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joeakiki\Downloads\"/>
    </mc:Choice>
  </mc:AlternateContent>
  <xr:revisionPtr revIDLastSave="0" documentId="13_ncr:20001_{5C01E0CE-9DFA-4B82-BC05-5486F6604B3D}" xr6:coauthVersionLast="47" xr6:coauthVersionMax="47" xr10:uidLastSave="{00000000-0000-0000-0000-000000000000}"/>
  <bookViews>
    <workbookView xWindow="-110" yWindow="-110" windowWidth="19420" windowHeight="10300" xr2:uid="{00000000-000D-0000-FFFF-FFFF00000000}"/>
  </bookViews>
  <sheets>
    <sheet name="Instructions" sheetId="1" r:id="rId1"/>
    <sheet name="Camp Meals Schedule" sheetId="2" r:id="rId2"/>
    <sheet name="Shopping list" sheetId="4" state="hidden" r:id="rId3"/>
    <sheet name="Setup Sunday Breakfast" sheetId="6" r:id="rId4"/>
    <sheet name="Sunday Setup Dinner" sheetId="7" r:id="rId5"/>
    <sheet name="Monday 29  Breaksfat -WN HQ" sheetId="8" r:id="rId6"/>
    <sheet name="Monday 29 - Dinner Irene" sheetId="9" r:id="rId7"/>
    <sheet name="Tuesday Breakfast Pelin" sheetId="10" r:id="rId8"/>
    <sheet name="Tuesday Dinner Dalia" sheetId="11" r:id="rId9"/>
    <sheet name="Wednesday Breakfast Stephanie " sheetId="12" r:id="rId10"/>
    <sheet name="Wednesday BBQ" sheetId="13" r:id="rId11"/>
    <sheet name="Thursday Breakfast Olga" sheetId="14" r:id="rId12"/>
    <sheet name="Thursday Dinner Joe" sheetId="15" r:id="rId13"/>
    <sheet name="Friday Breakfast Zahraa" sheetId="16" r:id="rId14"/>
    <sheet name="Friday dinner Barbara" sheetId="17" r:id="rId15"/>
    <sheet name="Saturday Breakfast " sheetId="18" r:id="rId16"/>
    <sheet name="Saturday Dinner Noora" sheetId="19" r:id="rId17"/>
    <sheet name="Sunday breakfast - Aysu" sheetId="20" r:id="rId18"/>
    <sheet name="Sunday BBQ" sheetId="21" r:id="rId19"/>
  </sheets>
  <definedNames>
    <definedName name="_xlnm._FilterDatabase" localSheetId="2" hidden="1">'Shopping list'!$A$4:$FE$219</definedName>
  </definedNames>
  <calcPr calcId="191029"/>
  <pivotCaches>
    <pivotCache cacheId="11" r:id="rId20"/>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0" l="1"/>
  <c r="D22" i="20"/>
  <c r="D21" i="20"/>
  <c r="D20" i="20"/>
  <c r="D19" i="20"/>
  <c r="D18" i="20"/>
  <c r="D17" i="20"/>
  <c r="D16" i="20"/>
  <c r="D15" i="20"/>
  <c r="D23" i="19"/>
  <c r="D22" i="19"/>
  <c r="D21" i="19"/>
  <c r="D20" i="19"/>
  <c r="D19" i="19"/>
  <c r="D18" i="19"/>
  <c r="D17" i="19"/>
  <c r="D16" i="19"/>
  <c r="D15" i="19"/>
  <c r="C21" i="18"/>
  <c r="C18" i="18"/>
  <c r="C17" i="18"/>
  <c r="D40" i="17"/>
  <c r="D39" i="17"/>
  <c r="D38" i="17"/>
  <c r="D35" i="17"/>
  <c r="D34" i="17"/>
  <c r="D33" i="17"/>
  <c r="D32" i="17"/>
  <c r="D29" i="17"/>
  <c r="D28" i="17"/>
  <c r="D26" i="17"/>
  <c r="D25" i="17"/>
  <c r="D24" i="17"/>
  <c r="D23" i="17"/>
  <c r="D22" i="17"/>
  <c r="D21" i="17"/>
  <c r="D20" i="17"/>
  <c r="D19" i="17"/>
  <c r="D18" i="17"/>
  <c r="D17" i="17"/>
  <c r="C19" i="16"/>
  <c r="C16" i="16"/>
  <c r="C15" i="16"/>
  <c r="C36" i="14"/>
  <c r="C35" i="14"/>
  <c r="C34" i="14"/>
  <c r="C33" i="14"/>
  <c r="C32" i="14"/>
  <c r="C29" i="14"/>
  <c r="C28" i="14"/>
  <c r="C27" i="14"/>
  <c r="C26" i="14"/>
  <c r="C22" i="14"/>
  <c r="C19" i="14"/>
  <c r="C18" i="14"/>
  <c r="C17" i="14"/>
  <c r="C16" i="14"/>
  <c r="C15" i="14"/>
  <c r="C14" i="14"/>
  <c r="C29" i="12"/>
  <c r="C27" i="12"/>
  <c r="E26" i="12"/>
  <c r="C21" i="12"/>
  <c r="C16" i="12"/>
  <c r="C14" i="12"/>
  <c r="D45" i="11"/>
  <c r="D44" i="11"/>
  <c r="D43" i="11"/>
  <c r="D42" i="11"/>
  <c r="D41" i="11"/>
  <c r="D37" i="11"/>
  <c r="D36" i="11"/>
  <c r="D35" i="11"/>
  <c r="D34" i="11"/>
  <c r="D33" i="11"/>
  <c r="D32" i="11"/>
  <c r="D26" i="11"/>
  <c r="D25" i="11"/>
  <c r="D22" i="11"/>
  <c r="D21" i="11"/>
  <c r="D20" i="11"/>
  <c r="D19" i="11"/>
  <c r="D18" i="11"/>
  <c r="D17" i="11"/>
  <c r="D16" i="11"/>
  <c r="D15" i="11"/>
  <c r="D14" i="11"/>
  <c r="C36" i="10"/>
  <c r="C35" i="10"/>
  <c r="C34" i="10"/>
  <c r="C33" i="10"/>
  <c r="C29" i="10"/>
  <c r="C26" i="10"/>
  <c r="C16" i="10"/>
  <c r="D32" i="9"/>
  <c r="D31" i="9"/>
  <c r="D29" i="9"/>
  <c r="D18" i="9"/>
  <c r="D16" i="9"/>
  <c r="D15" i="9"/>
  <c r="D14" i="9"/>
  <c r="T5" i="4"/>
  <c r="U5" i="4" s="1"/>
  <c r="E3" i="4"/>
</calcChain>
</file>

<file path=xl/sharedStrings.xml><?xml version="1.0" encoding="utf-8"?>
<sst xmlns="http://schemas.openxmlformats.org/spreadsheetml/2006/main" count="2425" uniqueCount="650">
  <si>
    <t>Dear Meal Leaders, please follow instructions below to complete:</t>
  </si>
  <si>
    <t>1-Create copy of template sheet</t>
  </si>
  <si>
    <t>2- Fill red cells with your recipe</t>
  </si>
  <si>
    <t>3- Recipies should be measured for 4 ppl. We will upscale them.</t>
  </si>
  <si>
    <t>4- Please use metric system where applicable</t>
  </si>
  <si>
    <t>5- Please include details in steps with timing</t>
  </si>
  <si>
    <t>6- Where possible keep meals vegetarian/vegan/kosher/halal</t>
  </si>
  <si>
    <t>7- Keep in mind limited refrigiration and time capacity for complexity of the meal</t>
  </si>
  <si>
    <t>Monday 29 April</t>
  </si>
  <si>
    <t>Tursday 30 April</t>
  </si>
  <si>
    <t>Wednesday 1 May</t>
  </si>
  <si>
    <t>Thursday 2 May</t>
  </si>
  <si>
    <t>Friday 3 May</t>
  </si>
  <si>
    <t>Saturday 4 May</t>
  </si>
  <si>
    <t>Sunday 5 May</t>
  </si>
  <si>
    <t>BREAKFAST</t>
  </si>
  <si>
    <t>Egg Clubs + French Toast + Bloody Mary</t>
  </si>
  <si>
    <t>SauSausage w Scrambled Eggs + Salad</t>
  </si>
  <si>
    <t>Turkish Eggs</t>
  </si>
  <si>
    <t xml:space="preserve">Eggs toast + cocoa with marshmallow + chia pudding </t>
  </si>
  <si>
    <t>Kishek with meat and potatoes</t>
  </si>
  <si>
    <t>Potatos Carrots Green peas + Chicken + Boiled eggs + Oatmeal Porridge</t>
  </si>
  <si>
    <t>Cream Cheese + Peanut Butter Jelly Toasts + Cornflakes</t>
  </si>
  <si>
    <t>DINNER</t>
  </si>
  <si>
    <t>Gnocchi Amatriciana + Watermelon Feta Salad</t>
  </si>
  <si>
    <t>Beef &amp; Portobello Mushroom Fajitas + Beans &amp; Corn salad</t>
  </si>
  <si>
    <t>BBQ</t>
  </si>
  <si>
    <t>Sloppy Joe's Burger  + Greek Yogurt Feta and Carrots</t>
  </si>
  <si>
    <t>Moroccan Couscous</t>
  </si>
  <si>
    <t>Dirty Red Maacaronni</t>
  </si>
  <si>
    <t xml:space="preserve">Meat </t>
  </si>
  <si>
    <t>Delivery for Tuesday and BBQ Wed</t>
  </si>
  <si>
    <t xml:space="preserve">Delivery for Thursday and friday morning </t>
  </si>
  <si>
    <t xml:space="preserve"> Delivery for saturday and sunday</t>
  </si>
  <si>
    <t>DATA</t>
  </si>
  <si>
    <t>*Expand for daily Qtys</t>
  </si>
  <si>
    <t>Category</t>
  </si>
  <si>
    <t>Day</t>
  </si>
  <si>
    <t>Ingredient</t>
  </si>
  <si>
    <t xml:space="preserve">Qty added </t>
  </si>
  <si>
    <t>unit</t>
  </si>
  <si>
    <t>Final conversion</t>
  </si>
  <si>
    <t>Dry /Canned</t>
  </si>
  <si>
    <t>Thursday</t>
  </si>
  <si>
    <t>Pickled cucumber</t>
  </si>
  <si>
    <t>Jar</t>
  </si>
  <si>
    <t>count</t>
  </si>
  <si>
    <t>Wednesday</t>
  </si>
  <si>
    <t>Aleppo Chilli Flakes</t>
  </si>
  <si>
    <t>KG</t>
  </si>
  <si>
    <t>Saturday</t>
  </si>
  <si>
    <t>All spice/7 spice</t>
  </si>
  <si>
    <t>Tuesday</t>
  </si>
  <si>
    <t>Monday</t>
  </si>
  <si>
    <t>Friday</t>
  </si>
  <si>
    <t>Conversions made based on the below assumptions</t>
  </si>
  <si>
    <t>almonds</t>
  </si>
  <si>
    <t>Jalapenos Sliced</t>
  </si>
  <si>
    <t>Jar= 0.75 KG</t>
  </si>
  <si>
    <t>Bakery</t>
  </si>
  <si>
    <t>Arabic bread/Pitabread</t>
  </si>
  <si>
    <t>Packs of 10</t>
  </si>
  <si>
    <t xml:space="preserve">Water </t>
  </si>
  <si>
    <t>L</t>
  </si>
  <si>
    <t>Garlic</t>
  </si>
  <si>
    <t>Bulb = 10-12 cloves</t>
  </si>
  <si>
    <t>Vegetables &amp; Friuits</t>
  </si>
  <si>
    <t>auberine/eggplant</t>
  </si>
  <si>
    <t>pcs</t>
  </si>
  <si>
    <t>Lemon</t>
  </si>
  <si>
    <t>KG = 8-9 pcs</t>
  </si>
  <si>
    <t>Avocado</t>
  </si>
  <si>
    <t>Bread Toast</t>
  </si>
  <si>
    <t>loafs</t>
  </si>
  <si>
    <t>Maple syrup</t>
  </si>
  <si>
    <t>L = 1 btl</t>
  </si>
  <si>
    <t>Meat</t>
  </si>
  <si>
    <t>Bacon</t>
  </si>
  <si>
    <t>Brown Bread Toasts</t>
  </si>
  <si>
    <t>Bread/toast</t>
  </si>
  <si>
    <t>Loaf = 20 slices</t>
  </si>
  <si>
    <t>balsamic sauce (or another one)</t>
  </si>
  <si>
    <t>btl</t>
  </si>
  <si>
    <t>burger buns</t>
  </si>
  <si>
    <t>pieces</t>
  </si>
  <si>
    <t>Bananas</t>
  </si>
  <si>
    <t>Ciabatta/ challah bread</t>
  </si>
  <si>
    <t>Flour Tortillas (Options of spicy and spinach available)</t>
  </si>
  <si>
    <t>Bell Pepper</t>
  </si>
  <si>
    <t>Hot dog sandwiches</t>
  </si>
  <si>
    <t>Black pepper</t>
  </si>
  <si>
    <t>Sourdough Bread</t>
  </si>
  <si>
    <t>White bread soft toast</t>
  </si>
  <si>
    <t>White bread Toast</t>
  </si>
  <si>
    <t>Bouillon chicken stock</t>
  </si>
  <si>
    <t>cubes</t>
  </si>
  <si>
    <t>Breast Chicken cuts (boneless)</t>
  </si>
  <si>
    <t>Brown Suggar</t>
  </si>
  <si>
    <t>Dairy</t>
  </si>
  <si>
    <t>Butter</t>
  </si>
  <si>
    <t>Cajun/ Salt spice</t>
  </si>
  <si>
    <t>Canned Beans</t>
  </si>
  <si>
    <t>cans</t>
  </si>
  <si>
    <t>Canned Black Beans</t>
  </si>
  <si>
    <t>Canned coconut cream or milk</t>
  </si>
  <si>
    <t>coconut milk</t>
  </si>
  <si>
    <t>Canned Corn</t>
  </si>
  <si>
    <t>Cream Cheese</t>
  </si>
  <si>
    <t>canned fruits</t>
  </si>
  <si>
    <t>Creem Cheese</t>
  </si>
  <si>
    <t>Caramel syrup</t>
  </si>
  <si>
    <t>Eggs</t>
  </si>
  <si>
    <t>dzn</t>
  </si>
  <si>
    <t>Cardamom powder</t>
  </si>
  <si>
    <t>Feta Cheese</t>
  </si>
  <si>
    <t>Carrots</t>
  </si>
  <si>
    <t>Grated Cheese</t>
  </si>
  <si>
    <t>Grated Pecorino / Parmigiano</t>
  </si>
  <si>
    <t>Cayenne pepper</t>
  </si>
  <si>
    <t>Greek Yogurt</t>
  </si>
  <si>
    <t>Ham Slices</t>
  </si>
  <si>
    <t>chia seeds</t>
  </si>
  <si>
    <t>Milk</t>
  </si>
  <si>
    <t>Mozarella cheese</t>
  </si>
  <si>
    <t>Chickpeas</t>
  </si>
  <si>
    <t>oat or coconat milk</t>
  </si>
  <si>
    <t>chickpeas</t>
  </si>
  <si>
    <t>Sour Cream</t>
  </si>
  <si>
    <t>Thick Greek Yogurt</t>
  </si>
  <si>
    <t>Unsalted Butter</t>
  </si>
  <si>
    <t>Yellow Cheese Slices</t>
  </si>
  <si>
    <t xml:space="preserve">Yoghurt </t>
  </si>
  <si>
    <t>Cilantro / Coriander</t>
  </si>
  <si>
    <t>bqt</t>
  </si>
  <si>
    <t>Cinnamon powder</t>
  </si>
  <si>
    <t>cocoa</t>
  </si>
  <si>
    <t>Coconut oil</t>
  </si>
  <si>
    <t>Corn Flakes</t>
  </si>
  <si>
    <t>Couscous</t>
  </si>
  <si>
    <t>Crushed Tomato</t>
  </si>
  <si>
    <t>Cucumber</t>
  </si>
  <si>
    <t>Cumin powder</t>
  </si>
  <si>
    <t>Dijun Mustard</t>
  </si>
  <si>
    <t>Dill</t>
  </si>
  <si>
    <t>Dried tomatoes (preferably in olive oil)</t>
  </si>
  <si>
    <t>dry Mint powder</t>
  </si>
  <si>
    <t>16,6</t>
  </si>
  <si>
    <t xml:space="preserve">Gnocchi </t>
  </si>
  <si>
    <t>Fajita Seasoning (old el paso)</t>
  </si>
  <si>
    <t>Guacamole</t>
  </si>
  <si>
    <t>Honey</t>
  </si>
  <si>
    <t>Jelly</t>
  </si>
  <si>
    <t>Ketchup</t>
  </si>
  <si>
    <t>kishek powder</t>
  </si>
  <si>
    <t>Ginger fresh</t>
  </si>
  <si>
    <t>marshmallows</t>
  </si>
  <si>
    <t>Red bell pepper</t>
  </si>
  <si>
    <t>Mexican Tortilla Chips</t>
  </si>
  <si>
    <t>bags</t>
  </si>
  <si>
    <t>Fresh Tomato (or Dried tomatoes (preferably in olive oil)</t>
  </si>
  <si>
    <t>Nuts</t>
  </si>
  <si>
    <t>Olive Oil</t>
  </si>
  <si>
    <t>bulbs</t>
  </si>
  <si>
    <t>Olives</t>
  </si>
  <si>
    <t>Pasta - small shape (ditalini or elbow)</t>
  </si>
  <si>
    <t>Peanut butter</t>
  </si>
  <si>
    <t xml:space="preserve">raisins </t>
  </si>
  <si>
    <t>Red Salsa - Chips Salsa</t>
  </si>
  <si>
    <t>Rolled Oats or Steel cut oats</t>
  </si>
  <si>
    <t>Garlic Powder</t>
  </si>
  <si>
    <t>Sun flower oil</t>
  </si>
  <si>
    <t>Tobasco</t>
  </si>
  <si>
    <t>Tomato paste</t>
  </si>
  <si>
    <t>Tomato pealed cans</t>
  </si>
  <si>
    <t>Tomatoe puree (canned or in a glass)</t>
  </si>
  <si>
    <t>Green apples</t>
  </si>
  <si>
    <t>Veg Stock</t>
  </si>
  <si>
    <t>Green Peas</t>
  </si>
  <si>
    <t>Vodka</t>
  </si>
  <si>
    <t>Worsteicster</t>
  </si>
  <si>
    <t>Minced Beef</t>
  </si>
  <si>
    <t>Yellow Mustard</t>
  </si>
  <si>
    <t>Cayenne Powder</t>
  </si>
  <si>
    <t>kg</t>
  </si>
  <si>
    <t>Salt</t>
  </si>
  <si>
    <t>Juice</t>
  </si>
  <si>
    <t>Orange juice</t>
  </si>
  <si>
    <t>Tomato Juice</t>
  </si>
  <si>
    <t>lettuce leaves/arugula/spinach</t>
  </si>
  <si>
    <t>Lime</t>
  </si>
  <si>
    <t xml:space="preserve">Charcoal </t>
  </si>
  <si>
    <t>Lamb shops</t>
  </si>
  <si>
    <t>Merguez or Grill type sausage</t>
  </si>
  <si>
    <t>Sausages - Plasworss bderworks</t>
  </si>
  <si>
    <t>Sliced or diced Bacon / Guanciale</t>
  </si>
  <si>
    <t>Steak cuts</t>
  </si>
  <si>
    <t>Stirloin Steaks</t>
  </si>
  <si>
    <t>vegan burgers</t>
  </si>
  <si>
    <t>Mixed berries</t>
  </si>
  <si>
    <t>Wings</t>
  </si>
  <si>
    <t>Oregano</t>
  </si>
  <si>
    <t>Paprika</t>
  </si>
  <si>
    <t>Onion brown</t>
  </si>
  <si>
    <t>ras el hanout powder</t>
  </si>
  <si>
    <t>Smoked Paprika</t>
  </si>
  <si>
    <t xml:space="preserve">sugar </t>
  </si>
  <si>
    <t>Thyme</t>
  </si>
  <si>
    <t>Parsley 2xbuckets</t>
  </si>
  <si>
    <t>aubergine</t>
  </si>
  <si>
    <t>Portobello Mushroom or mushrooms</t>
  </si>
  <si>
    <t>Potatoes</t>
  </si>
  <si>
    <t>Red Onion</t>
  </si>
  <si>
    <t>Strawberries</t>
  </si>
  <si>
    <t>Strawberries or Mixed berries</t>
  </si>
  <si>
    <t xml:space="preserve">Tomato </t>
  </si>
  <si>
    <t>Watermelon (Alternative: Mix of Tomatoes / Peppers / Cucucmbers)</t>
  </si>
  <si>
    <t>White Onions</t>
  </si>
  <si>
    <t>Zucchini</t>
  </si>
  <si>
    <t>White Bread Toast</t>
  </si>
  <si>
    <t>Hot Dog Sandwiches</t>
  </si>
  <si>
    <t>Sunday</t>
  </si>
  <si>
    <t>Burgers Buns</t>
  </si>
  <si>
    <t>Butter for fried</t>
  </si>
  <si>
    <t>Feta</t>
  </si>
  <si>
    <t>Yellow cheese g</t>
  </si>
  <si>
    <t>Yellow cheese slides</t>
  </si>
  <si>
    <t xml:space="preserve">Carrots </t>
  </si>
  <si>
    <t>Chicken meat</t>
  </si>
  <si>
    <t>Chili Flakes</t>
  </si>
  <si>
    <t>Chilli flakes</t>
  </si>
  <si>
    <t>Fried Beans and Corn side</t>
  </si>
  <si>
    <t>Red Salsa</t>
  </si>
  <si>
    <t>2kg</t>
  </si>
  <si>
    <t>1kg</t>
  </si>
  <si>
    <t>140g</t>
  </si>
  <si>
    <t>70g</t>
  </si>
  <si>
    <t>butter</t>
  </si>
  <si>
    <t>0.5 kg</t>
  </si>
  <si>
    <t>2 bottles</t>
  </si>
  <si>
    <t>sugar</t>
  </si>
  <si>
    <t>10l</t>
  </si>
  <si>
    <t>3kg</t>
  </si>
  <si>
    <t>2.5kg</t>
  </si>
  <si>
    <t>15 pieces</t>
  </si>
  <si>
    <t>4 packs</t>
  </si>
  <si>
    <t>30L</t>
  </si>
  <si>
    <t>400ml</t>
  </si>
  <si>
    <t>To taste</t>
  </si>
  <si>
    <t>Worcsteister</t>
  </si>
  <si>
    <t>200ml</t>
  </si>
  <si>
    <t>Lemons</t>
  </si>
  <si>
    <t>2 tsp</t>
  </si>
  <si>
    <t>2L</t>
  </si>
  <si>
    <t>Piece</t>
  </si>
  <si>
    <t>cloves</t>
  </si>
  <si>
    <t>ml</t>
  </si>
  <si>
    <t>Pepper</t>
  </si>
  <si>
    <t>Oregano (dried)</t>
  </si>
  <si>
    <t>water</t>
  </si>
  <si>
    <t>g</t>
  </si>
  <si>
    <t>Lime (alternative: Lime Juice)</t>
  </si>
  <si>
    <t>Maple Sirup</t>
  </si>
  <si>
    <t>liter</t>
  </si>
  <si>
    <t>olive oil</t>
  </si>
  <si>
    <t>Red chilli pepper</t>
  </si>
  <si>
    <t>Fresh red bell pepper</t>
  </si>
  <si>
    <t>units</t>
  </si>
  <si>
    <t>piece</t>
  </si>
  <si>
    <t>Slice</t>
  </si>
  <si>
    <t xml:space="preserve">Salt </t>
  </si>
  <si>
    <t>pc</t>
  </si>
  <si>
    <t>White Onion Big</t>
  </si>
  <si>
    <t>Jalepeno</t>
  </si>
  <si>
    <t>Amount for 100</t>
  </si>
  <si>
    <t>Unit</t>
  </si>
  <si>
    <t>Cans</t>
  </si>
  <si>
    <t>packs</t>
  </si>
  <si>
    <t>Jalepeno dices</t>
  </si>
  <si>
    <t>L or Kg</t>
  </si>
  <si>
    <t>Black Pepper crushed</t>
  </si>
  <si>
    <t>Kg</t>
  </si>
  <si>
    <t>eggs</t>
  </si>
  <si>
    <t>Toasts</t>
  </si>
  <si>
    <t>10 KG</t>
  </si>
  <si>
    <t>3KG</t>
  </si>
  <si>
    <t>Tomato</t>
  </si>
  <si>
    <t>Green Pepper (Medium size)</t>
  </si>
  <si>
    <t>30 gloves</t>
  </si>
  <si>
    <t>4L</t>
  </si>
  <si>
    <t>70ml</t>
  </si>
  <si>
    <t>100ml or g</t>
  </si>
  <si>
    <t>Water</t>
  </si>
  <si>
    <t>120g</t>
  </si>
  <si>
    <t>Black Pepper</t>
  </si>
  <si>
    <t>50g</t>
  </si>
  <si>
    <t>20g</t>
  </si>
  <si>
    <t>130g</t>
  </si>
  <si>
    <t>40ml or g</t>
  </si>
  <si>
    <t>15 cucumber Pickles</t>
  </si>
  <si>
    <t>Jalapenos</t>
  </si>
  <si>
    <t>1 jar</t>
  </si>
  <si>
    <t>20 Cans</t>
  </si>
  <si>
    <t>8kg</t>
  </si>
  <si>
    <t>Feta 2KG</t>
  </si>
  <si>
    <t>2KG</t>
  </si>
  <si>
    <t>3Kg</t>
  </si>
  <si>
    <t>20 cloves</t>
  </si>
  <si>
    <t>Tomato paste can</t>
  </si>
  <si>
    <t>0.3KG</t>
  </si>
  <si>
    <t>13KG</t>
  </si>
  <si>
    <t>0.7KG or 700 ml</t>
  </si>
  <si>
    <t>Chilli powder</t>
  </si>
  <si>
    <t>Cinnamon</t>
  </si>
  <si>
    <t>100g</t>
  </si>
  <si>
    <t>2 buckets</t>
  </si>
  <si>
    <t>Olive Oil 1L</t>
  </si>
  <si>
    <t>1L</t>
  </si>
  <si>
    <t>white onions</t>
  </si>
  <si>
    <t>salt</t>
  </si>
  <si>
    <t>potatoes</t>
  </si>
  <si>
    <t>lemon</t>
  </si>
  <si>
    <t>Chili/cayenne</t>
  </si>
  <si>
    <t>L KG</t>
  </si>
  <si>
    <t>Ground black pepper</t>
  </si>
  <si>
    <t>Fresh Ginger Root</t>
  </si>
  <si>
    <t>1 piece</t>
  </si>
  <si>
    <t>Ground beef</t>
  </si>
  <si>
    <t>ltr</t>
  </si>
  <si>
    <t>slices</t>
  </si>
  <si>
    <t>nuts</t>
  </si>
  <si>
    <t>Meal Leader</t>
  </si>
  <si>
    <t>Setup Weekend</t>
  </si>
  <si>
    <t>Meal Schedule</t>
  </si>
  <si>
    <t>Sunday Breakfast</t>
  </si>
  <si>
    <t>Date</t>
  </si>
  <si>
    <t>Dish Name</t>
  </si>
  <si>
    <t>Breakfast Setup</t>
  </si>
  <si>
    <t>Vegetarian (Y/N)</t>
  </si>
  <si>
    <t>N</t>
  </si>
  <si>
    <t>Cold or Hot</t>
  </si>
  <si>
    <t>Hot</t>
  </si>
  <si>
    <t>Cook Time</t>
  </si>
  <si>
    <t>90mins</t>
  </si>
  <si>
    <t>Serves</t>
  </si>
  <si>
    <t>Ingredients</t>
  </si>
  <si>
    <t>Quantities</t>
  </si>
  <si>
    <t>Loaf</t>
  </si>
  <si>
    <t>Sunday Setup Dinner</t>
  </si>
  <si>
    <t>Dinner</t>
  </si>
  <si>
    <t>Stirloiun Steaks</t>
  </si>
  <si>
    <t>hot dog sandwiches</t>
  </si>
  <si>
    <t>BBQ Seasoning spices</t>
  </si>
  <si>
    <t>Joe Akiki</t>
  </si>
  <si>
    <t>Breakfast</t>
  </si>
  <si>
    <t>Monday Breakfast</t>
  </si>
  <si>
    <t>Monday Brunch</t>
  </si>
  <si>
    <t>Y</t>
  </si>
  <si>
    <t>Hot dish cold salad</t>
  </si>
  <si>
    <t>French Toast</t>
  </si>
  <si>
    <t>Orange Juice</t>
  </si>
  <si>
    <t>Egg Club Sandwiches</t>
  </si>
  <si>
    <t>Bloody Mary</t>
  </si>
  <si>
    <t>Step 1</t>
  </si>
  <si>
    <t>Make the macerated berries: In a medium bowl, combine the strawberries, raspberries, and a few pinches of sugar. Set aside for 10 minutes for the berries to soften. Stir before serving.</t>
  </si>
  <si>
    <t>Step 2</t>
  </si>
  <si>
    <t>Make the French toast: In a large bowl, whisk together the eggs, milk, cinnamon, cardamom, and salt. Dip each slice of bread into the mixture and set the soaked bread aside on a large tray or plate.</t>
  </si>
  <si>
    <t>Step 3</t>
  </si>
  <si>
    <t>Heat a non-stick skillet over medium heat and brush with coconut oil. Add the bread slices and cook until golden brown, about 2 minutes per side. Reduce the heat to low as needed to cook thoroughly without burning. Serve with maple syrup and the macerated berries.</t>
  </si>
  <si>
    <t>Irene Koegl</t>
  </si>
  <si>
    <t>Hot / Salad cold</t>
  </si>
  <si>
    <t>30 mins Gnocchi + 30 mins Salad</t>
  </si>
  <si>
    <t>Quantities 4 people</t>
  </si>
  <si>
    <t>Gnocchi Amatriciana</t>
  </si>
  <si>
    <t>clove</t>
  </si>
  <si>
    <t>can (400g)</t>
  </si>
  <si>
    <t>Watermelon Feta Salad</t>
  </si>
  <si>
    <t>put in grams</t>
  </si>
  <si>
    <t>Thyme (dried)</t>
  </si>
  <si>
    <t>Start with Sauce</t>
  </si>
  <si>
    <t>Step 1:</t>
  </si>
  <si>
    <t>Peel Garlic and Onion and slice in pieces</t>
  </si>
  <si>
    <t>Step 2:</t>
  </si>
  <si>
    <t>Saute Onion and Garlic in Olive Oil</t>
  </si>
  <si>
    <t>Step 3:</t>
  </si>
  <si>
    <t>Add Tomatos</t>
  </si>
  <si>
    <t>Step 4:</t>
  </si>
  <si>
    <t xml:space="preserve">Season with Chili, Salt, Pepper, Oregano </t>
  </si>
  <si>
    <t>Prepare Salad</t>
  </si>
  <si>
    <t>Press Lime Juice and Mix with Maples Sirup, Olive Oil, Salt and Pepper</t>
  </si>
  <si>
    <t>Slice Watermelon in small pieces and mix with dressing</t>
  </si>
  <si>
    <t>Crumble feta and mix together, sprinkle with some thyme</t>
  </si>
  <si>
    <t>Prepare Bacon</t>
  </si>
  <si>
    <t>if Bacon is in stripes - slice in small pieces</t>
  </si>
  <si>
    <t>Fry Bacon pieces until crunchy and put aside</t>
  </si>
  <si>
    <t>Prepare Gnocchi</t>
  </si>
  <si>
    <t>Fry Gnocchi in Butter until golden brown</t>
  </si>
  <si>
    <t xml:space="preserve">Step 2: </t>
  </si>
  <si>
    <t>Serve with Sauce and Parmigiano (and Bacon for non vegetarians)</t>
  </si>
  <si>
    <t>BONAPETITO</t>
  </si>
  <si>
    <t>Pelin Tatlıcı</t>
  </si>
  <si>
    <t>SauSausage w Scrambled Eggs</t>
  </si>
  <si>
    <t>SauSausage</t>
  </si>
  <si>
    <t>Scrambled Eggs</t>
  </si>
  <si>
    <t>Amount</t>
  </si>
  <si>
    <t>Mediterranean chop salad</t>
  </si>
  <si>
    <t xml:space="preserve">If cucumber will not be possible we may use avocado, pepper of possible fresh veggies that can be eaten raw </t>
  </si>
  <si>
    <t>Salt and pepper</t>
  </si>
  <si>
    <t>Chop the sausages into 4 pieces. Chop the dried tomatoes or grind them. Chop the bell peppers</t>
  </si>
  <si>
    <t>Saute the sausages and bell peppers until they get little crispy with butter and olive oil. Add the dried tomatoes and tomato puree</t>
  </si>
  <si>
    <t>Add thyme and other spices when the peppers soften in the sauce.</t>
  </si>
  <si>
    <t>Soften the butter before cooking.</t>
  </si>
  <si>
    <t>Whisk the eggs in a cup. Add the coconut milk and 1/3 of the butter into the cup and keep whisking. At final stage add the mozarella cheese.</t>
  </si>
  <si>
    <t>Heat the grill pan, spread butter on the sliced breads and grill them 1-2 mins for each side</t>
  </si>
  <si>
    <t>Step 4</t>
  </si>
  <si>
    <t>Heat the pan, add butter and olive oil. Add the egg mix into the pan and scramble till it becomes silky. Spread some salt at the last stage.</t>
  </si>
  <si>
    <t>Step 5</t>
  </si>
  <si>
    <t>Serve the scrambled eggs on the grilled bread.</t>
  </si>
  <si>
    <t>Chop the cucumber and feta cheese</t>
  </si>
  <si>
    <t>Mix olives, cheese, apples and cucumber</t>
  </si>
  <si>
    <t>Mix olive oil, lemon juice and lemon zest and salt</t>
  </si>
  <si>
    <t>Add the sauce to the salad and mix gently</t>
  </si>
  <si>
    <t>Dalia Hneidi</t>
  </si>
  <si>
    <t>90 mins</t>
  </si>
  <si>
    <t>Beef Fajitas</t>
  </si>
  <si>
    <t>Can</t>
  </si>
  <si>
    <t>pack</t>
  </si>
  <si>
    <t>Topping and Sauces</t>
  </si>
  <si>
    <t>bag</t>
  </si>
  <si>
    <t>Prepare Ingredients: Slice the onions and bell peppers, and cut the meat into strips. Mix your spices together if you’re creating your own seasoning.</t>
  </si>
  <si>
    <t>Marinate the Meat: Although optional, marinating the meat for about an hour in the refrigerator with some fajita seasoning, oil, and lime juice can add extra flavor.</t>
  </si>
  <si>
    <t>Cook the Meat: Heat your skillet over medium-high heat, add a bit of oil, and cook the meat strips until they are nicely browned and fully cooked, about 5-7 minutes. Remove the meat from the skillet and set it aside on a plate, covered to keep warm.</t>
  </si>
  <si>
    <t>Cook Vegetables: In the same skillet, add a bit more oil if necessary and sauté the sliced onions and bell peppers until they are tender and start to caramelize, about 6-8 minutes.</t>
  </si>
  <si>
    <t>Step 5:</t>
  </si>
  <si>
    <t>Combine and Season: Return the meat to the skillet with the vegetables, sprinkle with more fajita seasoning if desired, and toss everything together to mix well and reheat the meat.</t>
  </si>
  <si>
    <t>Step 6:</t>
  </si>
  <si>
    <t>Warm the Tortillas: Warm the tortillas in the same skillet by placing them one at a time for about 30 seconds on each side, or keep them wrapped in foil and warm them in the oven if you prefer.</t>
  </si>
  <si>
    <t>Stephanie Abou Chakra</t>
  </si>
  <si>
    <t>Hot eggs cold yogurt</t>
  </si>
  <si>
    <t>15 mins</t>
  </si>
  <si>
    <t>Yogurt Spread</t>
  </si>
  <si>
    <t>2 cups (200ml per cup)</t>
  </si>
  <si>
    <t>2 cloves</t>
  </si>
  <si>
    <t>1 teaspoon (5g)</t>
  </si>
  <si>
    <t>Pinch</t>
  </si>
  <si>
    <t>5 spoons of fresh chopped dill</t>
  </si>
  <si>
    <t>Aleppo Butter</t>
  </si>
  <si>
    <t>1 Stick (120g)</t>
  </si>
  <si>
    <t>2 tablespoons</t>
  </si>
  <si>
    <t>1 tablespoon</t>
  </si>
  <si>
    <t>4 tablespoons</t>
  </si>
  <si>
    <t>Sunny Side up Eggs</t>
  </si>
  <si>
    <t>3 tablespoons</t>
  </si>
  <si>
    <t>Toast</t>
  </si>
  <si>
    <t>Start with the Yogurt Spread</t>
  </si>
  <si>
    <t>Peal and smash the Garlic Cloves</t>
  </si>
  <si>
    <t>Finely chip the fresh dill</t>
  </si>
  <si>
    <t>Mix in the Green Yogurt the smashed garlic + finely chopped dill + salt + pepper + small amount of cayenne pepper</t>
  </si>
  <si>
    <t>Place the yogurt spread on plate</t>
  </si>
  <si>
    <t>Aleppo butter</t>
  </si>
  <si>
    <t>In a medium saucepan on low heat add the butter and wait for the bubbles to burst</t>
  </si>
  <si>
    <t>Add chili flakes + paprika + cumin and stil until they combine with the butter - Turn off heat and let it rest</t>
  </si>
  <si>
    <t>Eggs + bread</t>
  </si>
  <si>
    <t>Add olive oil to a large sauce pan + fry the eggs suny side up</t>
  </si>
  <si>
    <t>When eggs are ready place them ontop of the Yogurt on the plated plates</t>
  </si>
  <si>
    <t>Meanwhile - chup the toasts up and drizzle olive oil on them + salt + petter</t>
  </si>
  <si>
    <t>Place in Oven to bronze</t>
  </si>
  <si>
    <t>Add bread on the side of the plate + sprinke some dill</t>
  </si>
  <si>
    <t>BBQ Dinner</t>
  </si>
  <si>
    <t>Wednsday Dinner</t>
  </si>
  <si>
    <t>Olga Kupyra</t>
  </si>
  <si>
    <t>Breakfast 8-10 am</t>
  </si>
  <si>
    <t xml:space="preserve">Eggs toast and cocoa with marshmallow and chia pudding </t>
  </si>
  <si>
    <t>hot/cold</t>
  </si>
  <si>
    <t>30 mins toast + 10 mins cocoa + 15 mins pudding (stay during night)</t>
  </si>
  <si>
    <t>Toasts with eggs</t>
  </si>
  <si>
    <t xml:space="preserve">Fresh cucumber </t>
  </si>
  <si>
    <t xml:space="preserve"> cocoa with marshmallow</t>
  </si>
  <si>
    <t xml:space="preserve">chia pudding </t>
  </si>
  <si>
    <t>Prepare Tofu Toast</t>
  </si>
  <si>
    <t xml:space="preserve">Slice bread into puffs and lightly fry in a frying pan (grease the pan with oil) </t>
  </si>
  <si>
    <t>Cut tofu into pieces, soften with a fork and fry in a frying pan</t>
  </si>
  <si>
    <t xml:space="preserve">Slice cucumbers and tomatoes and cheese, wash the lettuce leaves </t>
  </si>
  <si>
    <t xml:space="preserve">Place tofu on each slice of bread, cheese for non-wagans, and then vegetables, drizzle with sauce </t>
  </si>
  <si>
    <t xml:space="preserve">Serve with lettuce leaves and salt to taste </t>
  </si>
  <si>
    <t>Prepare Cocoa</t>
  </si>
  <si>
    <t xml:space="preserve">Mix cocoa with milk and sugar in a bowl </t>
  </si>
  <si>
    <t xml:space="preserve">put on the fire and heat up so that there are no lumps, stirring </t>
  </si>
  <si>
    <t xml:space="preserve">pour into cups, add marshmallows </t>
  </si>
  <si>
    <t>Prepare Pudding</t>
  </si>
  <si>
    <t>mix yogurt/milk with chia seeds and sugar in the evening before</t>
  </si>
  <si>
    <t>leave the pudding overnight to allow the seeds to swell</t>
  </si>
  <si>
    <t>In the morning, cut up fruit and berries and decorate the pudding</t>
  </si>
  <si>
    <t>Thursday 2 May Dinner</t>
  </si>
  <si>
    <t>Sloppy Joes</t>
  </si>
  <si>
    <t>Roasted Chickpeas Feta and Carrots</t>
  </si>
  <si>
    <t>Y (Remove the yoghurt and feta for vege)</t>
  </si>
  <si>
    <t>1h</t>
  </si>
  <si>
    <t>45mins</t>
  </si>
  <si>
    <t xml:space="preserve">7L </t>
  </si>
  <si>
    <t xml:space="preserve">1 jar - 15 pieces </t>
  </si>
  <si>
    <t>Sloppy</t>
  </si>
  <si>
    <t xml:space="preserve">Medium heat cool pan </t>
  </si>
  <si>
    <t>Start with onions for 5 mins</t>
  </si>
  <si>
    <t>Add meat</t>
  </si>
  <si>
    <t>crumble until golden</t>
  </si>
  <si>
    <t>Add garlic</t>
  </si>
  <si>
    <t>Add green pepper</t>
  </si>
  <si>
    <t>Sattee for 5 6 min</t>
  </si>
  <si>
    <t>add water to degalze</t>
  </si>
  <si>
    <t>Add ketchup and stirr</t>
  </si>
  <si>
    <t>Add sugar</t>
  </si>
  <si>
    <t>Add mustard</t>
  </si>
  <si>
    <t>Add salt pepper</t>
  </si>
  <si>
    <t>Add worsteicster</t>
  </si>
  <si>
    <t>add 1/2 cayenne</t>
  </si>
  <si>
    <t>add water and bring to low/med heat</t>
  </si>
  <si>
    <t>wait for water to evaporate</t>
  </si>
  <si>
    <t xml:space="preserve">Taste and adjust seasoning </t>
  </si>
  <si>
    <t>add rest of cayenne</t>
  </si>
  <si>
    <t>Zahraa</t>
  </si>
  <si>
    <t>Hot dish</t>
  </si>
  <si>
    <t>Kishek</t>
  </si>
  <si>
    <t>150g</t>
  </si>
  <si>
    <t>4 cloves</t>
  </si>
  <si>
    <t>250g</t>
  </si>
  <si>
    <t>7g</t>
  </si>
  <si>
    <t>700ml</t>
  </si>
  <si>
    <t>500g</t>
  </si>
  <si>
    <t>0.5 medium lemon</t>
  </si>
  <si>
    <t>Sides</t>
  </si>
  <si>
    <t>4 slices/pieces</t>
  </si>
  <si>
    <t>Heat up a pot with a teaspoon. of olive oil.</t>
  </si>
  <si>
    <t>Chop the onions into fine pieces.</t>
  </si>
  <si>
    <t>Place the onions into the pot and let them braise until they are translucent.</t>
  </si>
  <si>
    <t>Chop the potatoes into cubes and add them into the pot with the onions.</t>
  </si>
  <si>
    <t>Peel the garlic cloves and add them into the pot with the potatoes and the onions.</t>
  </si>
  <si>
    <t>Step 6</t>
  </si>
  <si>
    <t>Leave the onions, garlic and potatoes to sizzle in the pot until they start to get lightly brown.</t>
  </si>
  <si>
    <t>Step 7</t>
  </si>
  <si>
    <t>Add in the kishek powder to the pot with the onions, garlic and potatoes and stir.</t>
  </si>
  <si>
    <t>Step 8</t>
  </si>
  <si>
    <t>Add in the hot water and let it cook for 10 minutes.</t>
  </si>
  <si>
    <t>Toping 1 - Crispy Onions</t>
  </si>
  <si>
    <t xml:space="preserve">Step 1: </t>
  </si>
  <si>
    <t>Warm the olive oil in a large pan over medium-high heat. When it’s warm enough that a slice of onion sizzles on contact, add the remaining onions. Stir to combine and add half the salt.</t>
  </si>
  <si>
    <t>Stir only every 3 minutes or so at first, then more often once the onions at the edges of the pan start browning. If the onions are browning before they have softened, dial down the heat to give them more time. Cook until the onions are deeply caramelized and starting to crisp at the edges.</t>
  </si>
  <si>
    <t>Transfer onions to kitchen wipe lined plate and spread them evenly across. Sprinkle the remainingsalt over the onions. They’ll crisp up as they cool.</t>
  </si>
  <si>
    <t>Toping 2 - Green Onions</t>
  </si>
  <si>
    <t>Chop</t>
  </si>
  <si>
    <t>Sprinkle</t>
  </si>
  <si>
    <t>Toping 3 - Yogurt</t>
  </si>
  <si>
    <t>Serve on top or alongside Mujaddara</t>
  </si>
  <si>
    <t>Barbara</t>
  </si>
  <si>
    <t>Creation</t>
  </si>
  <si>
    <t>Name</t>
  </si>
  <si>
    <t>Saturday 04-05-2024</t>
  </si>
  <si>
    <t>Maroccan Couscous</t>
  </si>
  <si>
    <t xml:space="preserve">Do we have themes for the meal names? then I'll brainstorm! </t>
  </si>
  <si>
    <t>Y (vegan without feta)</t>
  </si>
  <si>
    <t>Hot dish (can be eaten cold) cold sauce</t>
  </si>
  <si>
    <t>60-90mins</t>
  </si>
  <si>
    <t>Joes comment</t>
  </si>
  <si>
    <t xml:space="preserve">Add some protein like chickpeas </t>
  </si>
  <si>
    <t>water + 1 cup veg stock for each 300 g couscous)</t>
  </si>
  <si>
    <t>difficult to have on saturday, might have to drop them</t>
  </si>
  <si>
    <t xml:space="preserve">No everyone like zuchinni and could be difficult to have it for saturday </t>
  </si>
  <si>
    <t xml:space="preserve">No everyone like aubergine and could be difficult to have it for saturday </t>
  </si>
  <si>
    <t>double it</t>
  </si>
  <si>
    <t>add tomato paste to give it some taste</t>
  </si>
  <si>
    <t>can</t>
  </si>
  <si>
    <t>Yoghurt sauce</t>
  </si>
  <si>
    <t xml:space="preserve">garlic </t>
  </si>
  <si>
    <t>Toppings</t>
  </si>
  <si>
    <t>Cook the water and soak the couscous with the raisins (+- 10min)</t>
  </si>
  <si>
    <t>Cut the vegetables in small pieces. Cut the aubergine and zucchini in half and slice them.</t>
  </si>
  <si>
    <t>Slice the garlic and fry them accordingly (20min)</t>
  </si>
  <si>
    <t>Start frying/roasting them in pans available (this wil take at least 45min)</t>
  </si>
  <si>
    <t>When the couscous is ready, mix with ras el hanout, salt, chili, lemon juice</t>
  </si>
  <si>
    <t xml:space="preserve">Combine all the ingredients, ready to serve. </t>
  </si>
  <si>
    <t>Grate the garlic, slice the mint</t>
  </si>
  <si>
    <t>Combine with yoghurt and black pepper</t>
  </si>
  <si>
    <t>Toping 1 - Feta</t>
  </si>
  <si>
    <t>Crumble and serve</t>
  </si>
  <si>
    <t>Toping 2 - Cilantro</t>
  </si>
  <si>
    <t>Slice and serve</t>
  </si>
  <si>
    <t>Stella</t>
  </si>
  <si>
    <t>Y (Vegetarían without Chicken)</t>
  </si>
  <si>
    <t xml:space="preserve">Oatmeal Porridge </t>
  </si>
  <si>
    <t>Chicken breast</t>
  </si>
  <si>
    <t>500g / 2lbs</t>
  </si>
  <si>
    <t>1 egg</t>
  </si>
  <si>
    <t>1 cup / 240ml</t>
  </si>
  <si>
    <t>1 cup / 240 ml</t>
  </si>
  <si>
    <t>1/2 tsp</t>
  </si>
  <si>
    <t xml:space="preserve">Red Chili Flakes </t>
  </si>
  <si>
    <t>3 cups / 720ml</t>
  </si>
  <si>
    <t xml:space="preserve">Olive Oil </t>
  </si>
  <si>
    <t xml:space="preserve">Pickles </t>
  </si>
  <si>
    <t>Oatmeal Porridge</t>
  </si>
  <si>
    <t>Wash and chop potatoes and carrots into cubes</t>
  </si>
  <si>
    <t xml:space="preserve">Add chopped veggies with dry roasted oats </t>
  </si>
  <si>
    <t>Pour water, add salt and pepper and cook till vegetables are soft cooked. If cooking in a pressure cooker, cook for one whistle.</t>
  </si>
  <si>
    <t>when they begin to splutter add this salt, pepper and olive oil to the porridge. Mix and serve.</t>
  </si>
  <si>
    <t>Toping 1 - Chicken</t>
  </si>
  <si>
    <t>Toping 2 - Eggs</t>
  </si>
  <si>
    <t>Toping 3 - Pickles</t>
  </si>
  <si>
    <t>Noora Elsawah</t>
  </si>
  <si>
    <t xml:space="preserve">Dirty Red Maacaronni </t>
  </si>
  <si>
    <t>60 mins</t>
  </si>
  <si>
    <t xml:space="preserve">Prep </t>
  </si>
  <si>
    <t>45 mins</t>
  </si>
  <si>
    <t xml:space="preserve">&lt;&lt; Change to adjust serving </t>
  </si>
  <si>
    <t>Serves 4</t>
  </si>
  <si>
    <t>Serves 100</t>
  </si>
  <si>
    <t>Pasta 
small shape (ditalini or elbow)</t>
  </si>
  <si>
    <t>Sun flower Oil</t>
  </si>
  <si>
    <t>cube</t>
  </si>
  <si>
    <t>Instructions</t>
  </si>
  <si>
    <t>Boil Macroni as per instructions with a little oil (50gm) and salt, remove from boiling water 2 minutes under cooking time. Rinse and leave aside</t>
  </si>
  <si>
    <t xml:space="preserve">Chop the onions into small cubes and cook them in some oil (50gm) until brown </t>
  </si>
  <si>
    <t>Add beef to browned onions, add the all spice, salt and pepper - mix well and cook until meet turns brown</t>
  </si>
  <si>
    <t>In a cup, add the Boullion cube to a cup of hot pasta water until completely dissolved</t>
  </si>
  <si>
    <t>Pour the bouillon mix to the cook beef and onion and mix well, until liquid is evaporated</t>
  </si>
  <si>
    <t>In a seperate pan heat the remaining oil (150-200gm) - then add tomato paste and mix well until incorporated</t>
  </si>
  <si>
    <t>Add salt and pepper to the tomato paste (to taste)</t>
  </si>
  <si>
    <t>Mix/Whisk the tomato paste oil with the pasta on a low heat - keep mixing until pasta is completely covered in sauce and warmed up</t>
  </si>
  <si>
    <t>Step 9</t>
  </si>
  <si>
    <t>Add the cooked minced beef to the Macroni and mix really well</t>
  </si>
  <si>
    <t>Equipment needed</t>
  </si>
  <si>
    <t>Large Pot</t>
  </si>
  <si>
    <t>To boil big pasta quantity and then to mix the dish in before serving</t>
  </si>
  <si>
    <t xml:space="preserve">Strainer </t>
  </si>
  <si>
    <t>To strain pasta</t>
  </si>
  <si>
    <t>Pan or metal tray with large surface</t>
  </si>
  <si>
    <t xml:space="preserve">To cook beef </t>
  </si>
  <si>
    <t xml:space="preserve">Serving trays </t>
  </si>
  <si>
    <t>2-3 stirring utensils</t>
  </si>
  <si>
    <t>For 3 different tasks</t>
  </si>
  <si>
    <t>1 whisk</t>
  </si>
  <si>
    <t>*Preferred if pots are big enough to manage cooking in batches of 25-30 serving at a time - the bigger the better</t>
  </si>
  <si>
    <t>Aysu</t>
  </si>
  <si>
    <t>Sunday 05-05-2024</t>
  </si>
  <si>
    <t>Cream Cheese, Peanut Butter Jelly Toasts &amp; Cornflakes</t>
  </si>
  <si>
    <t>Cold</t>
  </si>
  <si>
    <t>30-60 mins</t>
  </si>
  <si>
    <t>Amounts</t>
  </si>
  <si>
    <t>Sunday Dinner</t>
  </si>
  <si>
    <t xml:space="preserve">SUM of Qty added </t>
  </si>
  <si>
    <t>Grand Total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</si>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</sst>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m"/>
    <numFmt numFmtId="166" formatCode="dd\-mm\-yy"/>
    <numFmt numFmtId="167" formatCode="dd\-mm\-yyyy"/>
    <numFmt numFmtId="168" formatCode="dd\.mm\.yyyy"/>
  </numFmts>
  <fonts count="20">
    <font>
      <sz val="11"/>
      <color theme="1"/>
      <name val="Calibri"/>
      <scheme val="minor"/>
    </font>
    <font>
      <b/>
      <sz val="20"/>
      <color rgb="FFFF0000"/>
      <name val="Calibri"/>
    </font>
    <font>
      <b/>
      <sz val="11"/>
      <color theme="1"/>
      <name val="Calibri"/>
    </font>
    <font>
      <sz val="11"/>
      <color theme="1"/>
      <name val="Calibri"/>
      <scheme val="minor"/>
    </font>
    <font>
      <b/>
      <sz val="11"/>
      <color theme="1"/>
      <name val="Calibri"/>
      <scheme val="minor"/>
    </font>
    <font>
      <sz val="11"/>
      <color rgb="FF000000"/>
      <name val="Calibri"/>
    </font>
    <font>
      <sz val="11"/>
      <color theme="1"/>
      <name val="Calibri"/>
    </font>
    <font>
      <b/>
      <sz val="11"/>
      <color rgb="FFFF0000"/>
      <name val="Calibri"/>
      <scheme val="minor"/>
    </font>
    <font>
      <sz val="11"/>
      <color rgb="FF000000"/>
      <name val="Calibri"/>
      <scheme val="minor"/>
    </font>
    <font>
      <sz val="11"/>
      <color rgb="FFCCCCCC"/>
      <name val="Calibri"/>
      <scheme val="minor"/>
    </font>
    <font>
      <b/>
      <sz val="11"/>
      <color rgb="FF000000"/>
      <name val="Calibri"/>
      <scheme val="minor"/>
    </font>
    <font>
      <b/>
      <sz val="11"/>
      <color rgb="FF000000"/>
      <name val="Calibri"/>
    </font>
    <font>
      <sz val="11"/>
      <color rgb="FFFF0000"/>
      <name val="Calibri"/>
    </font>
    <font>
      <b/>
      <sz val="11"/>
      <color rgb="FF000000"/>
      <name val="Calibri"/>
      <scheme val="minor"/>
    </font>
    <font>
      <b/>
      <sz val="11"/>
      <color rgb="FF375623"/>
      <name val="Calibri"/>
    </font>
    <font>
      <sz val="11"/>
      <name val="Calibri"/>
    </font>
    <font>
      <sz val="11"/>
      <color rgb="FFFF0000"/>
      <name val="Calibri"/>
      <scheme val="minor"/>
    </font>
    <font>
      <sz val="11"/>
      <color rgb="FFFF0000"/>
      <name val="&quot;Helvetica Neue&quot;"/>
    </font>
    <font>
      <b/>
      <sz val="11"/>
      <color rgb="FFFF0000"/>
      <name val="Calibri"/>
    </font>
    <font>
      <sz val="13"/>
      <color rgb="FF000000"/>
      <name val="&quot;Helvetica Neue&quot;"/>
    </font>
  </fonts>
  <fills count="14">
    <fill>
      <patternFill patternType="none"/>
    </fill>
    <fill>
      <patternFill patternType="gray125"/>
    </fill>
    <fill>
      <patternFill patternType="solid">
        <fgColor rgb="FFFFFF00"/>
        <bgColor rgb="FFFFFF00"/>
      </patternFill>
    </fill>
    <fill>
      <patternFill patternType="solid">
        <fgColor rgb="FF00FFFF"/>
        <bgColor rgb="FF00FFFF"/>
      </patternFill>
    </fill>
    <fill>
      <patternFill patternType="solid">
        <fgColor rgb="FFE69138"/>
        <bgColor rgb="FFE69138"/>
      </patternFill>
    </fill>
    <fill>
      <patternFill patternType="solid">
        <fgColor rgb="FFBDBDBD"/>
        <bgColor rgb="FFBDBDBD"/>
      </patternFill>
    </fill>
    <fill>
      <patternFill patternType="solid">
        <fgColor rgb="FFFFFFFF"/>
        <bgColor rgb="FFFFFFFF"/>
      </patternFill>
    </fill>
    <fill>
      <patternFill patternType="solid">
        <fgColor rgb="FFFF9900"/>
        <bgColor rgb="FFFF9900"/>
      </patternFill>
    </fill>
    <fill>
      <patternFill patternType="solid">
        <fgColor rgb="FFE7E6E6"/>
        <bgColor rgb="FFE7E6E6"/>
      </patternFill>
    </fill>
    <fill>
      <patternFill patternType="solid">
        <fgColor rgb="FFD9D9D9"/>
        <bgColor rgb="FFD9D9D9"/>
      </patternFill>
    </fill>
    <fill>
      <patternFill patternType="solid">
        <fgColor rgb="FFBFBFBF"/>
        <bgColor rgb="FFBFBFBF"/>
      </patternFill>
    </fill>
    <fill>
      <patternFill patternType="solid">
        <fgColor rgb="FFC6E0B4"/>
        <bgColor rgb="FFC6E0B4"/>
      </patternFill>
    </fill>
    <fill>
      <patternFill patternType="solid">
        <fgColor rgb="FFB4C6E7"/>
        <bgColor rgb="FFB4C6E7"/>
      </patternFill>
    </fill>
    <fill>
      <patternFill patternType="solid">
        <fgColor rgb="FFB6D7A8"/>
        <bgColor rgb="FFB6D7A8"/>
      </patternFill>
    </fill>
  </fills>
  <borders count="18">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56">
    <xf numFmtId="0" fontId="0" fillId="0" borderId="0" xfId="0" applyFont="1" applyAlignment="1"/>
    <xf numFmtId="0" fontId="1" fillId="0" borderId="0" xfId="0" applyFont="1"/>
    <xf numFmtId="0" fontId="2" fillId="0" borderId="0" xfId="0" applyFont="1"/>
    <xf numFmtId="0" fontId="3" fillId="0" borderId="0" xfId="0" applyFont="1" applyAlignment="1">
      <alignment wrapText="1"/>
    </xf>
    <xf numFmtId="0" fontId="4" fillId="0" borderId="0" xfId="0" applyFont="1" applyAlignment="1">
      <alignment wrapText="1"/>
    </xf>
    <xf numFmtId="0" fontId="4" fillId="2" borderId="0" xfId="0" applyFont="1" applyFill="1" applyAlignment="1">
      <alignment horizontal="center" wrapText="1"/>
    </xf>
    <xf numFmtId="0" fontId="4" fillId="3" borderId="0" xfId="0" applyFont="1" applyFill="1" applyAlignment="1">
      <alignment horizontal="center" wrapText="1"/>
    </xf>
    <xf numFmtId="0" fontId="3" fillId="0" borderId="0" xfId="0" applyFont="1" applyAlignment="1">
      <alignment horizontal="center" wrapText="1"/>
    </xf>
    <xf numFmtId="0" fontId="5" fillId="0" borderId="0" xfId="0" applyFont="1" applyAlignment="1">
      <alignment horizontal="left" wrapText="1"/>
    </xf>
    <xf numFmtId="0" fontId="6" fillId="0" borderId="0" xfId="0" applyFont="1" applyAlignment="1">
      <alignment horizontal="left" vertical="center" wrapText="1"/>
    </xf>
    <xf numFmtId="0" fontId="3" fillId="0" borderId="0" xfId="0" applyFont="1" applyAlignment="1">
      <alignment horizontal="center" wrapText="1"/>
    </xf>
    <xf numFmtId="0" fontId="4" fillId="4" borderId="0" xfId="0" applyFont="1" applyFill="1" applyAlignment="1">
      <alignment horizontal="center" wrapText="1"/>
    </xf>
    <xf numFmtId="0" fontId="5" fillId="0" borderId="0" xfId="0" applyFont="1" applyAlignment="1">
      <alignment horizontal="center" wrapText="1"/>
    </xf>
    <xf numFmtId="0" fontId="3" fillId="0" borderId="0" xfId="0" applyFont="1" applyAlignment="1">
      <alignment wrapText="1"/>
    </xf>
    <xf numFmtId="0" fontId="7" fillId="0" borderId="0" xfId="0" applyFont="1" applyAlignment="1"/>
    <xf numFmtId="0" fontId="8" fillId="0" borderId="0" xfId="0" applyFont="1" applyAlignment="1">
      <alignment horizontal="left"/>
    </xf>
    <xf numFmtId="2" fontId="8" fillId="0" borderId="0" xfId="0" applyNumberFormat="1" applyFont="1" applyAlignment="1">
      <alignment horizontal="left"/>
    </xf>
    <xf numFmtId="0" fontId="8" fillId="0" borderId="0" xfId="0" applyFont="1"/>
    <xf numFmtId="0" fontId="4" fillId="0" borderId="0" xfId="0" applyFont="1"/>
    <xf numFmtId="1" fontId="9" fillId="0" borderId="0" xfId="0" applyNumberFormat="1" applyFont="1"/>
    <xf numFmtId="0" fontId="10" fillId="0" borderId="0" xfId="0" applyFont="1"/>
    <xf numFmtId="0" fontId="4" fillId="0" borderId="0" xfId="0" applyFont="1" applyAlignment="1"/>
    <xf numFmtId="0" fontId="10" fillId="0" borderId="0" xfId="0" applyFont="1" applyAlignment="1">
      <alignment horizontal="left"/>
    </xf>
    <xf numFmtId="2" fontId="10" fillId="0" borderId="0" xfId="0" applyNumberFormat="1" applyFont="1" applyAlignment="1">
      <alignment horizontal="left"/>
    </xf>
    <xf numFmtId="0" fontId="10" fillId="0" borderId="0" xfId="0" applyFont="1" applyAlignment="1"/>
    <xf numFmtId="0" fontId="8" fillId="0" borderId="0" xfId="0" applyFont="1" applyAlignment="1"/>
    <xf numFmtId="0" fontId="9" fillId="5" borderId="0" xfId="0" applyFont="1" applyFill="1" applyAlignment="1"/>
    <xf numFmtId="0" fontId="3" fillId="5" borderId="0" xfId="0" applyFont="1" applyFill="1"/>
    <xf numFmtId="0" fontId="9" fillId="5" borderId="0" xfId="0" applyFont="1" applyFill="1"/>
    <xf numFmtId="0" fontId="3" fillId="0" borderId="0" xfId="0" applyFont="1"/>
    <xf numFmtId="0" fontId="6" fillId="0" borderId="0" xfId="0" applyFont="1" applyAlignment="1"/>
    <xf numFmtId="0" fontId="8" fillId="6" borderId="0" xfId="0" applyFont="1" applyFill="1" applyAlignment="1">
      <alignment horizontal="left"/>
    </xf>
    <xf numFmtId="0" fontId="6" fillId="6" borderId="0" xfId="0" applyFont="1" applyFill="1" applyAlignment="1"/>
    <xf numFmtId="0" fontId="6" fillId="0" borderId="0" xfId="0" applyFont="1" applyAlignment="1"/>
    <xf numFmtId="2" fontId="8" fillId="0" borderId="0" xfId="0" applyNumberFormat="1" applyFont="1" applyAlignment="1">
      <alignment horizontal="left"/>
    </xf>
    <xf numFmtId="0" fontId="5" fillId="0" borderId="0" xfId="0" applyFont="1" applyAlignment="1">
      <alignment horizontal="left"/>
    </xf>
    <xf numFmtId="2" fontId="5" fillId="0" borderId="0" xfId="0" applyNumberFormat="1" applyFont="1" applyAlignment="1">
      <alignment horizontal="left"/>
    </xf>
    <xf numFmtId="0" fontId="3" fillId="0" borderId="0" xfId="0" applyFont="1" applyAlignment="1"/>
    <xf numFmtId="0" fontId="5" fillId="6" borderId="0" xfId="0" applyFont="1" applyFill="1" applyAlignment="1">
      <alignment horizontal="left"/>
    </xf>
    <xf numFmtId="4" fontId="8" fillId="0" borderId="0" xfId="0" applyNumberFormat="1" applyFont="1" applyAlignment="1">
      <alignment horizontal="left"/>
    </xf>
    <xf numFmtId="0" fontId="8" fillId="6" borderId="0" xfId="0" applyFont="1" applyFill="1" applyAlignment="1">
      <alignment horizontal="left"/>
    </xf>
    <xf numFmtId="0" fontId="8" fillId="0" borderId="0" xfId="0" applyFont="1" applyAlignment="1">
      <alignment horizontal="left"/>
    </xf>
    <xf numFmtId="0" fontId="8" fillId="0" borderId="0" xfId="0" applyFont="1" applyAlignment="1">
      <alignment horizontal="left"/>
    </xf>
    <xf numFmtId="0" fontId="11" fillId="0" borderId="0" xfId="0" applyFont="1" applyAlignment="1">
      <alignment horizontal="left"/>
    </xf>
    <xf numFmtId="0" fontId="6" fillId="0" borderId="0" xfId="0" applyFont="1" applyAlignment="1">
      <alignment horizontal="left"/>
    </xf>
    <xf numFmtId="0" fontId="5" fillId="0" borderId="0" xfId="0" applyFont="1" applyAlignment="1"/>
    <xf numFmtId="0" fontId="12" fillId="0" borderId="0" xfId="0" applyFont="1" applyAlignment="1">
      <alignment horizontal="left"/>
    </xf>
    <xf numFmtId="0" fontId="12" fillId="0" borderId="0" xfId="0" applyFont="1" applyAlignment="1">
      <alignment horizontal="left"/>
    </xf>
    <xf numFmtId="0" fontId="11" fillId="0" borderId="0" xfId="0" applyFont="1" applyAlignment="1"/>
    <xf numFmtId="0" fontId="6" fillId="0" borderId="0" xfId="0" applyFont="1" applyAlignment="1"/>
    <xf numFmtId="165" fontId="12" fillId="0" borderId="0" xfId="0" applyNumberFormat="1" applyFont="1" applyAlignment="1">
      <alignment horizontal="left"/>
    </xf>
    <xf numFmtId="0" fontId="12" fillId="0" borderId="0" xfId="0" applyFont="1" applyAlignment="1"/>
    <xf numFmtId="0" fontId="11" fillId="0" borderId="0" xfId="0" applyFont="1" applyAlignment="1"/>
    <xf numFmtId="166" fontId="5" fillId="0" borderId="0" xfId="0" applyNumberFormat="1" applyFont="1" applyAlignment="1">
      <alignment horizontal="left"/>
    </xf>
    <xf numFmtId="0" fontId="5" fillId="0" borderId="0" xfId="0" applyFont="1" applyAlignment="1">
      <alignment horizontal="left"/>
    </xf>
    <xf numFmtId="0" fontId="5" fillId="6" borderId="0" xfId="0" applyFont="1" applyFill="1" applyAlignment="1"/>
    <xf numFmtId="0" fontId="3" fillId="9" borderId="0" xfId="0" applyFont="1" applyFill="1" applyAlignment="1"/>
    <xf numFmtId="0" fontId="5" fillId="10" borderId="0" xfId="0" applyFont="1" applyFill="1" applyAlignment="1"/>
    <xf numFmtId="3" fontId="3" fillId="0" borderId="0" xfId="0" applyNumberFormat="1" applyFont="1" applyAlignment="1"/>
    <xf numFmtId="4" fontId="3" fillId="0" borderId="0" xfId="0" applyNumberFormat="1" applyFont="1" applyAlignment="1"/>
    <xf numFmtId="0" fontId="5" fillId="0" borderId="0" xfId="0" applyFont="1" applyAlignment="1"/>
    <xf numFmtId="0" fontId="5" fillId="0" borderId="0" xfId="0" applyFont="1" applyAlignment="1"/>
    <xf numFmtId="0" fontId="5" fillId="0" borderId="0" xfId="0" applyFont="1" applyAlignment="1"/>
    <xf numFmtId="167" fontId="5" fillId="0" borderId="0" xfId="0" applyNumberFormat="1" applyFont="1" applyAlignment="1">
      <alignment horizontal="left"/>
    </xf>
    <xf numFmtId="0" fontId="12" fillId="0" borderId="0" xfId="0" applyFont="1" applyAlignment="1">
      <alignment horizontal="left"/>
    </xf>
    <xf numFmtId="0" fontId="11" fillId="0" borderId="0" xfId="0" applyFont="1" applyAlignment="1"/>
    <xf numFmtId="0" fontId="5" fillId="0" borderId="0" xfId="0" applyFont="1" applyAlignment="1">
      <alignment horizontal="left"/>
    </xf>
    <xf numFmtId="0" fontId="11" fillId="0" borderId="2" xfId="0" applyFont="1" applyBorder="1" applyAlignment="1"/>
    <xf numFmtId="0" fontId="5" fillId="12" borderId="3" xfId="0" applyFont="1" applyFill="1" applyBorder="1" applyAlignment="1">
      <alignment horizontal="left"/>
    </xf>
    <xf numFmtId="0" fontId="5" fillId="12" borderId="3" xfId="0" applyFont="1" applyFill="1" applyBorder="1" applyAlignment="1">
      <alignment horizontal="right"/>
    </xf>
    <xf numFmtId="0" fontId="12" fillId="0" borderId="2" xfId="0" applyFont="1" applyBorder="1" applyAlignment="1">
      <alignment horizontal="left"/>
    </xf>
    <xf numFmtId="0" fontId="12" fillId="0" borderId="3" xfId="0" applyFont="1" applyBorder="1" applyAlignment="1">
      <alignment horizontal="left"/>
    </xf>
    <xf numFmtId="0" fontId="5" fillId="0" borderId="3" xfId="0" applyFont="1" applyBorder="1" applyAlignment="1">
      <alignment horizontal="right"/>
    </xf>
    <xf numFmtId="0" fontId="5" fillId="0" borderId="3" xfId="0" applyFont="1" applyBorder="1" applyAlignment="1"/>
    <xf numFmtId="0" fontId="12" fillId="0" borderId="6" xfId="0" applyFont="1" applyBorder="1" applyAlignment="1">
      <alignment horizontal="left"/>
    </xf>
    <xf numFmtId="0" fontId="12" fillId="0" borderId="1" xfId="0" applyFont="1" applyBorder="1" applyAlignment="1">
      <alignment horizontal="left"/>
    </xf>
    <xf numFmtId="0" fontId="5" fillId="0" borderId="1" xfId="0" applyFont="1" applyBorder="1" applyAlignment="1">
      <alignment horizontal="right"/>
    </xf>
    <xf numFmtId="0" fontId="5" fillId="0" borderId="1" xfId="0" applyFont="1" applyBorder="1" applyAlignment="1"/>
    <xf numFmtId="165" fontId="5" fillId="0" borderId="1" xfId="0" applyNumberFormat="1" applyFont="1" applyBorder="1" applyAlignment="1">
      <alignment horizontal="right"/>
    </xf>
    <xf numFmtId="0" fontId="12" fillId="0" borderId="0" xfId="0" applyFont="1" applyAlignment="1"/>
    <xf numFmtId="0" fontId="5" fillId="0" borderId="0" xfId="0" applyFont="1"/>
    <xf numFmtId="0" fontId="6" fillId="0" borderId="0" xfId="0" applyFont="1" applyAlignment="1">
      <alignment vertical="center"/>
    </xf>
    <xf numFmtId="0" fontId="12" fillId="0" borderId="0" xfId="0" applyFont="1" applyAlignment="1"/>
    <xf numFmtId="0" fontId="12" fillId="0" borderId="0" xfId="0" applyFont="1" applyAlignment="1"/>
    <xf numFmtId="0" fontId="6" fillId="0" borderId="0" xfId="0" applyFont="1" applyAlignment="1">
      <alignment horizontal="right"/>
    </xf>
    <xf numFmtId="0" fontId="6" fillId="0" borderId="0" xfId="0" applyFont="1" applyAlignment="1"/>
    <xf numFmtId="0" fontId="12" fillId="0" borderId="0" xfId="0" applyFont="1" applyAlignment="1"/>
    <xf numFmtId="0" fontId="2" fillId="0" borderId="0" xfId="0" applyFont="1" applyAlignment="1">
      <alignment horizontal="left"/>
    </xf>
    <xf numFmtId="0" fontId="5" fillId="7" borderId="0" xfId="0" applyFont="1" applyFill="1" applyAlignment="1">
      <alignment horizontal="left"/>
    </xf>
    <xf numFmtId="166" fontId="5" fillId="7" borderId="0" xfId="0" applyNumberFormat="1" applyFont="1" applyFill="1" applyAlignment="1">
      <alignment horizontal="left"/>
    </xf>
    <xf numFmtId="0" fontId="12" fillId="0" borderId="0" xfId="0" applyFont="1" applyAlignment="1">
      <alignment horizontal="left" wrapText="1"/>
    </xf>
    <xf numFmtId="0" fontId="16" fillId="0" borderId="0" xfId="0" applyFont="1" applyAlignment="1"/>
    <xf numFmtId="0" fontId="11" fillId="0" borderId="0" xfId="0" applyFont="1" applyAlignment="1">
      <alignment horizontal="left"/>
    </xf>
    <xf numFmtId="0" fontId="17" fillId="0" borderId="0" xfId="0" applyFont="1" applyAlignment="1">
      <alignment horizontal="left"/>
    </xf>
    <xf numFmtId="0" fontId="12" fillId="0" borderId="0" xfId="0" applyFont="1" applyAlignment="1">
      <alignment horizontal="left"/>
    </xf>
    <xf numFmtId="0" fontId="11" fillId="0" borderId="0" xfId="0" applyFont="1" applyAlignment="1"/>
    <xf numFmtId="0" fontId="12" fillId="0" borderId="0" xfId="0" applyFont="1" applyAlignment="1">
      <alignment horizontal="left"/>
    </xf>
    <xf numFmtId="0" fontId="5" fillId="0" borderId="0" xfId="0" applyFont="1" applyAlignment="1"/>
    <xf numFmtId="0" fontId="12" fillId="0" borderId="0" xfId="0" applyFont="1" applyAlignment="1"/>
    <xf numFmtId="0" fontId="18" fillId="0" borderId="0" xfId="0" applyFont="1" applyAlignment="1">
      <alignment horizontal="left"/>
    </xf>
    <xf numFmtId="0" fontId="19" fillId="0" borderId="0" xfId="0" applyFont="1" applyAlignment="1">
      <alignment horizontal="left"/>
    </xf>
    <xf numFmtId="0" fontId="19" fillId="0" borderId="0" xfId="0" applyFont="1" applyAlignment="1"/>
    <xf numFmtId="0" fontId="2" fillId="0" borderId="0" xfId="0" applyFont="1" applyAlignment="1">
      <alignment vertical="center"/>
    </xf>
    <xf numFmtId="0" fontId="6" fillId="0" borderId="0" xfId="0" applyFont="1" applyAlignment="1">
      <alignment horizontal="left" vertical="center"/>
    </xf>
    <xf numFmtId="168" fontId="6" fillId="0" borderId="0" xfId="0" applyNumberFormat="1" applyFont="1" applyAlignment="1">
      <alignment horizontal="left" vertical="center"/>
    </xf>
    <xf numFmtId="0" fontId="12" fillId="0" borderId="0" xfId="0" applyFont="1" applyAlignment="1">
      <alignment horizontal="left" vertical="center"/>
    </xf>
    <xf numFmtId="0" fontId="6" fillId="0" borderId="0" xfId="0" applyFont="1" applyAlignment="1">
      <alignment horizontal="left" vertical="center"/>
    </xf>
    <xf numFmtId="0" fontId="12" fillId="0" borderId="0" xfId="0" applyFont="1" applyAlignment="1">
      <alignment horizontal="left" vertical="center"/>
    </xf>
    <xf numFmtId="0" fontId="6" fillId="0" borderId="0" xfId="0" applyFont="1" applyAlignment="1">
      <alignment vertical="center"/>
    </xf>
    <xf numFmtId="165" fontId="6" fillId="0" borderId="0" xfId="0" applyNumberFormat="1" applyFont="1" applyAlignment="1">
      <alignment vertical="center"/>
    </xf>
    <xf numFmtId="0" fontId="6" fillId="0" borderId="0" xfId="0" applyFont="1" applyAlignment="1">
      <alignment vertical="center" wrapText="1"/>
    </xf>
    <xf numFmtId="0" fontId="6" fillId="0" borderId="0" xfId="0" applyFont="1" applyAlignment="1">
      <alignment vertical="center" wrapText="1"/>
    </xf>
    <xf numFmtId="0" fontId="6" fillId="2" borderId="0" xfId="0" applyFont="1" applyFill="1" applyAlignment="1">
      <alignment vertical="center"/>
    </xf>
    <xf numFmtId="0" fontId="2" fillId="8" borderId="0" xfId="0" applyFont="1" applyFill="1" applyAlignment="1">
      <alignment horizontal="center" vertical="center"/>
    </xf>
    <xf numFmtId="0" fontId="16" fillId="0" borderId="0" xfId="0" applyFont="1" applyAlignment="1">
      <alignment horizontal="left"/>
    </xf>
    <xf numFmtId="0" fontId="2" fillId="8" borderId="0" xfId="0" applyFont="1" applyFill="1" applyAlignment="1">
      <alignment horizontal="center" vertical="center"/>
    </xf>
    <xf numFmtId="0" fontId="12" fillId="0" borderId="0" xfId="0" applyFont="1" applyAlignment="1">
      <alignment vertical="center"/>
    </xf>
    <xf numFmtId="0" fontId="12" fillId="0" borderId="0" xfId="0" applyFont="1" applyAlignment="1">
      <alignment vertical="center"/>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5" fillId="6" borderId="0" xfId="0" applyFont="1" applyFill="1" applyAlignment="1">
      <alignment horizontal="right"/>
    </xf>
    <xf numFmtId="0" fontId="12" fillId="9" borderId="2" xfId="0" applyFont="1" applyFill="1" applyBorder="1" applyAlignment="1">
      <alignment horizontal="left"/>
    </xf>
    <xf numFmtId="0" fontId="11" fillId="9" borderId="3" xfId="0" applyFont="1" applyFill="1" applyBorder="1" applyAlignment="1">
      <alignment horizontal="left"/>
    </xf>
    <xf numFmtId="0" fontId="11" fillId="9" borderId="2" xfId="0" applyFont="1" applyFill="1" applyBorder="1" applyAlignment="1">
      <alignment horizontal="left"/>
    </xf>
    <xf numFmtId="0" fontId="11" fillId="13" borderId="0" xfId="0" applyFont="1" applyFill="1" applyAlignment="1">
      <alignment horizontal="right"/>
    </xf>
    <xf numFmtId="164" fontId="5" fillId="0" borderId="0" xfId="0" applyNumberFormat="1" applyFont="1" applyAlignment="1">
      <alignment horizontal="right"/>
    </xf>
    <xf numFmtId="0" fontId="11" fillId="9" borderId="0" xfId="0" applyFont="1" applyFill="1" applyAlignment="1">
      <alignment horizontal="center"/>
    </xf>
    <xf numFmtId="0" fontId="5" fillId="9" borderId="0" xfId="0" applyFont="1" applyFill="1" applyAlignment="1"/>
    <xf numFmtId="0" fontId="3" fillId="0" borderId="0" xfId="0" applyFont="1" applyAlignment="1"/>
    <xf numFmtId="0" fontId="4" fillId="0" borderId="2" xfId="0" applyFont="1" applyBorder="1" applyAlignment="1"/>
    <xf numFmtId="0" fontId="3" fillId="0" borderId="2" xfId="0" applyFont="1" applyBorder="1" applyAlignment="1"/>
    <xf numFmtId="0" fontId="11" fillId="8" borderId="0" xfId="0" applyFont="1" applyFill="1" applyAlignment="1">
      <alignment horizontal="center"/>
    </xf>
    <xf numFmtId="0" fontId="0" fillId="0" borderId="0" xfId="0" applyFont="1" applyAlignment="1"/>
    <xf numFmtId="0" fontId="13" fillId="8" borderId="0" xfId="0" applyFont="1" applyFill="1" applyAlignment="1">
      <alignment horizontal="center"/>
    </xf>
    <xf numFmtId="0" fontId="14" fillId="11" borderId="0" xfId="0" applyFont="1" applyFill="1" applyAlignment="1">
      <alignment horizontal="center"/>
    </xf>
    <xf numFmtId="0" fontId="5" fillId="0" borderId="0" xfId="0" applyFont="1" applyAlignment="1"/>
    <xf numFmtId="0" fontId="11" fillId="8" borderId="4" xfId="0" applyFont="1" applyFill="1" applyBorder="1" applyAlignment="1">
      <alignment horizontal="center"/>
    </xf>
    <xf numFmtId="0" fontId="15" fillId="0" borderId="5" xfId="0" applyFont="1" applyBorder="1"/>
    <xf numFmtId="0" fontId="2" fillId="8" borderId="7" xfId="0" applyFont="1" applyFill="1" applyBorder="1" applyAlignment="1">
      <alignment horizontal="center" vertical="center"/>
    </xf>
    <xf numFmtId="0" fontId="15" fillId="0" borderId="8" xfId="0" applyFont="1" applyBorder="1"/>
    <xf numFmtId="0" fontId="2" fillId="8" borderId="7" xfId="0" applyFont="1" applyFill="1" applyBorder="1" applyAlignment="1">
      <alignment horizontal="center" vertical="center" wrapText="1"/>
    </xf>
    <xf numFmtId="0" fontId="11" fillId="9" borderId="0" xfId="0" applyFont="1" applyFill="1" applyAlignment="1">
      <alignment horizontal="center"/>
    </xf>
    <xf numFmtId="0" fontId="0" fillId="0" borderId="9" xfId="0" pivotButton="1" applyFont="1" applyBorder="1" applyAlignment="1"/>
    <xf numFmtId="0" fontId="0" fillId="0" borderId="10" xfId="0" applyFont="1" applyBorder="1" applyAlignment="1"/>
    <xf numFmtId="0" fontId="0" fillId="0" borderId="11" xfId="0" applyFont="1" applyBorder="1" applyAlignment="1"/>
    <xf numFmtId="0" fontId="0" fillId="0" borderId="9" xfId="0" applyFont="1" applyBorder="1" applyAlignment="1"/>
    <xf numFmtId="0" fontId="0" fillId="0" borderId="12" xfId="0" applyFont="1" applyBorder="1" applyAlignment="1"/>
    <xf numFmtId="0" fontId="0" fillId="0" borderId="13" xfId="0" applyFont="1" applyBorder="1" applyAlignment="1"/>
    <xf numFmtId="0" fontId="0" fillId="0" borderId="9"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0" fontId="0" fillId="0" borderId="14" xfId="0" applyFont="1" applyBorder="1" applyAlignment="1"/>
    <xf numFmtId="0" fontId="0" fillId="0" borderId="15" xfId="0" applyFont="1" applyBorder="1" applyAlignment="1"/>
    <xf numFmtId="0" fontId="0" fillId="0" borderId="15" xfId="0" applyNumberFormat="1" applyFont="1" applyBorder="1" applyAlignment="1"/>
    <xf numFmtId="0" fontId="0" fillId="0" borderId="16" xfId="0" applyNumberFormat="1" applyFont="1" applyBorder="1" applyAlignment="1"/>
    <xf numFmtId="0" fontId="0" fillId="0" borderId="17"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e Akiki" refreshedDate="45407.856474652777" refreshedVersion="8" recordCount="215" xr:uid="{00000000-000A-0000-FFFF-FFFF01000000}">
  <cacheSource type="worksheet">
    <worksheetSource ref="B4:F219" sheet="Shopping list"/>
  </cacheSource>
  <cacheFields count="5">
    <cacheField name="Category" numFmtId="0">
      <sharedItems containsBlank="1" count="7">
        <s v="Dry /Canned"/>
        <s v="Bakery"/>
        <s v="Vegetables &amp; Friuits"/>
        <s v="Meat"/>
        <s v="Dairy"/>
        <s v="Juice"/>
        <m/>
      </sharedItems>
    </cacheField>
    <cacheField name="Day" numFmtId="0">
      <sharedItems count="7">
        <s v="Thursday"/>
        <s v="Wednesday"/>
        <s v="Saturday"/>
        <s v="Sunday"/>
        <s v="Friday"/>
        <s v="Monday"/>
        <s v="Tuesday"/>
      </sharedItems>
    </cacheField>
    <cacheField name="Ingredient" numFmtId="0">
      <sharedItems count="135">
        <s v="Pickled cucumber"/>
        <s v="Aleppo Chilli Flakes"/>
        <s v="All spice/7 spice"/>
        <s v="almonds"/>
        <s v="Arabic bread/Pitabread"/>
        <s v="auberine/eggplant"/>
        <s v="Avocado"/>
        <s v="Bacon"/>
        <s v="balsamic sauce (or another one)"/>
        <s v="Bananas"/>
        <s v="Bell Pepper"/>
        <s v="Black pepper"/>
        <s v="Bouillon chicken stock"/>
        <s v="Bread Toast"/>
        <s v="Breast Chicken cuts (boneless)"/>
        <s v="Brown Bread Toasts"/>
        <s v="Brown Suggar"/>
        <s v="Burgers Buns"/>
        <s v="Butter"/>
        <s v="Butter for fried"/>
        <s v="Cajun/ Salt spice"/>
        <s v="Canned Beans"/>
        <s v="Canned Black Beans"/>
        <s v="Canned coconut cream or milk"/>
        <s v="Canned Corn"/>
        <s v="canned fruits"/>
        <s v="Caramel syrup"/>
        <s v="Cardamom powder"/>
        <s v="Carrots"/>
        <s v="Carrots "/>
        <s v="Cayenne pepper"/>
        <s v="chia seeds"/>
        <s v="Chicken meat"/>
        <s v="Chickpeas"/>
        <s v="Chili Flakes"/>
        <s v="Chilli flakes"/>
        <s v="Ciabatta/ challah bread"/>
        <s v="Cilantro / Coriander"/>
        <s v="Cinnamon powder"/>
        <s v="cocoa"/>
        <s v="coconut milk"/>
        <s v="Coconut oil"/>
        <s v="Corn Flakes"/>
        <s v="Couscous"/>
        <s v="Creem Cheese"/>
        <s v="Crushed Tomato"/>
        <s v="Cucumber"/>
        <s v="Cumin powder"/>
        <s v="Dijun Mustard"/>
        <s v="Dill"/>
        <s v="Dried tomatoes (preferably in olive oil)"/>
        <s v="dry Mint powder"/>
        <s v="Eggs"/>
        <s v="Fajita Seasoning (old el paso)"/>
        <s v="Feta"/>
        <s v="Flour Tortillas (Options of spicy and spinach available)"/>
        <s v="Ginger fresh"/>
        <s v="Red bell pepper"/>
        <s v="Fresh Tomato (or Dried tomatoes (preferably in olive oil)"/>
        <s v="Fried Beans and Corn side"/>
        <s v="Garlic"/>
        <s v="Garlic Powder"/>
        <s v="Gnocchi "/>
        <s v="Grated Cheese"/>
        <s v="Grated Pecorino / Parmigiano"/>
        <s v="Greek Yogurt"/>
        <s v="Green apples"/>
        <s v="Green Peas"/>
        <s v="Minced Beef"/>
        <s v="Guacamole"/>
        <s v="Honey"/>
        <s v="Jalapenos Sliced"/>
        <s v="Jelly"/>
        <s v="Ketchup"/>
        <s v="kishek powder"/>
        <s v="Lemon"/>
        <s v="lettuce leaves/arugula/spinach"/>
        <s v="Lime"/>
        <s v="Maple syrup"/>
        <s v="marshmallows"/>
        <s v="Merguez or Grill type sausage"/>
        <s v="Mexican Tortilla Chips"/>
        <s v="Milk"/>
        <s v="Mixed berries"/>
        <s v="Mozarella cheese"/>
        <s v="Nuts"/>
        <s v="oat or coconat milk"/>
        <s v="Olive Oil"/>
        <s v="Sun flower oil"/>
        <s v="Olives"/>
        <s v="Onion brown"/>
        <s v="Orange juice"/>
        <s v="Oregano"/>
        <s v="Paprika"/>
        <s v="Parsley 2xbuckets"/>
        <s v="Pasta - small shape (ditalini or elbow)"/>
        <s v="Peanut butter"/>
        <s v="Portobello Mushroom or mushrooms"/>
        <s v="Potatoes"/>
        <s v="raisins "/>
        <s v="ras el hanout powder"/>
        <s v="Red Onion"/>
        <s v="Red Salsa"/>
        <s v="Rolled Oats or Steel cut oats"/>
        <s v="Salt"/>
        <s v="Sliced or diced Bacon / Guanciale"/>
        <s v="Smoked Paprika"/>
        <s v="Sour Cream"/>
        <s v="Sourdough Bread"/>
        <s v="Steak cuts"/>
        <s v="Strawberries"/>
        <s v="Strawberries or Mixed berries"/>
        <s v="sugar "/>
        <s v="Thick Greek Yogurt"/>
        <s v="Thyme"/>
        <s v="Tobasco"/>
        <s v="Tomato "/>
        <s v="Tomato Juice"/>
        <s v="Tomato paste"/>
        <s v="Tomato pealed cans"/>
        <s v="Tomatoe puree (canned or in a glass)"/>
        <s v="Unsalted Butter"/>
        <s v="Veg Stock"/>
        <s v="Vodka"/>
        <s v="Water "/>
        <s v="Watermelon (Alternative: Mix of Tomatoes / Peppers / Cucucmbers)"/>
        <s v="White bread soft toast"/>
        <s v="White bread Toast"/>
        <s v="White Onions"/>
        <s v="Worsteicster"/>
        <s v="Yellow cheese g"/>
        <s v="Yellow cheese slides"/>
        <s v="Yellow Mustard"/>
        <s v="Yoghurt "/>
        <s v="Zucchini"/>
      </sharedItems>
    </cacheField>
    <cacheField name="Qty added " numFmtId="0">
      <sharedItems containsMixedTypes="1" containsNumber="1" minValue="0.01" maxValue="300"/>
    </cacheField>
    <cacheField name="unit" numFmtId="0">
      <sharedItems count="13">
        <s v="Jar"/>
        <s v="KG"/>
        <s v="Packs of 10"/>
        <s v="pcs"/>
        <s v="btl"/>
        <s v="cubes"/>
        <s v="loafs"/>
        <s v="cans"/>
        <s v="L"/>
        <s v="bqt"/>
        <s v="dzn"/>
        <s v="bulbs"/>
        <s v="bag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x v="0"/>
    <x v="0"/>
    <n v="2"/>
    <x v="0"/>
  </r>
  <r>
    <x v="0"/>
    <x v="1"/>
    <x v="1"/>
    <n v="0.3"/>
    <x v="1"/>
  </r>
  <r>
    <x v="0"/>
    <x v="2"/>
    <x v="2"/>
    <n v="0.10625"/>
    <x v="1"/>
  </r>
  <r>
    <x v="0"/>
    <x v="3"/>
    <x v="3"/>
    <n v="0.3"/>
    <x v="1"/>
  </r>
  <r>
    <x v="1"/>
    <x v="4"/>
    <x v="4"/>
    <n v="5"/>
    <x v="2"/>
  </r>
  <r>
    <x v="2"/>
    <x v="4"/>
    <x v="5"/>
    <n v="25"/>
    <x v="3"/>
  </r>
  <r>
    <x v="2"/>
    <x v="5"/>
    <x v="6"/>
    <n v="15"/>
    <x v="1"/>
  </r>
  <r>
    <x v="3"/>
    <x v="5"/>
    <x v="7"/>
    <n v="2.5"/>
    <x v="1"/>
  </r>
  <r>
    <x v="0"/>
    <x v="0"/>
    <x v="8"/>
    <n v="1"/>
    <x v="4"/>
  </r>
  <r>
    <x v="2"/>
    <x v="5"/>
    <x v="9"/>
    <n v="20"/>
    <x v="3"/>
  </r>
  <r>
    <x v="2"/>
    <x v="0"/>
    <x v="9"/>
    <n v="50"/>
    <x v="3"/>
  </r>
  <r>
    <x v="2"/>
    <x v="6"/>
    <x v="10"/>
    <n v="50"/>
    <x v="3"/>
  </r>
  <r>
    <x v="0"/>
    <x v="2"/>
    <x v="11"/>
    <n v="0.06"/>
    <x v="1"/>
  </r>
  <r>
    <x v="0"/>
    <x v="5"/>
    <x v="11"/>
    <n v="4.4999999999999998E-2"/>
    <x v="1"/>
  </r>
  <r>
    <x v="0"/>
    <x v="6"/>
    <x v="11"/>
    <n v="0.05"/>
    <x v="1"/>
  </r>
  <r>
    <x v="0"/>
    <x v="4"/>
    <x v="11"/>
    <n v="7.4999999999999997E-2"/>
    <x v="1"/>
  </r>
  <r>
    <x v="0"/>
    <x v="4"/>
    <x v="11"/>
    <n v="7.4999999999999997E-2"/>
    <x v="1"/>
  </r>
  <r>
    <x v="0"/>
    <x v="1"/>
    <x v="11"/>
    <n v="0.125"/>
    <x v="1"/>
  </r>
  <r>
    <x v="0"/>
    <x v="2"/>
    <x v="12"/>
    <n v="21.25"/>
    <x v="5"/>
  </r>
  <r>
    <x v="1"/>
    <x v="3"/>
    <x v="13"/>
    <n v="8"/>
    <x v="6"/>
  </r>
  <r>
    <x v="3"/>
    <x v="6"/>
    <x v="14"/>
    <n v="7.5"/>
    <x v="1"/>
  </r>
  <r>
    <x v="1"/>
    <x v="0"/>
    <x v="15"/>
    <n v="10"/>
    <x v="6"/>
  </r>
  <r>
    <x v="0"/>
    <x v="0"/>
    <x v="16"/>
    <n v="0.13"/>
    <x v="1"/>
  </r>
  <r>
    <x v="1"/>
    <x v="0"/>
    <x v="17"/>
    <n v="100"/>
    <x v="3"/>
  </r>
  <r>
    <x v="4"/>
    <x v="6"/>
    <x v="18"/>
    <n v="0.5"/>
    <x v="1"/>
  </r>
  <r>
    <x v="4"/>
    <x v="5"/>
    <x v="18"/>
    <n v="0.45"/>
    <x v="1"/>
  </r>
  <r>
    <x v="4"/>
    <x v="6"/>
    <x v="18"/>
    <n v="2.25"/>
    <x v="1"/>
  </r>
  <r>
    <x v="4"/>
    <x v="0"/>
    <x v="19"/>
    <n v="0.5"/>
    <x v="1"/>
  </r>
  <r>
    <x v="0"/>
    <x v="5"/>
    <x v="20"/>
    <n v="4.4999999999999998E-2"/>
    <x v="1"/>
  </r>
  <r>
    <x v="0"/>
    <x v="6"/>
    <x v="21"/>
    <n v="25"/>
    <x v="7"/>
  </r>
  <r>
    <x v="0"/>
    <x v="6"/>
    <x v="22"/>
    <n v="23"/>
    <x v="7"/>
  </r>
  <r>
    <x v="0"/>
    <x v="6"/>
    <x v="23"/>
    <n v="5"/>
    <x v="8"/>
  </r>
  <r>
    <x v="0"/>
    <x v="6"/>
    <x v="24"/>
    <n v="25"/>
    <x v="7"/>
  </r>
  <r>
    <x v="0"/>
    <x v="3"/>
    <x v="25"/>
    <n v="4"/>
    <x v="1"/>
  </r>
  <r>
    <x v="0"/>
    <x v="5"/>
    <x v="26"/>
    <n v="2"/>
    <x v="4"/>
  </r>
  <r>
    <x v="0"/>
    <x v="5"/>
    <x v="27"/>
    <n v="7.0000000000000007E-2"/>
    <x v="1"/>
  </r>
  <r>
    <x v="2"/>
    <x v="2"/>
    <x v="28"/>
    <n v="20"/>
    <x v="1"/>
  </r>
  <r>
    <x v="2"/>
    <x v="0"/>
    <x v="29"/>
    <n v="13"/>
    <x v="1"/>
  </r>
  <r>
    <x v="0"/>
    <x v="1"/>
    <x v="30"/>
    <n v="1.4999999999999999E-2"/>
    <x v="1"/>
  </r>
  <r>
    <x v="0"/>
    <x v="0"/>
    <x v="30"/>
    <n v="0.02"/>
    <x v="1"/>
  </r>
  <r>
    <x v="0"/>
    <x v="0"/>
    <x v="31"/>
    <n v="3"/>
    <x v="1"/>
  </r>
  <r>
    <x v="3"/>
    <x v="2"/>
    <x v="32"/>
    <n v="12"/>
    <x v="1"/>
  </r>
  <r>
    <x v="0"/>
    <x v="0"/>
    <x v="33"/>
    <n v="20"/>
    <x v="7"/>
  </r>
  <r>
    <x v="0"/>
    <x v="4"/>
    <x v="33"/>
    <n v="13"/>
    <x v="7"/>
  </r>
  <r>
    <x v="0"/>
    <x v="5"/>
    <x v="34"/>
    <n v="0.06"/>
    <x v="1"/>
  </r>
  <r>
    <x v="0"/>
    <x v="4"/>
    <x v="30"/>
    <n v="0.1"/>
    <x v="1"/>
  </r>
  <r>
    <x v="0"/>
    <x v="0"/>
    <x v="35"/>
    <n v="0.05"/>
    <x v="1"/>
  </r>
  <r>
    <x v="1"/>
    <x v="5"/>
    <x v="36"/>
    <n v="80"/>
    <x v="3"/>
  </r>
  <r>
    <x v="2"/>
    <x v="6"/>
    <x v="37"/>
    <n v="25"/>
    <x v="9"/>
  </r>
  <r>
    <x v="0"/>
    <x v="0"/>
    <x v="38"/>
    <n v="0.1"/>
    <x v="1"/>
  </r>
  <r>
    <x v="0"/>
    <x v="5"/>
    <x v="38"/>
    <n v="0.14000000000000001"/>
    <x v="1"/>
  </r>
  <r>
    <x v="0"/>
    <x v="0"/>
    <x v="39"/>
    <n v="1.5"/>
    <x v="1"/>
  </r>
  <r>
    <x v="4"/>
    <x v="0"/>
    <x v="40"/>
    <n v="12.5"/>
    <x v="8"/>
  </r>
  <r>
    <x v="0"/>
    <x v="5"/>
    <x v="41"/>
    <n v="1"/>
    <x v="8"/>
  </r>
  <r>
    <x v="0"/>
    <x v="3"/>
    <x v="42"/>
    <n v="4"/>
    <x v="1"/>
  </r>
  <r>
    <x v="0"/>
    <x v="4"/>
    <x v="43"/>
    <n v="7.5"/>
    <x v="1"/>
  </r>
  <r>
    <x v="4"/>
    <x v="3"/>
    <x v="44"/>
    <n v="4"/>
    <x v="1"/>
  </r>
  <r>
    <x v="0"/>
    <x v="5"/>
    <x v="45"/>
    <n v="25"/>
    <x v="7"/>
  </r>
  <r>
    <x v="2"/>
    <x v="0"/>
    <x v="46"/>
    <n v="7.5"/>
    <x v="1"/>
  </r>
  <r>
    <x v="0"/>
    <x v="0"/>
    <x v="47"/>
    <n v="0.1"/>
    <x v="1"/>
  </r>
  <r>
    <x v="0"/>
    <x v="0"/>
    <x v="48"/>
    <n v="0.1"/>
    <x v="1"/>
  </r>
  <r>
    <x v="2"/>
    <x v="1"/>
    <x v="49"/>
    <n v="0.05"/>
    <x v="1"/>
  </r>
  <r>
    <x v="0"/>
    <x v="6"/>
    <x v="50"/>
    <n v="4.5"/>
    <x v="1"/>
  </r>
  <r>
    <x v="0"/>
    <x v="4"/>
    <x v="51"/>
    <n v="0.375"/>
    <x v="1"/>
  </r>
  <r>
    <x v="4"/>
    <x v="5"/>
    <x v="52"/>
    <n v="6"/>
    <x v="10"/>
  </r>
  <r>
    <x v="4"/>
    <x v="6"/>
    <x v="52"/>
    <n v="12.5"/>
    <x v="10"/>
  </r>
  <r>
    <x v="4"/>
    <x v="1"/>
    <x v="52"/>
    <s v="16,6"/>
    <x v="10"/>
  </r>
  <r>
    <x v="4"/>
    <x v="0"/>
    <x v="52"/>
    <n v="8"/>
    <x v="10"/>
  </r>
  <r>
    <x v="0"/>
    <x v="6"/>
    <x v="53"/>
    <n v="0.375"/>
    <x v="1"/>
  </r>
  <r>
    <x v="4"/>
    <x v="5"/>
    <x v="54"/>
    <n v="2.5"/>
    <x v="1"/>
  </r>
  <r>
    <x v="4"/>
    <x v="4"/>
    <x v="54"/>
    <n v="3.75"/>
    <x v="1"/>
  </r>
  <r>
    <x v="4"/>
    <x v="0"/>
    <x v="54"/>
    <n v="2"/>
    <x v="1"/>
  </r>
  <r>
    <x v="4"/>
    <x v="6"/>
    <x v="54"/>
    <n v="4.5"/>
    <x v="1"/>
  </r>
  <r>
    <x v="0"/>
    <x v="6"/>
    <x v="55"/>
    <n v="300"/>
    <x v="3"/>
  </r>
  <r>
    <x v="2"/>
    <x v="6"/>
    <x v="46"/>
    <n v="7.5"/>
    <x v="1"/>
  </r>
  <r>
    <x v="2"/>
    <x v="2"/>
    <x v="56"/>
    <n v="1"/>
    <x v="3"/>
  </r>
  <r>
    <x v="2"/>
    <x v="6"/>
    <x v="57"/>
    <n v="25"/>
    <x v="3"/>
  </r>
  <r>
    <x v="2"/>
    <x v="0"/>
    <x v="58"/>
    <n v="7.5"/>
    <x v="1"/>
  </r>
  <r>
    <x v="0"/>
    <x v="6"/>
    <x v="59"/>
    <n v="25"/>
    <x v="7"/>
  </r>
  <r>
    <x v="2"/>
    <x v="0"/>
    <x v="60"/>
    <n v="2"/>
    <x v="11"/>
  </r>
  <r>
    <x v="2"/>
    <x v="1"/>
    <x v="60"/>
    <n v="5"/>
    <x v="11"/>
  </r>
  <r>
    <x v="2"/>
    <x v="4"/>
    <x v="60"/>
    <n v="3"/>
    <x v="11"/>
  </r>
  <r>
    <x v="2"/>
    <x v="5"/>
    <x v="60"/>
    <n v="2"/>
    <x v="11"/>
  </r>
  <r>
    <x v="2"/>
    <x v="4"/>
    <x v="60"/>
    <n v="6"/>
    <x v="11"/>
  </r>
  <r>
    <x v="2"/>
    <x v="4"/>
    <x v="60"/>
    <n v="10"/>
    <x v="11"/>
  </r>
  <r>
    <x v="2"/>
    <x v="0"/>
    <x v="60"/>
    <n v="3"/>
    <x v="11"/>
  </r>
  <r>
    <x v="0"/>
    <x v="6"/>
    <x v="61"/>
    <n v="0.125"/>
    <x v="1"/>
  </r>
  <r>
    <x v="0"/>
    <x v="5"/>
    <x v="62"/>
    <n v="20"/>
    <x v="1"/>
  </r>
  <r>
    <x v="4"/>
    <x v="6"/>
    <x v="63"/>
    <n v="3.75"/>
    <x v="1"/>
  </r>
  <r>
    <x v="4"/>
    <x v="5"/>
    <x v="64"/>
    <n v="1.25"/>
    <x v="1"/>
  </r>
  <r>
    <x v="4"/>
    <x v="1"/>
    <x v="65"/>
    <n v="10"/>
    <x v="1"/>
  </r>
  <r>
    <x v="2"/>
    <x v="6"/>
    <x v="66"/>
    <n v="5.625"/>
    <x v="1"/>
  </r>
  <r>
    <x v="2"/>
    <x v="2"/>
    <x v="67"/>
    <n v="6"/>
    <x v="1"/>
  </r>
  <r>
    <x v="2"/>
    <x v="0"/>
    <x v="10"/>
    <n v="15"/>
    <x v="3"/>
  </r>
  <r>
    <x v="3"/>
    <x v="2"/>
    <x v="68"/>
    <n v="8.5"/>
    <x v="1"/>
  </r>
  <r>
    <x v="0"/>
    <x v="2"/>
    <x v="11"/>
    <n v="7.0000000000000007E-2"/>
    <x v="1"/>
  </r>
  <r>
    <x v="0"/>
    <x v="6"/>
    <x v="69"/>
    <n v="3.75"/>
    <x v="1"/>
  </r>
  <r>
    <x v="0"/>
    <x v="0"/>
    <x v="70"/>
    <n v="1"/>
    <x v="1"/>
  </r>
  <r>
    <x v="0"/>
    <x v="0"/>
    <x v="71"/>
    <n v="0.75"/>
    <x v="1"/>
  </r>
  <r>
    <x v="0"/>
    <x v="6"/>
    <x v="71"/>
    <n v="0.75"/>
    <x v="1"/>
  </r>
  <r>
    <x v="0"/>
    <x v="6"/>
    <x v="71"/>
    <n v="0.75"/>
    <x v="1"/>
  </r>
  <r>
    <x v="0"/>
    <x v="3"/>
    <x v="72"/>
    <n v="2"/>
    <x v="1"/>
  </r>
  <r>
    <x v="0"/>
    <x v="0"/>
    <x v="73"/>
    <n v="4"/>
    <x v="4"/>
  </r>
  <r>
    <x v="0"/>
    <x v="4"/>
    <x v="74"/>
    <n v="7"/>
    <x v="1"/>
  </r>
  <r>
    <x v="2"/>
    <x v="6"/>
    <x v="75"/>
    <n v="6"/>
    <x v="1"/>
  </r>
  <r>
    <x v="2"/>
    <x v="5"/>
    <x v="75"/>
    <n v="1"/>
    <x v="1"/>
  </r>
  <r>
    <x v="2"/>
    <x v="6"/>
    <x v="75"/>
    <n v="6"/>
    <x v="1"/>
  </r>
  <r>
    <x v="2"/>
    <x v="4"/>
    <x v="75"/>
    <n v="5"/>
    <x v="1"/>
  </r>
  <r>
    <x v="2"/>
    <x v="4"/>
    <x v="75"/>
    <n v="1"/>
    <x v="1"/>
  </r>
  <r>
    <x v="2"/>
    <x v="0"/>
    <x v="76"/>
    <n v="1.25"/>
    <x v="1"/>
  </r>
  <r>
    <x v="2"/>
    <x v="6"/>
    <x v="77"/>
    <n v="3.75"/>
    <x v="1"/>
  </r>
  <r>
    <x v="2"/>
    <x v="6"/>
    <x v="77"/>
    <n v="3.75"/>
    <x v="1"/>
  </r>
  <r>
    <x v="2"/>
    <x v="5"/>
    <x v="77"/>
    <n v="5"/>
    <x v="1"/>
  </r>
  <r>
    <x v="0"/>
    <x v="5"/>
    <x v="78"/>
    <n v="0.5"/>
    <x v="8"/>
  </r>
  <r>
    <x v="0"/>
    <x v="5"/>
    <x v="78"/>
    <n v="2"/>
    <x v="8"/>
  </r>
  <r>
    <x v="0"/>
    <x v="0"/>
    <x v="79"/>
    <n v="2.5"/>
    <x v="1"/>
  </r>
  <r>
    <x v="3"/>
    <x v="6"/>
    <x v="80"/>
    <n v="12"/>
    <x v="1"/>
  </r>
  <r>
    <x v="0"/>
    <x v="6"/>
    <x v="81"/>
    <n v="12.5"/>
    <x v="12"/>
  </r>
  <r>
    <x v="4"/>
    <x v="3"/>
    <x v="82"/>
    <n v="10"/>
    <x v="8"/>
  </r>
  <r>
    <x v="3"/>
    <x v="0"/>
    <x v="68"/>
    <n v="10"/>
    <x v="1"/>
  </r>
  <r>
    <x v="3"/>
    <x v="4"/>
    <x v="68"/>
    <n v="2.4"/>
    <x v="1"/>
  </r>
  <r>
    <x v="2"/>
    <x v="5"/>
    <x v="83"/>
    <n v="1"/>
    <x v="1"/>
  </r>
  <r>
    <x v="4"/>
    <x v="6"/>
    <x v="84"/>
    <n v="5"/>
    <x v="1"/>
  </r>
  <r>
    <x v="0"/>
    <x v="3"/>
    <x v="85"/>
    <n v="0.3"/>
    <x v="1"/>
  </r>
  <r>
    <x v="4"/>
    <x v="0"/>
    <x v="86"/>
    <n v="20"/>
    <x v="8"/>
  </r>
  <r>
    <x v="0"/>
    <x v="5"/>
    <x v="87"/>
    <n v="0.5"/>
    <x v="8"/>
  </r>
  <r>
    <x v="0"/>
    <x v="6"/>
    <x v="87"/>
    <n v="0.4"/>
    <x v="8"/>
  </r>
  <r>
    <x v="0"/>
    <x v="2"/>
    <x v="87"/>
    <n v="0.22500000000000001"/>
    <x v="8"/>
  </r>
  <r>
    <x v="0"/>
    <x v="6"/>
    <x v="87"/>
    <n v="0.3"/>
    <x v="8"/>
  </r>
  <r>
    <x v="0"/>
    <x v="6"/>
    <x v="87"/>
    <n v="0.5"/>
    <x v="8"/>
  </r>
  <r>
    <x v="0"/>
    <x v="5"/>
    <x v="87"/>
    <n v="0.5"/>
    <x v="8"/>
  </r>
  <r>
    <x v="0"/>
    <x v="1"/>
    <x v="87"/>
    <n v="1"/>
    <x v="8"/>
  </r>
  <r>
    <x v="0"/>
    <x v="4"/>
    <x v="87"/>
    <n v="0.75"/>
    <x v="8"/>
  </r>
  <r>
    <x v="0"/>
    <x v="6"/>
    <x v="87"/>
    <n v="0.5"/>
    <x v="8"/>
  </r>
  <r>
    <x v="0"/>
    <x v="2"/>
    <x v="88"/>
    <n v="4.25"/>
    <x v="8"/>
  </r>
  <r>
    <x v="0"/>
    <x v="1"/>
    <x v="87"/>
    <n v="0.75"/>
    <x v="8"/>
  </r>
  <r>
    <x v="0"/>
    <x v="0"/>
    <x v="87"/>
    <n v="1"/>
    <x v="8"/>
  </r>
  <r>
    <x v="0"/>
    <x v="6"/>
    <x v="89"/>
    <n v="2"/>
    <x v="1"/>
  </r>
  <r>
    <x v="2"/>
    <x v="2"/>
    <x v="90"/>
    <n v="8.5"/>
    <x v="1"/>
  </r>
  <r>
    <x v="5"/>
    <x v="5"/>
    <x v="91"/>
    <n v="10"/>
    <x v="8"/>
  </r>
  <r>
    <x v="0"/>
    <x v="5"/>
    <x v="92"/>
    <n v="0.05"/>
    <x v="1"/>
  </r>
  <r>
    <x v="0"/>
    <x v="5"/>
    <x v="92"/>
    <n v="0.05"/>
    <x v="1"/>
  </r>
  <r>
    <x v="0"/>
    <x v="5"/>
    <x v="93"/>
    <n v="0.01"/>
    <x v="1"/>
  </r>
  <r>
    <x v="2"/>
    <x v="0"/>
    <x v="94"/>
    <n v="2"/>
    <x v="9"/>
  </r>
  <r>
    <x v="0"/>
    <x v="2"/>
    <x v="95"/>
    <n v="8.5"/>
    <x v="1"/>
  </r>
  <r>
    <x v="0"/>
    <x v="3"/>
    <x v="96"/>
    <n v="4"/>
    <x v="1"/>
  </r>
  <r>
    <x v="0"/>
    <x v="6"/>
    <x v="11"/>
    <n v="0.06"/>
    <x v="1"/>
  </r>
  <r>
    <x v="0"/>
    <x v="6"/>
    <x v="11"/>
    <n v="0.06"/>
    <x v="1"/>
  </r>
  <r>
    <x v="0"/>
    <x v="5"/>
    <x v="11"/>
    <n v="0.06"/>
    <x v="1"/>
  </r>
  <r>
    <x v="0"/>
    <x v="0"/>
    <x v="11"/>
    <n v="0.05"/>
    <x v="1"/>
  </r>
  <r>
    <x v="2"/>
    <x v="6"/>
    <x v="97"/>
    <n v="10"/>
    <x v="1"/>
  </r>
  <r>
    <x v="2"/>
    <x v="4"/>
    <x v="98"/>
    <n v="12"/>
    <x v="1"/>
  </r>
  <r>
    <x v="2"/>
    <x v="2"/>
    <x v="98"/>
    <n v="7"/>
    <x v="1"/>
  </r>
  <r>
    <x v="0"/>
    <x v="4"/>
    <x v="99"/>
    <n v="1.25"/>
    <x v="1"/>
  </r>
  <r>
    <x v="0"/>
    <x v="4"/>
    <x v="100"/>
    <n v="0.17499999999999999"/>
    <x v="1"/>
  </r>
  <r>
    <x v="0"/>
    <x v="2"/>
    <x v="35"/>
    <n v="0.17499999999999999"/>
    <x v="1"/>
  </r>
  <r>
    <x v="0"/>
    <x v="6"/>
    <x v="35"/>
    <n v="2.3E-2"/>
    <x v="1"/>
  </r>
  <r>
    <x v="2"/>
    <x v="5"/>
    <x v="101"/>
    <n v="25"/>
    <x v="3"/>
  </r>
  <r>
    <x v="0"/>
    <x v="6"/>
    <x v="102"/>
    <n v="7.5"/>
    <x v="1"/>
  </r>
  <r>
    <x v="0"/>
    <x v="2"/>
    <x v="103"/>
    <n v="2.4"/>
    <x v="1"/>
  </r>
  <r>
    <x v="0"/>
    <x v="4"/>
    <x v="104"/>
    <n v="0.1"/>
    <x v="1"/>
  </r>
  <r>
    <x v="0"/>
    <x v="2"/>
    <x v="104"/>
    <n v="0.1"/>
    <x v="1"/>
  </r>
  <r>
    <x v="0"/>
    <x v="6"/>
    <x v="104"/>
    <n v="0.12"/>
    <x v="1"/>
  </r>
  <r>
    <x v="0"/>
    <x v="4"/>
    <x v="104"/>
    <n v="0.17499999999999999"/>
    <x v="1"/>
  </r>
  <r>
    <x v="0"/>
    <x v="2"/>
    <x v="104"/>
    <n v="0.1"/>
    <x v="1"/>
  </r>
  <r>
    <x v="0"/>
    <x v="4"/>
    <x v="104"/>
    <n v="7.4999999999999997E-2"/>
    <x v="1"/>
  </r>
  <r>
    <x v="0"/>
    <x v="0"/>
    <x v="104"/>
    <n v="0.08"/>
    <x v="1"/>
  </r>
  <r>
    <x v="0"/>
    <x v="5"/>
    <x v="104"/>
    <n v="0.10625"/>
    <x v="1"/>
  </r>
  <r>
    <x v="0"/>
    <x v="5"/>
    <x v="104"/>
    <n v="0.1"/>
    <x v="1"/>
  </r>
  <r>
    <x v="0"/>
    <x v="1"/>
    <x v="104"/>
    <n v="0.1"/>
    <x v="1"/>
  </r>
  <r>
    <x v="0"/>
    <x v="0"/>
    <x v="104"/>
    <n v="0.04"/>
    <x v="1"/>
  </r>
  <r>
    <x v="0"/>
    <x v="6"/>
    <x v="104"/>
    <n v="0.1125"/>
    <x v="1"/>
  </r>
  <r>
    <x v="3"/>
    <x v="5"/>
    <x v="105"/>
    <n v="2.5"/>
    <x v="1"/>
  </r>
  <r>
    <x v="0"/>
    <x v="1"/>
    <x v="106"/>
    <n v="0.1"/>
    <x v="1"/>
  </r>
  <r>
    <x v="4"/>
    <x v="6"/>
    <x v="107"/>
    <n v="3.75"/>
    <x v="1"/>
  </r>
  <r>
    <x v="1"/>
    <x v="6"/>
    <x v="108"/>
    <n v="9"/>
    <x v="6"/>
  </r>
  <r>
    <x v="3"/>
    <x v="6"/>
    <x v="109"/>
    <n v="5"/>
    <x v="1"/>
  </r>
  <r>
    <x v="2"/>
    <x v="5"/>
    <x v="110"/>
    <n v="2"/>
    <x v="1"/>
  </r>
  <r>
    <x v="2"/>
    <x v="0"/>
    <x v="111"/>
    <n v="1"/>
    <x v="1"/>
  </r>
  <r>
    <x v="0"/>
    <x v="0"/>
    <x v="104"/>
    <n v="0.1125"/>
    <x v="1"/>
  </r>
  <r>
    <x v="0"/>
    <x v="5"/>
    <x v="112"/>
    <n v="0.5"/>
    <x v="1"/>
  </r>
  <r>
    <x v="0"/>
    <x v="0"/>
    <x v="112"/>
    <n v="0.5"/>
    <x v="1"/>
  </r>
  <r>
    <x v="4"/>
    <x v="0"/>
    <x v="113"/>
    <n v="8"/>
    <x v="1"/>
  </r>
  <r>
    <x v="0"/>
    <x v="6"/>
    <x v="114"/>
    <n v="0.22500000000000001"/>
    <x v="1"/>
  </r>
  <r>
    <x v="0"/>
    <x v="5"/>
    <x v="115"/>
    <n v="0.4"/>
    <x v="8"/>
  </r>
  <r>
    <x v="2"/>
    <x v="0"/>
    <x v="116"/>
    <n v="3"/>
    <x v="1"/>
  </r>
  <r>
    <x v="5"/>
    <x v="5"/>
    <x v="117"/>
    <n v="30"/>
    <x v="8"/>
  </r>
  <r>
    <x v="0"/>
    <x v="4"/>
    <x v="118"/>
    <n v="0.5"/>
    <x v="1"/>
  </r>
  <r>
    <x v="0"/>
    <x v="2"/>
    <x v="118"/>
    <n v="2.65625"/>
    <x v="1"/>
  </r>
  <r>
    <x v="0"/>
    <x v="0"/>
    <x v="118"/>
    <n v="0.4"/>
    <x v="1"/>
  </r>
  <r>
    <x v="0"/>
    <x v="0"/>
    <x v="119"/>
    <n v="3"/>
    <x v="1"/>
  </r>
  <r>
    <x v="0"/>
    <x v="6"/>
    <x v="120"/>
    <n v="10"/>
    <x v="8"/>
  </r>
  <r>
    <x v="4"/>
    <x v="1"/>
    <x v="121"/>
    <n v="3"/>
    <x v="1"/>
  </r>
  <r>
    <x v="0"/>
    <x v="4"/>
    <x v="122"/>
    <n v="5"/>
    <x v="8"/>
  </r>
  <r>
    <x v="0"/>
    <x v="5"/>
    <x v="123"/>
    <n v="2"/>
    <x v="8"/>
  </r>
  <r>
    <x v="6"/>
    <x v="5"/>
    <x v="124"/>
    <n v="40"/>
    <x v="8"/>
  </r>
  <r>
    <x v="6"/>
    <x v="0"/>
    <x v="124"/>
    <n v="7"/>
    <x v="8"/>
  </r>
  <r>
    <x v="6"/>
    <x v="4"/>
    <x v="124"/>
    <n v="14"/>
    <x v="8"/>
  </r>
  <r>
    <x v="6"/>
    <x v="4"/>
    <x v="124"/>
    <n v="12.5"/>
    <x v="8"/>
  </r>
  <r>
    <x v="6"/>
    <x v="2"/>
    <x v="124"/>
    <n v="60"/>
    <x v="8"/>
  </r>
  <r>
    <x v="6"/>
    <x v="2"/>
    <x v="124"/>
    <n v="12"/>
    <x v="8"/>
  </r>
  <r>
    <x v="2"/>
    <x v="5"/>
    <x v="125"/>
    <n v="10"/>
    <x v="1"/>
  </r>
  <r>
    <x v="1"/>
    <x v="5"/>
    <x v="126"/>
    <n v="2"/>
    <x v="6"/>
  </r>
  <r>
    <x v="1"/>
    <x v="1"/>
    <x v="127"/>
    <n v="10"/>
    <x v="6"/>
  </r>
  <r>
    <x v="2"/>
    <x v="6"/>
    <x v="128"/>
    <n v="5"/>
    <x v="1"/>
  </r>
  <r>
    <x v="2"/>
    <x v="0"/>
    <x v="128"/>
    <n v="3"/>
    <x v="1"/>
  </r>
  <r>
    <x v="2"/>
    <x v="4"/>
    <x v="128"/>
    <n v="6"/>
    <x v="1"/>
  </r>
  <r>
    <x v="0"/>
    <x v="5"/>
    <x v="129"/>
    <n v="0.2"/>
    <x v="8"/>
  </r>
  <r>
    <x v="0"/>
    <x v="0"/>
    <x v="129"/>
    <n v="0.1"/>
    <x v="8"/>
  </r>
  <r>
    <x v="4"/>
    <x v="0"/>
    <x v="130"/>
    <n v="4"/>
    <x v="1"/>
  </r>
  <r>
    <x v="4"/>
    <x v="5"/>
    <x v="131"/>
    <n v="3"/>
    <x v="1"/>
  </r>
  <r>
    <x v="0"/>
    <x v="0"/>
    <x v="132"/>
    <n v="0.04"/>
    <x v="1"/>
  </r>
  <r>
    <x v="4"/>
    <x v="4"/>
    <x v="133"/>
    <n v="5"/>
    <x v="1"/>
  </r>
  <r>
    <x v="2"/>
    <x v="4"/>
    <x v="134"/>
    <n v="25"/>
    <x v="3"/>
  </r>
  <r>
    <x v="0"/>
    <x v="0"/>
    <x v="11"/>
    <n v="0.0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Shopping list" cacheId="11" applyNumberFormats="0" applyBorderFormats="0" applyFontFormats="0" applyPatternFormats="0" applyAlignmentFormats="0" applyWidthHeightFormats="0" dataCaption="" updatedVersion="8" rowGrandTotals="0" compact="0" compactData="0">
  <location ref="J6:T142" firstHeaderRow="1" firstDataRow="2" firstDataCol="3"/>
  <pivotFields count="5">
    <pivotField name="Category" axis="axisRow" compact="0" outline="0" multipleItemSelectionAllowed="1" showAll="0" sortType="ascending" defaultSubtotal="0">
      <items count="7">
        <item x="1"/>
        <item x="4"/>
        <item x="0"/>
        <item x="5"/>
        <item x="3"/>
        <item x="2"/>
        <item x="6"/>
      </items>
    </pivotField>
    <pivotField name="Day" axis="axisCol" compact="0" outline="0" multipleItemSelectionAllowed="1" showAll="0" sortType="descending">
      <items count="8">
        <item x="0"/>
        <item x="1"/>
        <item x="2"/>
        <item x="3"/>
        <item x="4"/>
        <item x="5"/>
        <item x="6"/>
        <item t="default"/>
      </items>
      <autoSortScope>
        <pivotArea>
          <references count="1">
            <reference field="4294967294" count="1">
              <x v="0"/>
            </reference>
          </references>
        </pivotArea>
      </autoSortScope>
    </pivotField>
    <pivotField name="Ingredient" axis="axisRow" compact="0" outline="0" multipleItemSelectionAllowed="1" showAll="0" sortType="ascending" defaultSubtotal="0">
      <items count="135">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8"/>
        <item x="59"/>
        <item x="60"/>
        <item x="61"/>
        <item x="56"/>
        <item x="62"/>
        <item x="63"/>
        <item x="64"/>
        <item x="65"/>
        <item x="66"/>
        <item x="67"/>
        <item x="69"/>
        <item x="70"/>
        <item x="71"/>
        <item x="72"/>
        <item x="73"/>
        <item x="74"/>
        <item x="75"/>
        <item x="76"/>
        <item x="77"/>
        <item x="78"/>
        <item x="79"/>
        <item x="80"/>
        <item x="81"/>
        <item x="82"/>
        <item x="68"/>
        <item x="83"/>
        <item x="84"/>
        <item x="85"/>
        <item x="86"/>
        <item x="87"/>
        <item x="89"/>
        <item x="90"/>
        <item x="91"/>
        <item x="92"/>
        <item x="93"/>
        <item x="94"/>
        <item x="95"/>
        <item x="96"/>
        <item x="0"/>
        <item x="97"/>
        <item x="98"/>
        <item x="99"/>
        <item x="100"/>
        <item x="57"/>
        <item x="101"/>
        <item x="102"/>
        <item x="103"/>
        <item x="104"/>
        <item x="105"/>
        <item x="106"/>
        <item x="107"/>
        <item x="108"/>
        <item x="109"/>
        <item x="110"/>
        <item x="111"/>
        <item x="112"/>
        <item x="88"/>
        <item x="113"/>
        <item x="114"/>
        <item x="115"/>
        <item x="116"/>
        <item x="117"/>
        <item x="118"/>
        <item x="119"/>
        <item x="120"/>
        <item x="121"/>
        <item x="122"/>
        <item x="123"/>
        <item x="124"/>
        <item x="125"/>
        <item x="126"/>
        <item x="127"/>
        <item x="128"/>
        <item x="129"/>
        <item x="130"/>
        <item x="131"/>
        <item x="132"/>
        <item x="133"/>
        <item x="134"/>
      </items>
    </pivotField>
    <pivotField name="Qty added " dataField="1" compact="0" outline="0" multipleItemSelectionAllowed="1" showAll="0"/>
    <pivotField name="unit" axis="axisRow" compact="0" outline="0" multipleItemSelectionAllowed="1" showAll="0" sortType="ascending">
      <items count="14">
        <item x="12"/>
        <item x="9"/>
        <item x="4"/>
        <item x="11"/>
        <item x="7"/>
        <item x="5"/>
        <item x="10"/>
        <item x="0"/>
        <item x="1"/>
        <item x="8"/>
        <item x="6"/>
        <item x="2"/>
        <item x="3"/>
        <item t="default"/>
      </items>
    </pivotField>
  </pivotFields>
  <rowFields count="3">
    <field x="0"/>
    <field x="2"/>
    <field x="4"/>
  </rowFields>
  <rowItems count="135">
    <i>
      <x/>
      <x v="3"/>
      <x v="11"/>
    </i>
    <i r="1">
      <x v="12"/>
      <x v="10"/>
    </i>
    <i r="1">
      <x v="14"/>
      <x v="10"/>
    </i>
    <i r="1">
      <x v="16"/>
      <x v="12"/>
    </i>
    <i r="1">
      <x v="35"/>
      <x v="12"/>
    </i>
    <i r="1">
      <x v="107"/>
      <x v="10"/>
    </i>
    <i r="1">
      <x v="126"/>
      <x v="10"/>
    </i>
    <i r="1">
      <x v="127"/>
      <x v="10"/>
    </i>
    <i>
      <x v="1"/>
      <x v="17"/>
      <x v="8"/>
    </i>
    <i r="1">
      <x v="18"/>
      <x v="8"/>
    </i>
    <i r="1">
      <x v="39"/>
      <x v="9"/>
    </i>
    <i r="1">
      <x v="43"/>
      <x v="8"/>
    </i>
    <i r="1">
      <x v="51"/>
      <x v="6"/>
    </i>
    <i r="1">
      <x v="53"/>
      <x v="8"/>
    </i>
    <i r="1">
      <x v="61"/>
      <x v="8"/>
    </i>
    <i r="1">
      <x v="62"/>
      <x v="8"/>
    </i>
    <i r="1">
      <x v="63"/>
      <x v="8"/>
    </i>
    <i r="1">
      <x v="79"/>
      <x v="9"/>
    </i>
    <i r="1">
      <x v="82"/>
      <x v="8"/>
    </i>
    <i r="1">
      <x v="84"/>
      <x v="9"/>
    </i>
    <i r="1">
      <x v="106"/>
      <x v="8"/>
    </i>
    <i r="1">
      <x v="113"/>
      <x v="8"/>
    </i>
    <i r="1">
      <x v="121"/>
      <x v="8"/>
    </i>
    <i r="1">
      <x v="130"/>
      <x v="8"/>
    </i>
    <i r="1">
      <x v="131"/>
      <x v="8"/>
    </i>
    <i r="1">
      <x v="133"/>
      <x v="8"/>
    </i>
    <i>
      <x v="2"/>
      <x/>
      <x v="8"/>
    </i>
    <i r="1">
      <x v="1"/>
      <x v="8"/>
    </i>
    <i r="1">
      <x v="2"/>
      <x v="8"/>
    </i>
    <i r="1">
      <x v="7"/>
      <x v="2"/>
    </i>
    <i r="1">
      <x v="10"/>
      <x v="8"/>
    </i>
    <i r="1">
      <x v="11"/>
      <x v="5"/>
    </i>
    <i r="1">
      <x v="15"/>
      <x v="8"/>
    </i>
    <i r="1">
      <x v="19"/>
      <x v="8"/>
    </i>
    <i r="1">
      <x v="20"/>
      <x v="4"/>
    </i>
    <i r="1">
      <x v="21"/>
      <x v="4"/>
    </i>
    <i r="1">
      <x v="22"/>
      <x v="9"/>
    </i>
    <i r="1">
      <x v="23"/>
      <x v="4"/>
    </i>
    <i r="1">
      <x v="24"/>
      <x v="8"/>
    </i>
    <i r="1">
      <x v="25"/>
      <x v="2"/>
    </i>
    <i r="1">
      <x v="26"/>
      <x v="8"/>
    </i>
    <i r="1">
      <x v="29"/>
      <x v="8"/>
    </i>
    <i r="1">
      <x v="30"/>
      <x v="8"/>
    </i>
    <i r="1">
      <x v="32"/>
      <x v="4"/>
    </i>
    <i r="1">
      <x v="33"/>
      <x v="8"/>
    </i>
    <i r="1">
      <x v="34"/>
      <x v="8"/>
    </i>
    <i r="1">
      <x v="37"/>
      <x v="8"/>
    </i>
    <i r="1">
      <x v="38"/>
      <x v="8"/>
    </i>
    <i r="1">
      <x v="40"/>
      <x v="9"/>
    </i>
    <i r="1">
      <x v="41"/>
      <x v="8"/>
    </i>
    <i r="1">
      <x v="42"/>
      <x v="8"/>
    </i>
    <i r="1">
      <x v="44"/>
      <x v="4"/>
    </i>
    <i r="1">
      <x v="46"/>
      <x v="8"/>
    </i>
    <i r="1">
      <x v="47"/>
      <x v="8"/>
    </i>
    <i r="1">
      <x v="49"/>
      <x v="8"/>
    </i>
    <i r="1">
      <x v="50"/>
      <x v="8"/>
    </i>
    <i r="1">
      <x v="52"/>
      <x v="8"/>
    </i>
    <i r="1">
      <x v="54"/>
      <x v="12"/>
    </i>
    <i r="1">
      <x v="56"/>
      <x v="4"/>
    </i>
    <i r="1">
      <x v="58"/>
      <x v="8"/>
    </i>
    <i r="1">
      <x v="60"/>
      <x v="8"/>
    </i>
    <i r="1">
      <x v="66"/>
      <x v="8"/>
    </i>
    <i r="1">
      <x v="67"/>
      <x v="8"/>
    </i>
    <i r="1">
      <x v="68"/>
      <x v="8"/>
    </i>
    <i r="1">
      <x v="69"/>
      <x v="8"/>
    </i>
    <i r="1">
      <x v="70"/>
      <x v="2"/>
    </i>
    <i r="1">
      <x v="71"/>
      <x v="8"/>
    </i>
    <i r="1">
      <x v="75"/>
      <x v="9"/>
    </i>
    <i r="1">
      <x v="76"/>
      <x v="8"/>
    </i>
    <i r="1">
      <x v="78"/>
      <x/>
    </i>
    <i r="1">
      <x v="83"/>
      <x v="8"/>
    </i>
    <i r="1">
      <x v="85"/>
      <x v="9"/>
    </i>
    <i r="1">
      <x v="86"/>
      <x v="8"/>
    </i>
    <i r="1">
      <x v="89"/>
      <x v="8"/>
    </i>
    <i r="1">
      <x v="90"/>
      <x v="8"/>
    </i>
    <i r="1">
      <x v="92"/>
      <x v="8"/>
    </i>
    <i r="1">
      <x v="93"/>
      <x v="8"/>
    </i>
    <i r="1">
      <x v="94"/>
      <x v="7"/>
    </i>
    <i r="1">
      <x v="97"/>
      <x v="8"/>
    </i>
    <i r="1">
      <x v="98"/>
      <x v="8"/>
    </i>
    <i r="1">
      <x v="101"/>
      <x v="8"/>
    </i>
    <i r="1">
      <x v="102"/>
      <x v="8"/>
    </i>
    <i r="1">
      <x v="103"/>
      <x v="8"/>
    </i>
    <i r="1">
      <x v="105"/>
      <x v="8"/>
    </i>
    <i r="1">
      <x v="111"/>
      <x v="8"/>
    </i>
    <i r="1">
      <x v="112"/>
      <x v="9"/>
    </i>
    <i r="1">
      <x v="114"/>
      <x v="8"/>
    </i>
    <i r="1">
      <x v="115"/>
      <x v="9"/>
    </i>
    <i r="1">
      <x v="118"/>
      <x v="8"/>
    </i>
    <i r="1">
      <x v="119"/>
      <x v="8"/>
    </i>
    <i r="1">
      <x v="120"/>
      <x v="9"/>
    </i>
    <i r="1">
      <x v="122"/>
      <x v="9"/>
    </i>
    <i r="1">
      <x v="123"/>
      <x v="9"/>
    </i>
    <i r="1">
      <x v="129"/>
      <x v="9"/>
    </i>
    <i r="1">
      <x v="132"/>
      <x v="8"/>
    </i>
    <i>
      <x v="3"/>
      <x v="88"/>
      <x v="9"/>
    </i>
    <i r="1">
      <x v="117"/>
      <x v="9"/>
    </i>
    <i>
      <x v="4"/>
      <x v="6"/>
      <x v="8"/>
    </i>
    <i r="1">
      <x v="13"/>
      <x v="8"/>
    </i>
    <i r="1">
      <x v="31"/>
      <x v="8"/>
    </i>
    <i r="1">
      <x v="77"/>
      <x v="8"/>
    </i>
    <i r="1">
      <x v="80"/>
      <x v="8"/>
    </i>
    <i r="1">
      <x v="104"/>
      <x v="8"/>
    </i>
    <i r="1">
      <x v="108"/>
      <x v="8"/>
    </i>
    <i>
      <x v="5"/>
      <x v="4"/>
      <x v="12"/>
    </i>
    <i r="1">
      <x v="5"/>
      <x v="8"/>
    </i>
    <i r="1">
      <x v="8"/>
      <x v="12"/>
    </i>
    <i r="1">
      <x v="9"/>
      <x v="12"/>
    </i>
    <i r="1">
      <x v="27"/>
      <x v="8"/>
    </i>
    <i r="1">
      <x v="28"/>
      <x v="8"/>
    </i>
    <i r="1">
      <x v="36"/>
      <x v="1"/>
    </i>
    <i r="1">
      <x v="45"/>
      <x v="8"/>
    </i>
    <i r="1">
      <x v="48"/>
      <x v="8"/>
    </i>
    <i r="1">
      <x v="55"/>
      <x v="8"/>
    </i>
    <i r="1">
      <x v="57"/>
      <x v="3"/>
    </i>
    <i r="1">
      <x v="59"/>
      <x v="12"/>
    </i>
    <i r="1">
      <x v="64"/>
      <x v="8"/>
    </i>
    <i r="1">
      <x v="65"/>
      <x v="8"/>
    </i>
    <i r="1">
      <x v="72"/>
      <x v="8"/>
    </i>
    <i r="1">
      <x v="73"/>
      <x v="8"/>
    </i>
    <i r="1">
      <x v="74"/>
      <x v="8"/>
    </i>
    <i r="1">
      <x v="81"/>
      <x v="8"/>
    </i>
    <i r="1">
      <x v="87"/>
      <x v="8"/>
    </i>
    <i r="1">
      <x v="91"/>
      <x v="1"/>
    </i>
    <i r="1">
      <x v="95"/>
      <x v="8"/>
    </i>
    <i r="1">
      <x v="96"/>
      <x v="8"/>
    </i>
    <i r="1">
      <x v="99"/>
      <x v="12"/>
    </i>
    <i r="1">
      <x v="100"/>
      <x v="12"/>
    </i>
    <i r="1">
      <x v="109"/>
      <x v="8"/>
    </i>
    <i r="1">
      <x v="110"/>
      <x v="8"/>
    </i>
    <i r="1">
      <x v="116"/>
      <x v="8"/>
    </i>
    <i r="1">
      <x v="125"/>
      <x v="8"/>
    </i>
    <i r="1">
      <x v="128"/>
      <x v="8"/>
    </i>
    <i r="1">
      <x v="134"/>
      <x v="12"/>
    </i>
    <i>
      <x v="6"/>
      <x v="124"/>
      <x v="9"/>
    </i>
  </rowItems>
  <colFields count="1">
    <field x="1"/>
  </colFields>
  <colItems count="8">
    <i>
      <x v="6"/>
    </i>
    <i>
      <x/>
    </i>
    <i>
      <x v="5"/>
    </i>
    <i>
      <x v="2"/>
    </i>
    <i>
      <x v="4"/>
    </i>
    <i>
      <x v="3"/>
    </i>
    <i>
      <x v="1"/>
    </i>
    <i t="grand">
      <x/>
    </i>
  </colItems>
  <dataFields count="1">
    <dataField name="SUM of Qty added " fld="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00"/>
  <sheetViews>
    <sheetView tabSelected="1" workbookViewId="0">
      <selection activeCell="B27" sqref="B27"/>
    </sheetView>
  </sheetViews>
  <sheetFormatPr defaultColWidth="14.453125" defaultRowHeight="15" customHeight="1"/>
  <cols>
    <col min="1" max="1" width="8.54296875" customWidth="1"/>
    <col min="2" max="2" width="102.453125" customWidth="1"/>
    <col min="3" max="3" width="8.54296875" customWidth="1"/>
    <col min="4" max="6" width="8.54296875" hidden="1" customWidth="1"/>
    <col min="7" max="26" width="8.7265625" customWidth="1"/>
  </cols>
  <sheetData>
    <row r="1" spans="2:2" ht="14.25" customHeight="1"/>
    <row r="2" spans="2:2" ht="14.25" customHeight="1">
      <c r="B2" s="1" t="s">
        <v>0</v>
      </c>
    </row>
    <row r="3" spans="2:2" ht="14.25" customHeight="1"/>
    <row r="4" spans="2:2" ht="14.25" customHeight="1">
      <c r="B4" s="2" t="s">
        <v>1</v>
      </c>
    </row>
    <row r="5" spans="2:2" ht="14.25" customHeight="1">
      <c r="B5" s="2" t="s">
        <v>2</v>
      </c>
    </row>
    <row r="6" spans="2:2" ht="14.25" customHeight="1">
      <c r="B6" s="2" t="s">
        <v>3</v>
      </c>
    </row>
    <row r="7" spans="2:2" ht="14.25" customHeight="1">
      <c r="B7" s="2" t="s">
        <v>4</v>
      </c>
    </row>
    <row r="8" spans="2:2" ht="14.25" customHeight="1">
      <c r="B8" s="2" t="s">
        <v>5</v>
      </c>
    </row>
    <row r="9" spans="2:2" ht="14.25" customHeight="1">
      <c r="B9" s="2" t="s">
        <v>6</v>
      </c>
    </row>
    <row r="10" spans="2:2" ht="14.25" customHeight="1">
      <c r="B10" s="2" t="s">
        <v>7</v>
      </c>
    </row>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50"/>
  <sheetViews>
    <sheetView workbookViewId="0"/>
  </sheetViews>
  <sheetFormatPr defaultColWidth="14.453125" defaultRowHeight="15" customHeight="1"/>
  <cols>
    <col min="1" max="1" width="25" customWidth="1"/>
    <col min="2" max="2" width="25.453125" customWidth="1"/>
  </cols>
  <sheetData>
    <row r="1" spans="1:4">
      <c r="A1" s="52" t="s">
        <v>330</v>
      </c>
      <c r="B1" s="35" t="s">
        <v>436</v>
      </c>
    </row>
    <row r="2" spans="1:4">
      <c r="A2" s="52" t="s">
        <v>332</v>
      </c>
      <c r="B2" s="35" t="s">
        <v>353</v>
      </c>
    </row>
    <row r="3" spans="1:4">
      <c r="A3" s="52" t="s">
        <v>334</v>
      </c>
      <c r="B3" s="53">
        <v>44677</v>
      </c>
    </row>
    <row r="4" spans="1:4">
      <c r="A4" s="45"/>
      <c r="B4" s="54"/>
    </row>
    <row r="5" spans="1:4">
      <c r="A5" s="52" t="s">
        <v>335</v>
      </c>
      <c r="B5" s="35" t="s">
        <v>18</v>
      </c>
    </row>
    <row r="6" spans="1:4">
      <c r="A6" s="52" t="s">
        <v>337</v>
      </c>
      <c r="B6" s="35" t="s">
        <v>356</v>
      </c>
    </row>
    <row r="7" spans="1:4">
      <c r="A7" s="52" t="s">
        <v>339</v>
      </c>
      <c r="B7" s="35" t="s">
        <v>437</v>
      </c>
    </row>
    <row r="8" spans="1:4">
      <c r="A8" s="48"/>
      <c r="B8" s="54"/>
    </row>
    <row r="9" spans="1:4">
      <c r="A9" s="52" t="s">
        <v>341</v>
      </c>
      <c r="B9" s="35" t="s">
        <v>438</v>
      </c>
    </row>
    <row r="10" spans="1:4">
      <c r="A10" s="52" t="s">
        <v>343</v>
      </c>
      <c r="B10" s="35">
        <v>4</v>
      </c>
    </row>
    <row r="11" spans="1:4">
      <c r="A11" s="45"/>
      <c r="B11" s="45"/>
    </row>
    <row r="12" spans="1:4">
      <c r="A12" s="52" t="s">
        <v>344</v>
      </c>
      <c r="B12" s="52" t="s">
        <v>371</v>
      </c>
      <c r="C12" s="57" t="s">
        <v>273</v>
      </c>
      <c r="D12" s="57" t="s">
        <v>274</v>
      </c>
    </row>
    <row r="13" spans="1:4">
      <c r="A13" s="131" t="s">
        <v>439</v>
      </c>
      <c r="B13" s="132"/>
    </row>
    <row r="14" spans="1:4">
      <c r="A14" s="47" t="s">
        <v>119</v>
      </c>
      <c r="B14" s="47" t="s">
        <v>440</v>
      </c>
      <c r="C14" s="29">
        <f>0.4*25</f>
        <v>10</v>
      </c>
      <c r="D14" s="37" t="s">
        <v>278</v>
      </c>
    </row>
    <row r="15" spans="1:4">
      <c r="A15" s="47" t="s">
        <v>64</v>
      </c>
      <c r="B15" s="47" t="s">
        <v>441</v>
      </c>
      <c r="C15" s="37">
        <v>50</v>
      </c>
      <c r="D15" s="37" t="s">
        <v>254</v>
      </c>
    </row>
    <row r="16" spans="1:4">
      <c r="A16" s="47" t="s">
        <v>279</v>
      </c>
      <c r="B16" s="47" t="s">
        <v>442</v>
      </c>
      <c r="C16" s="29">
        <f>5*25</f>
        <v>125</v>
      </c>
      <c r="D16" s="37" t="s">
        <v>259</v>
      </c>
    </row>
    <row r="17" spans="1:5">
      <c r="A17" s="47" t="s">
        <v>184</v>
      </c>
      <c r="B17" s="47" t="s">
        <v>247</v>
      </c>
    </row>
    <row r="18" spans="1:5">
      <c r="A18" s="47" t="s">
        <v>118</v>
      </c>
      <c r="B18" s="47" t="s">
        <v>443</v>
      </c>
      <c r="C18" s="37">
        <v>15</v>
      </c>
      <c r="D18" s="37" t="s">
        <v>259</v>
      </c>
    </row>
    <row r="19" spans="1:5">
      <c r="A19" s="47" t="s">
        <v>143</v>
      </c>
      <c r="B19" s="47" t="s">
        <v>444</v>
      </c>
      <c r="C19" s="37">
        <v>50</v>
      </c>
      <c r="D19" s="37" t="s">
        <v>259</v>
      </c>
    </row>
    <row r="20" spans="1:5">
      <c r="A20" s="131" t="s">
        <v>445</v>
      </c>
      <c r="B20" s="132"/>
    </row>
    <row r="21" spans="1:5">
      <c r="A21" s="47" t="s">
        <v>129</v>
      </c>
      <c r="B21" s="47" t="s">
        <v>446</v>
      </c>
      <c r="C21" s="29">
        <f>0.12*25</f>
        <v>3</v>
      </c>
      <c r="D21" s="37" t="s">
        <v>280</v>
      </c>
    </row>
    <row r="22" spans="1:5">
      <c r="A22" s="47" t="s">
        <v>48</v>
      </c>
      <c r="B22" s="47" t="s">
        <v>447</v>
      </c>
      <c r="C22" s="37">
        <v>300</v>
      </c>
      <c r="D22" s="37" t="s">
        <v>259</v>
      </c>
    </row>
    <row r="23" spans="1:5">
      <c r="A23" s="47" t="s">
        <v>204</v>
      </c>
      <c r="B23" s="47" t="s">
        <v>448</v>
      </c>
      <c r="C23" s="37">
        <v>100</v>
      </c>
      <c r="D23" s="37" t="s">
        <v>259</v>
      </c>
    </row>
    <row r="24" spans="1:5">
      <c r="A24" s="47" t="s">
        <v>161</v>
      </c>
      <c r="B24" s="47" t="s">
        <v>449</v>
      </c>
      <c r="C24" s="37">
        <v>1</v>
      </c>
      <c r="D24" s="37" t="s">
        <v>63</v>
      </c>
    </row>
    <row r="25" spans="1:5">
      <c r="A25" s="131" t="s">
        <v>450</v>
      </c>
      <c r="B25" s="132"/>
    </row>
    <row r="26" spans="1:5">
      <c r="A26" s="47" t="s">
        <v>111</v>
      </c>
      <c r="B26" s="47">
        <v>8</v>
      </c>
      <c r="C26" s="37">
        <v>200</v>
      </c>
      <c r="D26" s="37" t="s">
        <v>281</v>
      </c>
      <c r="E26" s="29">
        <f>C26/12</f>
        <v>16.666666666666668</v>
      </c>
    </row>
    <row r="27" spans="1:5">
      <c r="A27" s="47" t="s">
        <v>161</v>
      </c>
      <c r="B27" s="47" t="s">
        <v>451</v>
      </c>
      <c r="C27" s="37">
        <f>0.75</f>
        <v>0.75</v>
      </c>
      <c r="D27" s="37" t="s">
        <v>63</v>
      </c>
    </row>
    <row r="28" spans="1:5">
      <c r="A28" s="131" t="s">
        <v>452</v>
      </c>
      <c r="B28" s="132"/>
    </row>
    <row r="29" spans="1:5">
      <c r="A29" s="47" t="s">
        <v>93</v>
      </c>
      <c r="B29" s="47">
        <v>8</v>
      </c>
      <c r="C29" s="29">
        <f>B29*25</f>
        <v>200</v>
      </c>
      <c r="D29" s="37" t="s">
        <v>282</v>
      </c>
    </row>
    <row r="30" spans="1:5">
      <c r="A30" s="47" t="s">
        <v>184</v>
      </c>
      <c r="B30" s="86" t="s">
        <v>247</v>
      </c>
    </row>
    <row r="31" spans="1:5">
      <c r="A31" s="47" t="s">
        <v>256</v>
      </c>
      <c r="B31" s="86" t="s">
        <v>247</v>
      </c>
    </row>
    <row r="32" spans="1:5">
      <c r="A32" s="47" t="s">
        <v>161</v>
      </c>
      <c r="B32" s="86" t="s">
        <v>247</v>
      </c>
    </row>
    <row r="33" spans="1:2">
      <c r="A33" s="45"/>
      <c r="B33" s="45"/>
    </row>
    <row r="34" spans="1:2">
      <c r="A34" s="87"/>
      <c r="B34" s="45"/>
    </row>
    <row r="35" spans="1:2">
      <c r="A35" s="131" t="s">
        <v>453</v>
      </c>
      <c r="B35" s="132"/>
    </row>
    <row r="36" spans="1:2">
      <c r="A36" s="60" t="s">
        <v>379</v>
      </c>
      <c r="B36" s="60" t="s">
        <v>454</v>
      </c>
    </row>
    <row r="37" spans="1:2">
      <c r="A37" s="60" t="s">
        <v>381</v>
      </c>
      <c r="B37" s="60" t="s">
        <v>455</v>
      </c>
    </row>
    <row r="38" spans="1:2">
      <c r="A38" s="60" t="s">
        <v>383</v>
      </c>
      <c r="B38" s="61" t="s">
        <v>456</v>
      </c>
    </row>
    <row r="39" spans="1:2">
      <c r="A39" s="60" t="s">
        <v>413</v>
      </c>
      <c r="B39" s="60" t="s">
        <v>457</v>
      </c>
    </row>
    <row r="40" spans="1:2">
      <c r="A40" s="131" t="s">
        <v>458</v>
      </c>
      <c r="B40" s="132"/>
    </row>
    <row r="41" spans="1:2">
      <c r="A41" s="60" t="s">
        <v>379</v>
      </c>
      <c r="B41" s="61" t="s">
        <v>459</v>
      </c>
    </row>
    <row r="42" spans="1:2">
      <c r="A42" s="60" t="s">
        <v>381</v>
      </c>
      <c r="B42" s="61" t="s">
        <v>460</v>
      </c>
    </row>
    <row r="43" spans="1:2">
      <c r="A43" s="131" t="s">
        <v>461</v>
      </c>
      <c r="B43" s="132"/>
    </row>
    <row r="44" spans="1:2">
      <c r="A44" s="60" t="s">
        <v>379</v>
      </c>
      <c r="B44" s="61" t="s">
        <v>462</v>
      </c>
    </row>
    <row r="45" spans="1:2">
      <c r="A45" s="60" t="s">
        <v>381</v>
      </c>
      <c r="B45" s="61" t="s">
        <v>463</v>
      </c>
    </row>
    <row r="46" spans="1:2">
      <c r="A46" s="60" t="s">
        <v>383</v>
      </c>
      <c r="B46" s="61" t="s">
        <v>464</v>
      </c>
    </row>
    <row r="47" spans="1:2">
      <c r="A47" s="60" t="s">
        <v>385</v>
      </c>
      <c r="B47" s="61" t="s">
        <v>465</v>
      </c>
    </row>
    <row r="48" spans="1:2">
      <c r="A48" s="60" t="s">
        <v>432</v>
      </c>
      <c r="B48" s="61" t="s">
        <v>466</v>
      </c>
    </row>
    <row r="49" spans="1:2">
      <c r="A49" s="134" t="s">
        <v>398</v>
      </c>
      <c r="B49" s="132"/>
    </row>
    <row r="50" spans="1:2" ht="15" customHeight="1">
      <c r="A50" s="132"/>
      <c r="B50" s="132"/>
    </row>
  </sheetData>
  <mergeCells count="8">
    <mergeCell ref="A40:B40"/>
    <mergeCell ref="A43:B43"/>
    <mergeCell ref="A49:B50"/>
    <mergeCell ref="A13:B13"/>
    <mergeCell ref="A20:B20"/>
    <mergeCell ref="A25:B25"/>
    <mergeCell ref="A28:B28"/>
    <mergeCell ref="A35:B3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22"/>
  <sheetViews>
    <sheetView workbookViewId="0"/>
  </sheetViews>
  <sheetFormatPr defaultColWidth="14.453125" defaultRowHeight="15" customHeight="1"/>
  <cols>
    <col min="1" max="1" width="34.7265625" customWidth="1"/>
    <col min="2" max="2" width="26.81640625" customWidth="1"/>
  </cols>
  <sheetData>
    <row r="1" spans="1:26">
      <c r="A1" s="43" t="s">
        <v>330</v>
      </c>
      <c r="B1" s="44" t="s">
        <v>467</v>
      </c>
    </row>
    <row r="2" spans="1:26">
      <c r="A2" s="43" t="s">
        <v>332</v>
      </c>
      <c r="B2" s="44" t="s">
        <v>348</v>
      </c>
    </row>
    <row r="3" spans="1:26">
      <c r="A3" s="43" t="s">
        <v>334</v>
      </c>
      <c r="B3" s="44" t="s">
        <v>468</v>
      </c>
    </row>
    <row r="4" spans="1:26">
      <c r="A4" s="45"/>
      <c r="B4" s="46"/>
    </row>
    <row r="5" spans="1:26">
      <c r="A5" s="43" t="s">
        <v>335</v>
      </c>
      <c r="B5" s="47" t="s">
        <v>26</v>
      </c>
    </row>
    <row r="6" spans="1:26">
      <c r="A6" s="43" t="s">
        <v>337</v>
      </c>
      <c r="B6" s="47" t="s">
        <v>338</v>
      </c>
    </row>
    <row r="7" spans="1:26">
      <c r="A7" s="43" t="s">
        <v>339</v>
      </c>
      <c r="B7" s="47" t="s">
        <v>340</v>
      </c>
    </row>
    <row r="8" spans="1:26">
      <c r="A8" s="48"/>
      <c r="B8" s="46"/>
    </row>
    <row r="9" spans="1:26">
      <c r="A9" s="43" t="s">
        <v>341</v>
      </c>
      <c r="B9" s="47" t="s">
        <v>342</v>
      </c>
    </row>
    <row r="10" spans="1:26">
      <c r="A10" s="43" t="s">
        <v>343</v>
      </c>
      <c r="B10" s="47">
        <v>90</v>
      </c>
    </row>
    <row r="11" spans="1:26">
      <c r="A11" s="45"/>
      <c r="B11" s="49"/>
    </row>
    <row r="12" spans="1:26">
      <c r="A12" s="43" t="s">
        <v>344</v>
      </c>
      <c r="B12" s="43" t="s">
        <v>345</v>
      </c>
      <c r="C12" s="37" t="s">
        <v>40</v>
      </c>
    </row>
    <row r="13" spans="1:26">
      <c r="A13" s="131" t="s">
        <v>26</v>
      </c>
      <c r="B13" s="132"/>
    </row>
    <row r="14" spans="1:26">
      <c r="A14" s="47" t="s">
        <v>190</v>
      </c>
      <c r="B14" s="47">
        <v>30</v>
      </c>
      <c r="C14" s="47" t="s">
        <v>183</v>
      </c>
    </row>
    <row r="15" spans="1:26">
      <c r="A15" s="47" t="s">
        <v>193</v>
      </c>
      <c r="B15" s="47">
        <v>8</v>
      </c>
      <c r="C15" s="47" t="s">
        <v>183</v>
      </c>
    </row>
    <row r="16" spans="1:26">
      <c r="A16" s="47" t="s">
        <v>196</v>
      </c>
      <c r="B16" s="47">
        <v>8</v>
      </c>
      <c r="C16" s="47" t="s">
        <v>183</v>
      </c>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t="s">
        <v>199</v>
      </c>
      <c r="B17" s="47">
        <v>7</v>
      </c>
      <c r="C17" s="47" t="s">
        <v>183</v>
      </c>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t="s">
        <v>191</v>
      </c>
      <c r="B18" s="47">
        <v>5</v>
      </c>
      <c r="C18" s="47" t="s">
        <v>183</v>
      </c>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t="s">
        <v>197</v>
      </c>
      <c r="B19" s="47">
        <v>15</v>
      </c>
      <c r="C19" s="47" t="s">
        <v>84</v>
      </c>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t="s">
        <v>208</v>
      </c>
      <c r="B20" s="47">
        <v>5</v>
      </c>
      <c r="C20" s="47" t="s">
        <v>183</v>
      </c>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t="s">
        <v>83</v>
      </c>
      <c r="B21" s="47">
        <v>15</v>
      </c>
      <c r="C21" s="47" t="s">
        <v>84</v>
      </c>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35" t="s">
        <v>219</v>
      </c>
      <c r="B22" s="47">
        <v>150</v>
      </c>
      <c r="C22" s="47" t="s">
        <v>84</v>
      </c>
    </row>
  </sheetData>
  <mergeCells count="1">
    <mergeCell ref="A13:B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60"/>
  <sheetViews>
    <sheetView workbookViewId="0"/>
  </sheetViews>
  <sheetFormatPr defaultColWidth="14.453125" defaultRowHeight="15" customHeight="1"/>
  <cols>
    <col min="1" max="1" width="34.453125" customWidth="1"/>
    <col min="2" max="2" width="35.81640625" customWidth="1"/>
  </cols>
  <sheetData>
    <row r="1" spans="1:4">
      <c r="A1" s="52" t="s">
        <v>330</v>
      </c>
      <c r="B1" s="35" t="s">
        <v>469</v>
      </c>
    </row>
    <row r="2" spans="1:4">
      <c r="A2" s="52" t="s">
        <v>332</v>
      </c>
      <c r="B2" s="88" t="s">
        <v>470</v>
      </c>
    </row>
    <row r="3" spans="1:4">
      <c r="A3" s="52" t="s">
        <v>334</v>
      </c>
      <c r="B3" s="89">
        <v>45414</v>
      </c>
    </row>
    <row r="4" spans="1:4">
      <c r="A4" s="45"/>
      <c r="B4" s="54"/>
    </row>
    <row r="5" spans="1:4">
      <c r="A5" s="52" t="s">
        <v>335</v>
      </c>
      <c r="B5" s="35" t="s">
        <v>471</v>
      </c>
    </row>
    <row r="6" spans="1:4">
      <c r="A6" s="52" t="s">
        <v>337</v>
      </c>
      <c r="B6" s="35" t="s">
        <v>356</v>
      </c>
    </row>
    <row r="7" spans="1:4">
      <c r="A7" s="52" t="s">
        <v>339</v>
      </c>
      <c r="B7" s="35" t="s">
        <v>472</v>
      </c>
    </row>
    <row r="8" spans="1:4">
      <c r="A8" s="48"/>
      <c r="B8" s="54"/>
    </row>
    <row r="9" spans="1:4">
      <c r="A9" s="52" t="s">
        <v>341</v>
      </c>
      <c r="B9" s="35" t="s">
        <v>473</v>
      </c>
    </row>
    <row r="10" spans="1:4">
      <c r="A10" s="52" t="s">
        <v>343</v>
      </c>
      <c r="B10" s="35">
        <v>4</v>
      </c>
    </row>
    <row r="11" spans="1:4">
      <c r="A11" s="45"/>
      <c r="B11" s="45"/>
    </row>
    <row r="12" spans="1:4">
      <c r="A12" s="52" t="s">
        <v>344</v>
      </c>
      <c r="B12" s="52" t="s">
        <v>371</v>
      </c>
      <c r="C12" s="55"/>
    </row>
    <row r="13" spans="1:4">
      <c r="A13" s="131" t="s">
        <v>474</v>
      </c>
      <c r="B13" s="132"/>
      <c r="C13" s="57" t="s">
        <v>273</v>
      </c>
      <c r="D13" s="57" t="s">
        <v>274</v>
      </c>
    </row>
    <row r="14" spans="1:4">
      <c r="A14" s="90" t="s">
        <v>78</v>
      </c>
      <c r="B14" s="47">
        <v>8</v>
      </c>
      <c r="C14" s="55">
        <f t="shared" ref="C14:C19" si="0">B14*25</f>
        <v>200</v>
      </c>
      <c r="D14" s="37" t="s">
        <v>84</v>
      </c>
    </row>
    <row r="15" spans="1:4">
      <c r="A15" s="90" t="s">
        <v>475</v>
      </c>
      <c r="B15" s="47">
        <v>0.3</v>
      </c>
      <c r="C15" s="55">
        <f t="shared" si="0"/>
        <v>7.5</v>
      </c>
      <c r="D15" s="37" t="s">
        <v>183</v>
      </c>
    </row>
    <row r="16" spans="1:4">
      <c r="A16" s="90" t="s">
        <v>159</v>
      </c>
      <c r="B16" s="47">
        <v>0.3</v>
      </c>
      <c r="C16" s="55">
        <f t="shared" si="0"/>
        <v>7.5</v>
      </c>
      <c r="D16" s="37" t="s">
        <v>183</v>
      </c>
    </row>
    <row r="17" spans="1:4">
      <c r="A17" s="90" t="s">
        <v>224</v>
      </c>
      <c r="B17" s="47">
        <v>0.16</v>
      </c>
      <c r="C17" s="55">
        <f t="shared" si="0"/>
        <v>4</v>
      </c>
      <c r="D17" s="37" t="s">
        <v>183</v>
      </c>
    </row>
    <row r="18" spans="1:4">
      <c r="A18" s="90" t="s">
        <v>188</v>
      </c>
      <c r="B18" s="47">
        <v>0.05</v>
      </c>
      <c r="C18" s="55">
        <f t="shared" si="0"/>
        <v>1.25</v>
      </c>
      <c r="D18" s="37" t="s">
        <v>183</v>
      </c>
    </row>
    <row r="19" spans="1:4">
      <c r="A19" s="90" t="s">
        <v>111</v>
      </c>
      <c r="B19" s="47">
        <v>4</v>
      </c>
      <c r="C19" s="55">
        <f t="shared" si="0"/>
        <v>100</v>
      </c>
      <c r="D19" s="37" t="s">
        <v>84</v>
      </c>
    </row>
    <row r="20" spans="1:4">
      <c r="A20" s="90" t="s">
        <v>269</v>
      </c>
      <c r="B20" s="47"/>
      <c r="C20" s="55"/>
    </row>
    <row r="21" spans="1:4">
      <c r="A21" s="90" t="s">
        <v>256</v>
      </c>
      <c r="B21" s="47"/>
      <c r="C21" s="55"/>
    </row>
    <row r="22" spans="1:4">
      <c r="A22" s="90" t="s">
        <v>99</v>
      </c>
      <c r="B22" s="47">
        <v>0.02</v>
      </c>
      <c r="C22" s="55">
        <f>B22*25</f>
        <v>0.5</v>
      </c>
      <c r="D22" s="37" t="s">
        <v>183</v>
      </c>
    </row>
    <row r="23" spans="1:4">
      <c r="A23" s="90" t="s">
        <v>81</v>
      </c>
      <c r="B23" s="47"/>
      <c r="C23" s="55"/>
    </row>
    <row r="24" spans="1:4">
      <c r="A24" s="47"/>
      <c r="B24" s="47"/>
      <c r="C24" s="55"/>
    </row>
    <row r="25" spans="1:4">
      <c r="A25" s="131" t="s">
        <v>476</v>
      </c>
      <c r="B25" s="132"/>
      <c r="C25" s="55"/>
    </row>
    <row r="26" spans="1:4">
      <c r="A26" s="47" t="s">
        <v>155</v>
      </c>
      <c r="B26" s="91">
        <v>0.1</v>
      </c>
      <c r="C26" s="55">
        <f t="shared" ref="C26:C29" si="1">B26*25</f>
        <v>2.5</v>
      </c>
      <c r="D26" s="37" t="s">
        <v>183</v>
      </c>
    </row>
    <row r="27" spans="1:4">
      <c r="A27" s="47" t="s">
        <v>125</v>
      </c>
      <c r="B27" s="91">
        <v>0.8</v>
      </c>
      <c r="C27" s="55">
        <f t="shared" si="1"/>
        <v>20</v>
      </c>
      <c r="D27" s="37" t="s">
        <v>63</v>
      </c>
    </row>
    <row r="28" spans="1:4">
      <c r="A28" s="47" t="s">
        <v>135</v>
      </c>
      <c r="B28" s="91">
        <v>0.06</v>
      </c>
      <c r="C28" s="55">
        <f t="shared" si="1"/>
        <v>1.5</v>
      </c>
      <c r="D28" s="37" t="s">
        <v>183</v>
      </c>
    </row>
    <row r="29" spans="1:4">
      <c r="A29" s="47" t="s">
        <v>205</v>
      </c>
      <c r="B29" s="91">
        <v>0.02</v>
      </c>
      <c r="C29" s="55">
        <f t="shared" si="1"/>
        <v>0.5</v>
      </c>
      <c r="D29" s="37" t="s">
        <v>183</v>
      </c>
    </row>
    <row r="30" spans="1:4">
      <c r="A30" s="47"/>
      <c r="B30" s="37"/>
      <c r="C30" s="55"/>
    </row>
    <row r="31" spans="1:4">
      <c r="A31" s="131" t="s">
        <v>477</v>
      </c>
      <c r="B31" s="132"/>
      <c r="C31" s="55"/>
    </row>
    <row r="32" spans="1:4">
      <c r="A32" s="47" t="s">
        <v>121</v>
      </c>
      <c r="B32" s="91">
        <v>0.12</v>
      </c>
      <c r="C32" s="55">
        <f t="shared" ref="C32:C36" si="2">B32*25</f>
        <v>3</v>
      </c>
      <c r="D32" s="37" t="s">
        <v>183</v>
      </c>
    </row>
    <row r="33" spans="1:5">
      <c r="A33" s="47" t="s">
        <v>213</v>
      </c>
      <c r="B33" s="91">
        <v>0.04</v>
      </c>
      <c r="C33" s="55">
        <f t="shared" si="2"/>
        <v>1</v>
      </c>
      <c r="D33" s="37" t="s">
        <v>183</v>
      </c>
    </row>
    <row r="34" spans="1:5">
      <c r="A34" s="47" t="s">
        <v>85</v>
      </c>
      <c r="B34" s="91">
        <v>2</v>
      </c>
      <c r="C34" s="55">
        <f t="shared" si="2"/>
        <v>50</v>
      </c>
      <c r="D34" s="37" t="s">
        <v>84</v>
      </c>
    </row>
    <row r="35" spans="1:5">
      <c r="A35" s="47" t="s">
        <v>105</v>
      </c>
      <c r="B35" s="91">
        <v>0.5</v>
      </c>
      <c r="C35" s="55">
        <f t="shared" si="2"/>
        <v>12.5</v>
      </c>
      <c r="D35" s="37" t="s">
        <v>63</v>
      </c>
      <c r="E35" s="37"/>
    </row>
    <row r="36" spans="1:5">
      <c r="A36" s="47" t="s">
        <v>205</v>
      </c>
      <c r="B36" s="91">
        <v>0.02</v>
      </c>
      <c r="C36" s="55">
        <f t="shared" si="2"/>
        <v>0.5</v>
      </c>
      <c r="D36" s="37" t="s">
        <v>183</v>
      </c>
    </row>
    <row r="38" spans="1:5">
      <c r="A38" s="131" t="s">
        <v>478</v>
      </c>
      <c r="B38" s="132"/>
    </row>
    <row r="39" spans="1:5">
      <c r="A39" s="60" t="s">
        <v>379</v>
      </c>
      <c r="B39" s="35" t="s">
        <v>479</v>
      </c>
    </row>
    <row r="40" spans="1:5">
      <c r="A40" s="60" t="s">
        <v>381</v>
      </c>
      <c r="B40" s="35" t="s">
        <v>480</v>
      </c>
    </row>
    <row r="41" spans="1:5">
      <c r="A41" s="60" t="s">
        <v>383</v>
      </c>
      <c r="B41" s="35" t="s">
        <v>481</v>
      </c>
    </row>
    <row r="42" spans="1:5">
      <c r="A42" s="60" t="s">
        <v>385</v>
      </c>
      <c r="B42" s="35" t="s">
        <v>482</v>
      </c>
    </row>
    <row r="43" spans="1:5">
      <c r="A43" s="60" t="s">
        <v>432</v>
      </c>
      <c r="B43" s="37" t="s">
        <v>483</v>
      </c>
    </row>
    <row r="44" spans="1:5">
      <c r="A44" s="131" t="s">
        <v>484</v>
      </c>
      <c r="B44" s="132"/>
    </row>
    <row r="45" spans="1:5">
      <c r="A45" s="60" t="s">
        <v>379</v>
      </c>
      <c r="B45" s="35" t="s">
        <v>485</v>
      </c>
    </row>
    <row r="46" spans="1:5">
      <c r="A46" s="60" t="s">
        <v>379</v>
      </c>
      <c r="B46" s="35" t="s">
        <v>486</v>
      </c>
    </row>
    <row r="47" spans="1:5">
      <c r="A47" s="60" t="s">
        <v>383</v>
      </c>
      <c r="B47" s="35" t="s">
        <v>487</v>
      </c>
    </row>
    <row r="48" spans="1:5">
      <c r="A48" s="131" t="s">
        <v>488</v>
      </c>
      <c r="B48" s="132"/>
    </row>
    <row r="49" spans="1:2">
      <c r="A49" s="60" t="s">
        <v>379</v>
      </c>
      <c r="B49" s="35" t="s">
        <v>489</v>
      </c>
    </row>
    <row r="50" spans="1:2">
      <c r="A50" s="60" t="s">
        <v>379</v>
      </c>
      <c r="B50" s="35" t="s">
        <v>490</v>
      </c>
    </row>
    <row r="51" spans="1:2">
      <c r="A51" s="60" t="s">
        <v>383</v>
      </c>
      <c r="B51" s="35" t="s">
        <v>491</v>
      </c>
    </row>
    <row r="53" spans="1:2">
      <c r="A53" s="134" t="s">
        <v>398</v>
      </c>
      <c r="B53" s="132"/>
    </row>
    <row r="54" spans="1:2" ht="15" customHeight="1">
      <c r="A54" s="132"/>
      <c r="B54" s="132"/>
    </row>
    <row r="59" spans="1:2">
      <c r="A59" s="60"/>
      <c r="B59" s="61"/>
    </row>
    <row r="60" spans="1:2">
      <c r="A60" s="60"/>
      <c r="B60" s="61"/>
    </row>
  </sheetData>
  <mergeCells count="7">
    <mergeCell ref="A48:B48"/>
    <mergeCell ref="A53:B54"/>
    <mergeCell ref="A13:B13"/>
    <mergeCell ref="A25:B25"/>
    <mergeCell ref="A31:B31"/>
    <mergeCell ref="A38:B38"/>
    <mergeCell ref="A44:B4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54"/>
  <sheetViews>
    <sheetView workbookViewId="0"/>
  </sheetViews>
  <sheetFormatPr defaultColWidth="14.453125" defaultRowHeight="15" customHeight="1"/>
  <cols>
    <col min="1" max="1" width="25" customWidth="1"/>
    <col min="2" max="2" width="25.453125" customWidth="1"/>
    <col min="4" max="4" width="31.08984375" customWidth="1"/>
    <col min="5" max="5" width="36" customWidth="1"/>
  </cols>
  <sheetData>
    <row r="1" spans="1:5">
      <c r="A1" s="52" t="s">
        <v>330</v>
      </c>
      <c r="B1" s="35" t="s">
        <v>352</v>
      </c>
    </row>
    <row r="2" spans="1:5">
      <c r="A2" s="52" t="s">
        <v>332</v>
      </c>
      <c r="B2" s="35" t="s">
        <v>348</v>
      </c>
    </row>
    <row r="3" spans="1:5">
      <c r="A3" s="52" t="s">
        <v>334</v>
      </c>
      <c r="B3" s="35" t="s">
        <v>492</v>
      </c>
    </row>
    <row r="4" spans="1:5">
      <c r="A4" s="45"/>
      <c r="B4" s="54"/>
    </row>
    <row r="5" spans="1:5">
      <c r="A5" s="52" t="s">
        <v>335</v>
      </c>
      <c r="B5" s="35" t="s">
        <v>493</v>
      </c>
      <c r="D5" s="92" t="s">
        <v>335</v>
      </c>
      <c r="E5" s="93" t="s">
        <v>494</v>
      </c>
    </row>
    <row r="6" spans="1:5">
      <c r="A6" s="52" t="s">
        <v>337</v>
      </c>
      <c r="B6" s="35" t="s">
        <v>338</v>
      </c>
      <c r="D6" s="92" t="s">
        <v>337</v>
      </c>
      <c r="E6" s="94" t="s">
        <v>495</v>
      </c>
    </row>
    <row r="7" spans="1:5">
      <c r="A7" s="52" t="s">
        <v>339</v>
      </c>
      <c r="B7" s="35" t="s">
        <v>340</v>
      </c>
      <c r="D7" s="92" t="s">
        <v>339</v>
      </c>
      <c r="E7" s="94" t="s">
        <v>340</v>
      </c>
    </row>
    <row r="8" spans="1:5">
      <c r="A8" s="48"/>
      <c r="B8" s="54"/>
      <c r="D8" s="95"/>
      <c r="E8" s="96"/>
    </row>
    <row r="9" spans="1:5">
      <c r="A9" s="52" t="s">
        <v>341</v>
      </c>
      <c r="B9" s="35" t="s">
        <v>496</v>
      </c>
      <c r="D9" s="92" t="s">
        <v>341</v>
      </c>
      <c r="E9" s="94" t="s">
        <v>497</v>
      </c>
    </row>
    <row r="10" spans="1:5">
      <c r="A10" s="52" t="s">
        <v>343</v>
      </c>
      <c r="B10" s="35">
        <v>100</v>
      </c>
      <c r="D10" s="92" t="s">
        <v>343</v>
      </c>
      <c r="E10" s="94">
        <v>100</v>
      </c>
    </row>
    <row r="11" spans="1:5">
      <c r="A11" s="45"/>
      <c r="B11" s="45"/>
      <c r="D11" s="97"/>
      <c r="E11" s="98"/>
    </row>
    <row r="12" spans="1:5">
      <c r="A12" s="52" t="s">
        <v>344</v>
      </c>
      <c r="B12" s="52" t="s">
        <v>345</v>
      </c>
      <c r="D12" s="92" t="s">
        <v>344</v>
      </c>
      <c r="E12" s="99" t="s">
        <v>345</v>
      </c>
    </row>
    <row r="13" spans="1:5">
      <c r="A13" s="47" t="s">
        <v>180</v>
      </c>
      <c r="B13" s="47" t="s">
        <v>283</v>
      </c>
      <c r="C13" s="47"/>
      <c r="D13" s="100" t="s">
        <v>124</v>
      </c>
      <c r="E13" s="94" t="s">
        <v>301</v>
      </c>
    </row>
    <row r="14" spans="1:5">
      <c r="A14" s="47" t="s">
        <v>216</v>
      </c>
      <c r="B14" s="47" t="s">
        <v>284</v>
      </c>
      <c r="D14" s="100" t="s">
        <v>128</v>
      </c>
      <c r="E14" s="94" t="s">
        <v>302</v>
      </c>
    </row>
    <row r="15" spans="1:5">
      <c r="A15" s="47" t="s">
        <v>214</v>
      </c>
      <c r="B15" s="47" t="s">
        <v>284</v>
      </c>
      <c r="D15" s="100" t="s">
        <v>303</v>
      </c>
      <c r="E15" s="94" t="s">
        <v>304</v>
      </c>
    </row>
    <row r="16" spans="1:5">
      <c r="A16" s="47" t="s">
        <v>286</v>
      </c>
      <c r="B16" s="47" t="s">
        <v>243</v>
      </c>
      <c r="D16" s="100" t="s">
        <v>173</v>
      </c>
      <c r="E16" s="94" t="s">
        <v>305</v>
      </c>
    </row>
    <row r="17" spans="1:5">
      <c r="A17" s="47" t="s">
        <v>64</v>
      </c>
      <c r="B17" s="47" t="s">
        <v>287</v>
      </c>
      <c r="D17" s="101"/>
      <c r="E17" s="96"/>
    </row>
    <row r="18" spans="1:5">
      <c r="A18" s="47" t="s">
        <v>152</v>
      </c>
      <c r="B18" s="47" t="s">
        <v>288</v>
      </c>
      <c r="D18" s="100" t="s">
        <v>64</v>
      </c>
      <c r="E18" s="94" t="s">
        <v>306</v>
      </c>
    </row>
    <row r="19" spans="1:5">
      <c r="A19" s="47" t="s">
        <v>179</v>
      </c>
      <c r="B19" s="47" t="s">
        <v>289</v>
      </c>
      <c r="D19" s="100" t="s">
        <v>307</v>
      </c>
      <c r="E19" s="94" t="s">
        <v>308</v>
      </c>
    </row>
    <row r="20" spans="1:5">
      <c r="A20" s="47" t="s">
        <v>142</v>
      </c>
      <c r="B20" s="47" t="s">
        <v>290</v>
      </c>
      <c r="D20" s="100" t="s">
        <v>226</v>
      </c>
      <c r="E20" s="94" t="s">
        <v>309</v>
      </c>
    </row>
    <row r="21" spans="1:5">
      <c r="A21" s="47" t="s">
        <v>291</v>
      </c>
      <c r="B21" s="47" t="s">
        <v>498</v>
      </c>
      <c r="D21" s="100" t="s">
        <v>150</v>
      </c>
      <c r="E21" s="94" t="s">
        <v>310</v>
      </c>
    </row>
    <row r="22" spans="1:5">
      <c r="A22" s="47" t="s">
        <v>184</v>
      </c>
      <c r="B22" s="47" t="s">
        <v>292</v>
      </c>
      <c r="D22" s="100" t="s">
        <v>311</v>
      </c>
      <c r="E22" s="94" t="s">
        <v>247</v>
      </c>
    </row>
    <row r="23" spans="1:5">
      <c r="A23" s="47" t="s">
        <v>293</v>
      </c>
      <c r="B23" s="47" t="s">
        <v>294</v>
      </c>
      <c r="D23" s="100" t="s">
        <v>312</v>
      </c>
      <c r="E23" s="94" t="s">
        <v>313</v>
      </c>
    </row>
    <row r="24" spans="1:5">
      <c r="A24" s="47" t="s">
        <v>182</v>
      </c>
      <c r="B24" s="47" t="s">
        <v>295</v>
      </c>
      <c r="D24" s="100" t="s">
        <v>141</v>
      </c>
      <c r="E24" s="94" t="s">
        <v>313</v>
      </c>
    </row>
    <row r="25" spans="1:5">
      <c r="A25" s="47" t="s">
        <v>97</v>
      </c>
      <c r="B25" s="47" t="s">
        <v>296</v>
      </c>
      <c r="D25" s="100" t="s">
        <v>207</v>
      </c>
      <c r="E25" s="94" t="s">
        <v>314</v>
      </c>
    </row>
    <row r="26" spans="1:5">
      <c r="A26" s="47" t="s">
        <v>181</v>
      </c>
      <c r="B26" s="47" t="s">
        <v>297</v>
      </c>
      <c r="D26" s="100" t="s">
        <v>315</v>
      </c>
      <c r="E26" s="94" t="s">
        <v>316</v>
      </c>
    </row>
    <row r="27" spans="1:5">
      <c r="A27" s="47" t="s">
        <v>221</v>
      </c>
      <c r="B27" s="47">
        <v>100</v>
      </c>
    </row>
    <row r="28" spans="1:5">
      <c r="A28" s="47" t="s">
        <v>298</v>
      </c>
      <c r="B28" s="47" t="s">
        <v>499</v>
      </c>
    </row>
    <row r="29" spans="1:5">
      <c r="A29" s="47" t="s">
        <v>299</v>
      </c>
      <c r="B29" s="47" t="s">
        <v>300</v>
      </c>
    </row>
    <row r="30" spans="1:5">
      <c r="A30" s="47"/>
      <c r="B30" s="86"/>
    </row>
    <row r="31" spans="1:5">
      <c r="A31" s="47"/>
      <c r="B31" s="86"/>
    </row>
    <row r="32" spans="1:5">
      <c r="A32" s="47"/>
      <c r="B32" s="86"/>
    </row>
    <row r="33" spans="1:2">
      <c r="A33" s="47"/>
      <c r="B33" s="86"/>
    </row>
    <row r="34" spans="1:2">
      <c r="A34" s="45"/>
      <c r="B34" s="45"/>
    </row>
    <row r="35" spans="1:2">
      <c r="A35" s="87"/>
      <c r="B35" s="45"/>
    </row>
    <row r="36" spans="1:2">
      <c r="A36" s="131" t="s">
        <v>500</v>
      </c>
      <c r="B36" s="132"/>
    </row>
    <row r="37" spans="1:2">
      <c r="A37" s="60" t="s">
        <v>501</v>
      </c>
      <c r="B37" s="60"/>
    </row>
    <row r="38" spans="1:2">
      <c r="A38" s="60" t="s">
        <v>502</v>
      </c>
      <c r="B38" s="60"/>
    </row>
    <row r="39" spans="1:2">
      <c r="A39" s="60" t="s">
        <v>503</v>
      </c>
      <c r="B39" s="61"/>
    </row>
    <row r="40" spans="1:2">
      <c r="A40" s="60" t="s">
        <v>504</v>
      </c>
      <c r="B40" s="60"/>
    </row>
    <row r="41" spans="1:2">
      <c r="A41" s="60" t="s">
        <v>505</v>
      </c>
      <c r="B41" s="61"/>
    </row>
    <row r="42" spans="1:2">
      <c r="A42" s="60" t="s">
        <v>506</v>
      </c>
      <c r="B42" s="61"/>
    </row>
    <row r="43" spans="1:2">
      <c r="A43" s="60" t="s">
        <v>507</v>
      </c>
      <c r="B43" s="61"/>
    </row>
    <row r="44" spans="1:2">
      <c r="A44" s="60" t="s">
        <v>508</v>
      </c>
      <c r="B44" s="61"/>
    </row>
    <row r="45" spans="1:2">
      <c r="A45" s="60" t="s">
        <v>509</v>
      </c>
      <c r="B45" s="61"/>
    </row>
    <row r="46" spans="1:2">
      <c r="A46" s="60" t="s">
        <v>510</v>
      </c>
      <c r="B46" s="61"/>
    </row>
    <row r="47" spans="1:2">
      <c r="A47" s="60" t="s">
        <v>511</v>
      </c>
      <c r="B47" s="61"/>
    </row>
    <row r="48" spans="1:2">
      <c r="A48" s="37" t="s">
        <v>512</v>
      </c>
    </row>
    <row r="49" spans="1:1">
      <c r="A49" s="37" t="s">
        <v>513</v>
      </c>
    </row>
    <row r="50" spans="1:1">
      <c r="A50" s="37" t="s">
        <v>514</v>
      </c>
    </row>
    <row r="51" spans="1:1">
      <c r="A51" s="37" t="s">
        <v>515</v>
      </c>
    </row>
    <row r="52" spans="1:1">
      <c r="A52" s="37" t="s">
        <v>516</v>
      </c>
    </row>
    <row r="53" spans="1:1">
      <c r="A53" s="37" t="s">
        <v>517</v>
      </c>
    </row>
    <row r="54" spans="1:1">
      <c r="A54" s="37" t="s">
        <v>518</v>
      </c>
    </row>
  </sheetData>
  <mergeCells count="1">
    <mergeCell ref="A36:B3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Z982"/>
  <sheetViews>
    <sheetView workbookViewId="0"/>
  </sheetViews>
  <sheetFormatPr defaultColWidth="14.453125" defaultRowHeight="15" customHeight="1"/>
  <cols>
    <col min="1" max="1" width="17.453125" customWidth="1"/>
    <col min="2" max="2" width="37.54296875" customWidth="1"/>
    <col min="3" max="3" width="14.54296875" customWidth="1"/>
    <col min="4" max="4" width="8.81640625" customWidth="1"/>
    <col min="5" max="5" width="6" customWidth="1"/>
    <col min="6" max="26" width="8.81640625" customWidth="1"/>
  </cols>
  <sheetData>
    <row r="1" spans="1:26" ht="14.25" customHeight="1">
      <c r="A1" s="81"/>
      <c r="B1" s="81"/>
      <c r="C1" s="81"/>
      <c r="D1" s="81"/>
      <c r="E1" s="81"/>
      <c r="F1" s="81"/>
      <c r="G1" s="81"/>
      <c r="H1" s="81"/>
      <c r="I1" s="81"/>
      <c r="J1" s="81"/>
      <c r="K1" s="81"/>
      <c r="L1" s="81"/>
      <c r="M1" s="81"/>
      <c r="N1" s="81"/>
      <c r="O1" s="81"/>
      <c r="P1" s="81"/>
      <c r="Q1" s="81"/>
      <c r="R1" s="81"/>
      <c r="S1" s="81"/>
      <c r="T1" s="81"/>
      <c r="U1" s="81"/>
      <c r="V1" s="81"/>
      <c r="W1" s="81"/>
      <c r="X1" s="81"/>
      <c r="Y1" s="81"/>
      <c r="Z1" s="81"/>
    </row>
    <row r="2" spans="1:26" ht="14.25" customHeight="1">
      <c r="A2" s="102" t="s">
        <v>330</v>
      </c>
      <c r="B2" s="103" t="s">
        <v>519</v>
      </c>
      <c r="C2" s="81"/>
      <c r="D2" s="81"/>
      <c r="E2" s="81"/>
      <c r="F2" s="81"/>
      <c r="G2" s="81"/>
      <c r="H2" s="81"/>
      <c r="I2" s="81"/>
      <c r="J2" s="81"/>
      <c r="K2" s="81"/>
      <c r="L2" s="81"/>
      <c r="M2" s="81"/>
      <c r="N2" s="81"/>
      <c r="O2" s="81"/>
      <c r="P2" s="81"/>
      <c r="Q2" s="81"/>
      <c r="R2" s="81"/>
      <c r="S2" s="81"/>
      <c r="T2" s="81"/>
      <c r="U2" s="81"/>
      <c r="V2" s="81"/>
      <c r="W2" s="81"/>
      <c r="X2" s="81"/>
      <c r="Y2" s="81"/>
      <c r="Z2" s="81"/>
    </row>
    <row r="3" spans="1:26" ht="14.25" customHeight="1">
      <c r="A3" s="102" t="s">
        <v>332</v>
      </c>
      <c r="B3" s="103" t="s">
        <v>353</v>
      </c>
      <c r="C3" s="81"/>
      <c r="D3" s="81"/>
      <c r="E3" s="81"/>
      <c r="F3" s="81"/>
      <c r="G3" s="81"/>
      <c r="H3" s="81"/>
      <c r="I3" s="81"/>
      <c r="J3" s="81"/>
      <c r="K3" s="81"/>
      <c r="L3" s="81"/>
      <c r="M3" s="81"/>
      <c r="N3" s="81"/>
      <c r="O3" s="81"/>
      <c r="P3" s="81"/>
      <c r="Q3" s="81"/>
      <c r="R3" s="81"/>
      <c r="S3" s="81"/>
      <c r="T3" s="81"/>
      <c r="U3" s="81"/>
      <c r="V3" s="81"/>
      <c r="W3" s="81"/>
      <c r="X3" s="81"/>
      <c r="Y3" s="81"/>
      <c r="Z3" s="81"/>
    </row>
    <row r="4" spans="1:26" ht="14.25" customHeight="1">
      <c r="A4" s="102" t="s">
        <v>334</v>
      </c>
      <c r="B4" s="104">
        <v>45414</v>
      </c>
      <c r="C4" s="81"/>
      <c r="D4" s="81"/>
      <c r="E4" s="81"/>
      <c r="F4" s="81"/>
      <c r="G4" s="81"/>
      <c r="H4" s="81"/>
      <c r="I4" s="81"/>
      <c r="J4" s="81"/>
      <c r="K4" s="81"/>
      <c r="L4" s="81"/>
      <c r="M4" s="81"/>
      <c r="N4" s="81"/>
      <c r="O4" s="81"/>
      <c r="P4" s="81"/>
      <c r="Q4" s="81"/>
      <c r="R4" s="81"/>
      <c r="S4" s="81"/>
      <c r="T4" s="81"/>
      <c r="U4" s="81"/>
      <c r="V4" s="81"/>
      <c r="W4" s="81"/>
      <c r="X4" s="81"/>
      <c r="Y4" s="81"/>
      <c r="Z4" s="81"/>
    </row>
    <row r="5" spans="1:26" ht="14.25" customHeight="1">
      <c r="A5" s="81"/>
      <c r="B5" s="105"/>
      <c r="C5" s="81"/>
      <c r="D5" s="81"/>
      <c r="E5" s="81"/>
      <c r="F5" s="81"/>
      <c r="G5" s="81"/>
      <c r="H5" s="81"/>
      <c r="I5" s="81"/>
      <c r="J5" s="81"/>
      <c r="K5" s="81"/>
      <c r="L5" s="81"/>
      <c r="M5" s="81"/>
      <c r="N5" s="81"/>
      <c r="O5" s="81"/>
      <c r="P5" s="81"/>
      <c r="Q5" s="81"/>
      <c r="R5" s="81"/>
      <c r="S5" s="81"/>
      <c r="T5" s="81"/>
      <c r="U5" s="81"/>
      <c r="V5" s="81"/>
      <c r="W5" s="81"/>
      <c r="X5" s="81"/>
      <c r="Y5" s="81"/>
      <c r="Z5" s="81"/>
    </row>
    <row r="6" spans="1:26" ht="14.25" customHeight="1">
      <c r="A6" s="102" t="s">
        <v>335</v>
      </c>
      <c r="B6" s="103" t="s">
        <v>20</v>
      </c>
      <c r="C6" s="81"/>
      <c r="D6" s="81"/>
      <c r="E6" s="81"/>
      <c r="F6" s="81"/>
      <c r="G6" s="81"/>
      <c r="H6" s="81"/>
      <c r="I6" s="81"/>
      <c r="J6" s="81"/>
      <c r="K6" s="81"/>
      <c r="L6" s="81"/>
      <c r="M6" s="81"/>
      <c r="N6" s="81"/>
      <c r="O6" s="81"/>
      <c r="P6" s="81"/>
      <c r="Q6" s="81"/>
      <c r="R6" s="81"/>
      <c r="S6" s="81"/>
      <c r="T6" s="81"/>
      <c r="U6" s="81"/>
      <c r="V6" s="81"/>
      <c r="W6" s="81"/>
      <c r="X6" s="81"/>
      <c r="Y6" s="81"/>
      <c r="Z6" s="81"/>
    </row>
    <row r="7" spans="1:26" ht="14.25" customHeight="1">
      <c r="A7" s="102" t="s">
        <v>337</v>
      </c>
      <c r="B7" s="106" t="s">
        <v>356</v>
      </c>
      <c r="C7" s="81"/>
      <c r="D7" s="81"/>
      <c r="E7" s="81"/>
      <c r="F7" s="81"/>
      <c r="G7" s="81"/>
      <c r="H7" s="81"/>
      <c r="I7" s="81"/>
      <c r="J7" s="81"/>
      <c r="K7" s="81"/>
      <c r="L7" s="81"/>
      <c r="M7" s="81"/>
      <c r="N7" s="81"/>
      <c r="O7" s="81"/>
      <c r="P7" s="81"/>
      <c r="Q7" s="81"/>
      <c r="R7" s="81"/>
      <c r="S7" s="81"/>
      <c r="T7" s="81"/>
      <c r="U7" s="81"/>
      <c r="V7" s="81"/>
      <c r="W7" s="81"/>
      <c r="X7" s="81"/>
      <c r="Y7" s="81"/>
      <c r="Z7" s="81"/>
    </row>
    <row r="8" spans="1:26" ht="14.25" customHeight="1">
      <c r="A8" s="102" t="s">
        <v>339</v>
      </c>
      <c r="B8" s="103" t="s">
        <v>520</v>
      </c>
      <c r="C8" s="81"/>
      <c r="D8" s="81"/>
      <c r="E8" s="81"/>
      <c r="F8" s="81"/>
      <c r="G8" s="81"/>
      <c r="H8" s="81"/>
      <c r="I8" s="81"/>
      <c r="J8" s="81"/>
      <c r="K8" s="81"/>
      <c r="L8" s="81"/>
      <c r="M8" s="81"/>
      <c r="N8" s="81"/>
      <c r="O8" s="81"/>
      <c r="P8" s="81"/>
      <c r="Q8" s="81"/>
      <c r="R8" s="81"/>
      <c r="S8" s="81"/>
      <c r="T8" s="81"/>
      <c r="U8" s="81"/>
      <c r="V8" s="81"/>
      <c r="W8" s="81"/>
      <c r="X8" s="81"/>
      <c r="Y8" s="81"/>
      <c r="Z8" s="81"/>
    </row>
    <row r="9" spans="1:26" ht="14.25" customHeight="1">
      <c r="A9" s="102"/>
      <c r="B9" s="106"/>
      <c r="C9" s="81"/>
      <c r="D9" s="81"/>
      <c r="E9" s="81"/>
      <c r="F9" s="81"/>
      <c r="G9" s="81"/>
      <c r="H9" s="81"/>
      <c r="I9" s="81"/>
      <c r="J9" s="81"/>
      <c r="K9" s="81"/>
      <c r="L9" s="81"/>
      <c r="M9" s="81"/>
      <c r="N9" s="81"/>
      <c r="O9" s="81"/>
      <c r="P9" s="81"/>
      <c r="Q9" s="81"/>
      <c r="R9" s="81"/>
      <c r="S9" s="81"/>
      <c r="T9" s="81"/>
      <c r="U9" s="81"/>
      <c r="V9" s="81"/>
      <c r="W9" s="81"/>
      <c r="X9" s="81"/>
      <c r="Y9" s="81"/>
      <c r="Z9" s="81"/>
    </row>
    <row r="10" spans="1:26" ht="14.25" customHeight="1">
      <c r="A10" s="102" t="s">
        <v>341</v>
      </c>
      <c r="B10" s="106" t="s">
        <v>342</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spans="1:26" ht="14.25" customHeight="1">
      <c r="A11" s="102" t="s">
        <v>343</v>
      </c>
      <c r="B11" s="106">
        <v>4</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spans="1:26" ht="14.2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spans="1:26" ht="14.25" customHeight="1">
      <c r="A13" s="102" t="s">
        <v>344</v>
      </c>
      <c r="B13" s="102" t="s">
        <v>345</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spans="1:26" ht="14.25" customHeight="1">
      <c r="A14" s="138" t="s">
        <v>521</v>
      </c>
      <c r="B14" s="139"/>
      <c r="C14" s="57" t="s">
        <v>273</v>
      </c>
      <c r="D14" s="57" t="s">
        <v>274</v>
      </c>
      <c r="E14" s="81"/>
      <c r="F14" s="81"/>
      <c r="G14" s="81"/>
      <c r="H14" s="81"/>
      <c r="I14" s="81"/>
      <c r="J14" s="81"/>
      <c r="K14" s="81"/>
      <c r="L14" s="81"/>
      <c r="M14" s="81"/>
      <c r="N14" s="81"/>
      <c r="O14" s="81"/>
      <c r="P14" s="81"/>
      <c r="Q14" s="81"/>
      <c r="R14" s="81"/>
      <c r="S14" s="81"/>
      <c r="T14" s="81"/>
      <c r="U14" s="81"/>
      <c r="V14" s="81"/>
      <c r="W14" s="81"/>
      <c r="X14" s="81"/>
      <c r="Y14" s="81"/>
      <c r="Z14" s="81"/>
    </row>
    <row r="15" spans="1:26" ht="14.25" customHeight="1">
      <c r="A15" s="107" t="s">
        <v>180</v>
      </c>
      <c r="B15" s="107" t="s">
        <v>522</v>
      </c>
      <c r="C15" s="108">
        <f>0.15*16</f>
        <v>2.4</v>
      </c>
      <c r="D15" s="108" t="s">
        <v>49</v>
      </c>
      <c r="E15" s="81"/>
      <c r="F15" s="81"/>
      <c r="G15" s="81"/>
      <c r="H15" s="81"/>
      <c r="I15" s="81"/>
      <c r="J15" s="81"/>
      <c r="K15" s="81"/>
      <c r="L15" s="81"/>
      <c r="M15" s="81"/>
      <c r="N15" s="81"/>
      <c r="O15" s="81"/>
      <c r="P15" s="81"/>
      <c r="Q15" s="81"/>
      <c r="R15" s="81"/>
      <c r="S15" s="81"/>
      <c r="T15" s="81"/>
      <c r="U15" s="81"/>
      <c r="V15" s="81"/>
      <c r="W15" s="81"/>
      <c r="X15" s="81"/>
      <c r="Y15" s="81"/>
      <c r="Z15" s="81"/>
    </row>
    <row r="16" spans="1:26" ht="14.25" customHeight="1">
      <c r="A16" s="105" t="s">
        <v>64</v>
      </c>
      <c r="B16" s="107" t="s">
        <v>523</v>
      </c>
      <c r="C16" s="81">
        <f>4*16</f>
        <v>64</v>
      </c>
      <c r="D16" s="108" t="s">
        <v>254</v>
      </c>
      <c r="E16" s="81"/>
      <c r="F16" s="81"/>
      <c r="G16" s="81"/>
      <c r="H16" s="81"/>
      <c r="I16" s="81"/>
      <c r="J16" s="81"/>
      <c r="K16" s="81"/>
      <c r="L16" s="81"/>
      <c r="M16" s="81"/>
      <c r="N16" s="81"/>
      <c r="O16" s="81"/>
      <c r="P16" s="81"/>
      <c r="Q16" s="81"/>
      <c r="R16" s="81"/>
      <c r="S16" s="81"/>
      <c r="T16" s="81"/>
      <c r="U16" s="81"/>
      <c r="V16" s="81"/>
      <c r="W16" s="81"/>
      <c r="X16" s="81"/>
      <c r="Y16" s="81"/>
      <c r="Z16" s="81"/>
    </row>
    <row r="17" spans="1:26" ht="14.25" customHeight="1">
      <c r="A17" s="107" t="s">
        <v>153</v>
      </c>
      <c r="B17" s="107">
        <v>400</v>
      </c>
      <c r="C17" s="108">
        <v>7</v>
      </c>
      <c r="D17" s="108" t="s">
        <v>49</v>
      </c>
      <c r="E17" s="81"/>
      <c r="F17" s="81"/>
      <c r="G17" s="81"/>
      <c r="H17" s="81"/>
      <c r="I17" s="81"/>
      <c r="J17" s="81"/>
      <c r="K17" s="81"/>
      <c r="L17" s="81"/>
      <c r="M17" s="81"/>
      <c r="N17" s="81"/>
      <c r="O17" s="81"/>
      <c r="P17" s="81"/>
      <c r="Q17" s="81"/>
      <c r="R17" s="81"/>
      <c r="S17" s="81"/>
      <c r="T17" s="81"/>
      <c r="U17" s="81"/>
      <c r="V17" s="81"/>
      <c r="W17" s="81"/>
      <c r="X17" s="81"/>
      <c r="Y17" s="81"/>
      <c r="Z17" s="81"/>
    </row>
    <row r="18" spans="1:26" ht="14.25" customHeight="1">
      <c r="A18" s="107" t="s">
        <v>317</v>
      </c>
      <c r="B18" s="107" t="s">
        <v>524</v>
      </c>
      <c r="C18" s="108">
        <v>6</v>
      </c>
      <c r="D18" s="108" t="s">
        <v>49</v>
      </c>
      <c r="E18" s="81"/>
      <c r="F18" s="81"/>
      <c r="G18" s="81"/>
      <c r="H18" s="81"/>
      <c r="I18" s="81"/>
      <c r="J18" s="81"/>
      <c r="K18" s="81"/>
      <c r="L18" s="81"/>
      <c r="M18" s="81"/>
      <c r="N18" s="81"/>
      <c r="O18" s="81"/>
      <c r="P18" s="81"/>
      <c r="Q18" s="81"/>
      <c r="R18" s="81"/>
      <c r="S18" s="81"/>
      <c r="T18" s="81"/>
      <c r="U18" s="81"/>
      <c r="V18" s="81"/>
      <c r="W18" s="81"/>
      <c r="X18" s="81"/>
      <c r="Y18" s="81"/>
      <c r="Z18" s="81"/>
    </row>
    <row r="19" spans="1:26" ht="14.25" customHeight="1">
      <c r="A19" s="105" t="s">
        <v>318</v>
      </c>
      <c r="B19" s="107" t="s">
        <v>525</v>
      </c>
      <c r="C19" s="81">
        <f>7*25</f>
        <v>175</v>
      </c>
      <c r="D19" s="108" t="s">
        <v>259</v>
      </c>
      <c r="E19" s="81"/>
      <c r="F19" s="81"/>
      <c r="G19" s="81"/>
      <c r="H19" s="81"/>
      <c r="I19" s="81"/>
      <c r="J19" s="81"/>
      <c r="K19" s="81"/>
      <c r="L19" s="81"/>
      <c r="M19" s="81"/>
      <c r="N19" s="81"/>
      <c r="O19" s="81"/>
      <c r="P19" s="81"/>
      <c r="Q19" s="81"/>
      <c r="R19" s="81"/>
      <c r="S19" s="81"/>
      <c r="T19" s="81"/>
      <c r="U19" s="81"/>
      <c r="V19" s="81"/>
      <c r="W19" s="81"/>
      <c r="X19" s="81"/>
      <c r="Y19" s="81"/>
      <c r="Z19" s="81"/>
    </row>
    <row r="20" spans="1:26" ht="14.25" customHeight="1">
      <c r="A20" s="105" t="s">
        <v>258</v>
      </c>
      <c r="B20" s="107" t="s">
        <v>526</v>
      </c>
      <c r="C20" s="108">
        <v>14</v>
      </c>
      <c r="D20" s="108" t="s">
        <v>63</v>
      </c>
      <c r="E20" s="81"/>
      <c r="F20" s="81"/>
      <c r="G20" s="81"/>
      <c r="H20" s="81"/>
      <c r="I20" s="81"/>
      <c r="J20" s="81"/>
      <c r="K20" s="81"/>
      <c r="L20" s="81"/>
      <c r="M20" s="81"/>
      <c r="N20" s="81"/>
      <c r="O20" s="81"/>
      <c r="P20" s="81"/>
      <c r="Q20" s="81"/>
      <c r="R20" s="81"/>
      <c r="S20" s="81"/>
      <c r="T20" s="81"/>
      <c r="U20" s="81"/>
      <c r="V20" s="81"/>
      <c r="W20" s="81"/>
      <c r="X20" s="81"/>
      <c r="Y20" s="81"/>
      <c r="Z20" s="81"/>
    </row>
    <row r="21" spans="1:26" ht="14.25" customHeight="1">
      <c r="A21" s="107" t="s">
        <v>319</v>
      </c>
      <c r="B21" s="107" t="s">
        <v>527</v>
      </c>
      <c r="C21" s="108">
        <v>12</v>
      </c>
      <c r="D21" s="108" t="s">
        <v>280</v>
      </c>
      <c r="E21" s="81"/>
      <c r="F21" s="81"/>
      <c r="G21" s="81"/>
      <c r="H21" s="81"/>
      <c r="I21" s="81"/>
      <c r="J21" s="81"/>
      <c r="K21" s="81"/>
      <c r="L21" s="81"/>
      <c r="M21" s="81"/>
      <c r="N21" s="81"/>
      <c r="O21" s="81"/>
      <c r="P21" s="81"/>
      <c r="Q21" s="81"/>
      <c r="R21" s="81"/>
      <c r="S21" s="81"/>
      <c r="T21" s="81"/>
      <c r="U21" s="81"/>
      <c r="V21" s="81"/>
      <c r="W21" s="81"/>
      <c r="X21" s="81"/>
      <c r="Y21" s="81"/>
      <c r="Z21" s="81"/>
    </row>
    <row r="22" spans="1:26" ht="17.25" customHeight="1">
      <c r="A22" s="107" t="s">
        <v>320</v>
      </c>
      <c r="B22" s="107" t="s">
        <v>528</v>
      </c>
      <c r="C22" s="109">
        <v>45413</v>
      </c>
      <c r="D22" s="108" t="s">
        <v>280</v>
      </c>
      <c r="E22" s="81"/>
      <c r="F22" s="81"/>
      <c r="G22" s="81"/>
      <c r="H22" s="81"/>
      <c r="I22" s="81"/>
      <c r="J22" s="81"/>
      <c r="K22" s="81"/>
      <c r="L22" s="81"/>
      <c r="M22" s="81"/>
      <c r="N22" s="81"/>
      <c r="O22" s="81"/>
      <c r="P22" s="81"/>
      <c r="Q22" s="81"/>
      <c r="R22" s="81"/>
      <c r="S22" s="81"/>
      <c r="T22" s="81"/>
      <c r="U22" s="81"/>
      <c r="V22" s="81"/>
      <c r="W22" s="81"/>
      <c r="X22" s="81"/>
      <c r="Y22" s="81"/>
      <c r="Z22" s="81"/>
    </row>
    <row r="23" spans="1:26" ht="14.25" customHeight="1">
      <c r="A23" s="138" t="s">
        <v>529</v>
      </c>
      <c r="B23" s="139"/>
      <c r="C23" s="81"/>
      <c r="D23" s="81"/>
      <c r="E23" s="81"/>
      <c r="F23" s="81"/>
      <c r="G23" s="81"/>
      <c r="H23" s="81"/>
      <c r="I23" s="81"/>
      <c r="J23" s="81"/>
      <c r="K23" s="81"/>
      <c r="L23" s="81"/>
      <c r="M23" s="81"/>
      <c r="N23" s="81"/>
      <c r="O23" s="81"/>
      <c r="P23" s="81"/>
      <c r="Q23" s="81"/>
      <c r="R23" s="81"/>
      <c r="S23" s="81"/>
      <c r="T23" s="81"/>
      <c r="U23" s="81"/>
      <c r="V23" s="81"/>
      <c r="W23" s="81"/>
      <c r="X23" s="81"/>
      <c r="Y23" s="81"/>
      <c r="Z23" s="81"/>
    </row>
    <row r="24" spans="1:26" ht="14.25" customHeight="1">
      <c r="A24" s="107" t="s">
        <v>60</v>
      </c>
      <c r="B24" s="107" t="s">
        <v>530</v>
      </c>
      <c r="C24" s="108">
        <v>5</v>
      </c>
      <c r="D24" s="108" t="s">
        <v>61</v>
      </c>
      <c r="E24" s="81"/>
      <c r="F24" s="81"/>
      <c r="G24" s="81"/>
      <c r="H24" s="81"/>
      <c r="I24" s="81"/>
      <c r="J24" s="81"/>
      <c r="K24" s="81"/>
      <c r="L24" s="81"/>
      <c r="M24" s="81"/>
      <c r="N24" s="81"/>
      <c r="O24" s="81"/>
      <c r="P24" s="81"/>
      <c r="Q24" s="81"/>
      <c r="R24" s="81"/>
      <c r="S24" s="81"/>
      <c r="T24" s="81"/>
      <c r="U24" s="81"/>
      <c r="V24" s="81"/>
      <c r="W24" s="81"/>
      <c r="X24" s="81"/>
      <c r="Y24" s="81"/>
      <c r="Z24" s="81"/>
    </row>
    <row r="25" spans="1:26" ht="14.25" customHeight="1">
      <c r="A25" s="140" t="s">
        <v>521</v>
      </c>
      <c r="B25" s="139"/>
      <c r="C25" s="81"/>
      <c r="D25" s="81"/>
      <c r="E25" s="81"/>
      <c r="F25" s="81"/>
      <c r="G25" s="81"/>
      <c r="H25" s="81"/>
      <c r="I25" s="81"/>
      <c r="J25" s="81"/>
      <c r="K25" s="81"/>
      <c r="L25" s="81"/>
      <c r="M25" s="81"/>
      <c r="N25" s="81"/>
      <c r="O25" s="81"/>
      <c r="P25" s="81"/>
      <c r="Q25" s="81"/>
      <c r="R25" s="81"/>
      <c r="S25" s="81"/>
      <c r="T25" s="81"/>
      <c r="U25" s="81"/>
      <c r="V25" s="81"/>
      <c r="W25" s="81"/>
      <c r="X25" s="81"/>
      <c r="Y25" s="81"/>
      <c r="Z25" s="81"/>
    </row>
    <row r="26" spans="1:26" ht="14.25" customHeight="1">
      <c r="A26" s="81" t="s">
        <v>362</v>
      </c>
      <c r="B26" s="108" t="s">
        <v>531</v>
      </c>
      <c r="C26" s="81"/>
      <c r="D26" s="81"/>
      <c r="E26" s="110"/>
      <c r="F26" s="81"/>
      <c r="G26" s="81"/>
      <c r="H26" s="81"/>
      <c r="I26" s="81"/>
      <c r="J26" s="81"/>
      <c r="K26" s="81"/>
      <c r="L26" s="81"/>
      <c r="M26" s="81"/>
      <c r="N26" s="81"/>
      <c r="O26" s="81"/>
      <c r="P26" s="81"/>
      <c r="Q26" s="81"/>
      <c r="R26" s="81"/>
      <c r="S26" s="81"/>
      <c r="T26" s="81"/>
      <c r="U26" s="81"/>
      <c r="V26" s="81"/>
      <c r="W26" s="81"/>
      <c r="X26" s="81"/>
      <c r="Y26" s="81"/>
      <c r="Z26" s="81"/>
    </row>
    <row r="27" spans="1:26" ht="14.25" customHeight="1">
      <c r="A27" s="81" t="s">
        <v>364</v>
      </c>
      <c r="B27" s="108" t="s">
        <v>532</v>
      </c>
      <c r="C27" s="81"/>
      <c r="D27" s="81"/>
      <c r="E27" s="110"/>
      <c r="F27" s="81"/>
      <c r="G27" s="81"/>
      <c r="H27" s="81"/>
      <c r="I27" s="81"/>
      <c r="J27" s="81"/>
      <c r="K27" s="81"/>
      <c r="L27" s="81"/>
      <c r="M27" s="81"/>
      <c r="N27" s="81"/>
      <c r="O27" s="81"/>
      <c r="P27" s="81"/>
      <c r="Q27" s="81"/>
      <c r="R27" s="81"/>
      <c r="S27" s="81"/>
      <c r="T27" s="81"/>
      <c r="U27" s="81"/>
      <c r="V27" s="81"/>
      <c r="W27" s="81"/>
      <c r="X27" s="81"/>
      <c r="Y27" s="81"/>
      <c r="Z27" s="81"/>
    </row>
    <row r="28" spans="1:26" ht="14.25" customHeight="1">
      <c r="A28" s="81" t="s">
        <v>366</v>
      </c>
      <c r="B28" s="108" t="s">
        <v>533</v>
      </c>
      <c r="C28" s="81"/>
      <c r="D28" s="81"/>
      <c r="E28" s="110"/>
      <c r="F28" s="81"/>
      <c r="G28" s="81"/>
      <c r="H28" s="81"/>
      <c r="I28" s="81"/>
      <c r="J28" s="81"/>
      <c r="K28" s="81"/>
      <c r="L28" s="81"/>
      <c r="M28" s="81"/>
      <c r="N28" s="81"/>
      <c r="O28" s="81"/>
      <c r="P28" s="81"/>
      <c r="Q28" s="81"/>
      <c r="R28" s="81"/>
      <c r="S28" s="81"/>
      <c r="T28" s="81"/>
      <c r="U28" s="81"/>
      <c r="V28" s="81"/>
      <c r="W28" s="81"/>
      <c r="X28" s="81"/>
      <c r="Y28" s="81"/>
      <c r="Z28" s="81"/>
    </row>
    <row r="29" spans="1:26" ht="14.25" customHeight="1">
      <c r="A29" s="81" t="s">
        <v>413</v>
      </c>
      <c r="B29" s="108" t="s">
        <v>534</v>
      </c>
      <c r="C29" s="81"/>
      <c r="D29" s="81"/>
      <c r="E29" s="110"/>
      <c r="F29" s="81"/>
      <c r="G29" s="81"/>
      <c r="H29" s="81"/>
      <c r="I29" s="81"/>
      <c r="J29" s="81"/>
      <c r="K29" s="81"/>
      <c r="L29" s="81"/>
      <c r="M29" s="81"/>
      <c r="N29" s="81"/>
      <c r="O29" s="81"/>
      <c r="P29" s="81"/>
      <c r="Q29" s="81"/>
      <c r="R29" s="81"/>
      <c r="S29" s="81"/>
      <c r="T29" s="81"/>
      <c r="U29" s="81"/>
      <c r="V29" s="81"/>
      <c r="W29" s="81"/>
      <c r="X29" s="81"/>
      <c r="Y29" s="81"/>
      <c r="Z29" s="81"/>
    </row>
    <row r="30" spans="1:26" ht="14.25" customHeight="1">
      <c r="A30" s="81" t="s">
        <v>415</v>
      </c>
      <c r="B30" s="108" t="s">
        <v>535</v>
      </c>
      <c r="C30" s="81"/>
      <c r="D30" s="81"/>
      <c r="E30" s="110"/>
      <c r="F30" s="81"/>
      <c r="G30" s="81"/>
      <c r="H30" s="81"/>
      <c r="I30" s="81"/>
      <c r="J30" s="81"/>
      <c r="K30" s="81"/>
      <c r="L30" s="81"/>
      <c r="M30" s="81"/>
      <c r="N30" s="81"/>
      <c r="O30" s="81"/>
      <c r="P30" s="81"/>
      <c r="Q30" s="81"/>
      <c r="R30" s="81"/>
      <c r="S30" s="81"/>
      <c r="T30" s="81"/>
      <c r="U30" s="81"/>
      <c r="V30" s="81"/>
      <c r="W30" s="81"/>
      <c r="X30" s="81"/>
      <c r="Y30" s="81"/>
      <c r="Z30" s="81"/>
    </row>
    <row r="31" spans="1:26" ht="14.25" customHeight="1">
      <c r="A31" s="108" t="s">
        <v>536</v>
      </c>
      <c r="B31" s="108" t="s">
        <v>537</v>
      </c>
      <c r="C31" s="81"/>
      <c r="D31" s="81"/>
      <c r="E31" s="110"/>
      <c r="F31" s="81"/>
      <c r="G31" s="81"/>
      <c r="H31" s="81"/>
      <c r="I31" s="81"/>
      <c r="J31" s="81"/>
      <c r="K31" s="81"/>
      <c r="L31" s="81"/>
      <c r="M31" s="81"/>
      <c r="N31" s="81"/>
      <c r="O31" s="81"/>
      <c r="P31" s="81"/>
      <c r="Q31" s="81"/>
      <c r="R31" s="81"/>
      <c r="S31" s="81"/>
      <c r="T31" s="81"/>
      <c r="U31" s="81"/>
      <c r="V31" s="81"/>
      <c r="W31" s="81"/>
      <c r="X31" s="81"/>
      <c r="Y31" s="81"/>
      <c r="Z31" s="81"/>
    </row>
    <row r="32" spans="1:26" ht="31.5" customHeight="1">
      <c r="A32" s="108" t="s">
        <v>538</v>
      </c>
      <c r="B32" s="111" t="s">
        <v>539</v>
      </c>
      <c r="C32" s="81"/>
      <c r="D32" s="81"/>
      <c r="E32" s="110"/>
      <c r="F32" s="81"/>
      <c r="G32" s="81"/>
      <c r="H32" s="81"/>
      <c r="I32" s="81"/>
      <c r="J32" s="81"/>
      <c r="K32" s="81"/>
      <c r="L32" s="81"/>
      <c r="M32" s="81"/>
      <c r="N32" s="81"/>
      <c r="O32" s="81"/>
      <c r="P32" s="81"/>
      <c r="Q32" s="81"/>
      <c r="R32" s="81"/>
      <c r="S32" s="81"/>
      <c r="T32" s="81"/>
      <c r="U32" s="81"/>
      <c r="V32" s="81"/>
      <c r="W32" s="81"/>
      <c r="X32" s="81"/>
      <c r="Y32" s="81"/>
      <c r="Z32" s="81"/>
    </row>
    <row r="33" spans="1:26" ht="14.25" customHeight="1">
      <c r="A33" s="108" t="s">
        <v>540</v>
      </c>
      <c r="B33" s="108" t="s">
        <v>541</v>
      </c>
      <c r="C33" s="81"/>
      <c r="D33" s="81"/>
      <c r="E33" s="110"/>
      <c r="F33" s="81"/>
      <c r="G33" s="81"/>
      <c r="H33" s="81"/>
      <c r="I33" s="81"/>
      <c r="J33" s="81"/>
      <c r="K33" s="81"/>
      <c r="L33" s="81"/>
      <c r="M33" s="81"/>
      <c r="N33" s="81"/>
      <c r="O33" s="81"/>
      <c r="P33" s="81"/>
      <c r="Q33" s="81"/>
      <c r="R33" s="81"/>
      <c r="S33" s="81"/>
      <c r="T33" s="81"/>
      <c r="U33" s="81"/>
      <c r="V33" s="81"/>
      <c r="W33" s="81"/>
      <c r="X33" s="81"/>
      <c r="Y33" s="81"/>
      <c r="Z33" s="81"/>
    </row>
    <row r="34" spans="1:26" ht="14.25" customHeight="1">
      <c r="A34" s="81"/>
      <c r="B34" s="81"/>
      <c r="C34" s="81"/>
      <c r="D34" s="81"/>
      <c r="E34" s="110"/>
      <c r="F34" s="81"/>
      <c r="G34" s="81"/>
      <c r="H34" s="81"/>
      <c r="I34" s="81"/>
      <c r="J34" s="81"/>
      <c r="K34" s="81"/>
      <c r="L34" s="81"/>
      <c r="M34" s="81"/>
      <c r="N34" s="81"/>
      <c r="O34" s="81"/>
      <c r="P34" s="81"/>
      <c r="Q34" s="81"/>
      <c r="R34" s="81"/>
      <c r="S34" s="81"/>
      <c r="T34" s="81"/>
      <c r="U34" s="81"/>
      <c r="V34" s="81"/>
      <c r="W34" s="81"/>
      <c r="X34" s="81"/>
      <c r="Y34" s="81"/>
      <c r="Z34" s="81"/>
    </row>
    <row r="35" spans="1:26" ht="14.25" customHeight="1">
      <c r="A35" s="81"/>
      <c r="B35" s="81"/>
      <c r="C35" s="81"/>
      <c r="D35" s="81"/>
      <c r="E35" s="110"/>
      <c r="F35" s="81"/>
      <c r="G35" s="81"/>
      <c r="H35" s="81"/>
      <c r="I35" s="81"/>
      <c r="J35" s="81"/>
      <c r="K35" s="81"/>
      <c r="L35" s="81"/>
      <c r="M35" s="81"/>
      <c r="N35" s="81"/>
      <c r="O35" s="81"/>
      <c r="P35" s="81"/>
      <c r="Q35" s="81"/>
      <c r="R35" s="81"/>
      <c r="S35" s="81"/>
      <c r="T35" s="81"/>
      <c r="U35" s="81"/>
      <c r="V35" s="81"/>
      <c r="W35" s="81"/>
      <c r="X35" s="81"/>
      <c r="Y35" s="81"/>
      <c r="Z35" s="81"/>
    </row>
    <row r="36" spans="1:26" ht="14.25" customHeight="1">
      <c r="A36" s="81"/>
      <c r="B36" s="110"/>
      <c r="C36" s="81"/>
      <c r="D36" s="81"/>
      <c r="E36" s="110"/>
      <c r="F36" s="81"/>
      <c r="G36" s="81"/>
      <c r="H36" s="81"/>
      <c r="I36" s="81"/>
      <c r="J36" s="81"/>
      <c r="K36" s="81"/>
      <c r="L36" s="81"/>
      <c r="M36" s="81"/>
      <c r="N36" s="81"/>
      <c r="O36" s="81"/>
      <c r="P36" s="81"/>
      <c r="Q36" s="81"/>
      <c r="R36" s="81"/>
      <c r="S36" s="81"/>
      <c r="T36" s="81"/>
      <c r="U36" s="81"/>
      <c r="V36" s="81"/>
      <c r="W36" s="81"/>
      <c r="X36" s="81"/>
      <c r="Y36" s="81"/>
      <c r="Z36" s="81"/>
    </row>
    <row r="37" spans="1:26" ht="14.25" customHeight="1">
      <c r="A37" s="140" t="s">
        <v>542</v>
      </c>
      <c r="B37" s="139"/>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ht="14.25" customHeight="1">
      <c r="A38" s="81" t="s">
        <v>543</v>
      </c>
      <c r="B38" s="81" t="s">
        <v>544</v>
      </c>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ht="14.25" customHeight="1">
      <c r="A39" s="81" t="s">
        <v>381</v>
      </c>
      <c r="B39" s="81" t="s">
        <v>545</v>
      </c>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ht="14.25" customHeight="1">
      <c r="A40" s="81" t="s">
        <v>383</v>
      </c>
      <c r="B40" s="81" t="s">
        <v>546</v>
      </c>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ht="14.25" customHeight="1">
      <c r="A41" s="81"/>
      <c r="B41" s="110"/>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ht="14.25" customHeight="1">
      <c r="A42" s="140" t="s">
        <v>547</v>
      </c>
      <c r="B42" s="139"/>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ht="14.25" customHeight="1">
      <c r="A43" s="81" t="s">
        <v>543</v>
      </c>
      <c r="B43" s="81" t="s">
        <v>548</v>
      </c>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ht="14.25" customHeight="1">
      <c r="A44" s="81" t="s">
        <v>381</v>
      </c>
      <c r="B44" s="81" t="s">
        <v>549</v>
      </c>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ht="14.2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4.25" customHeight="1">
      <c r="A46" s="140" t="s">
        <v>550</v>
      </c>
      <c r="B46" s="139"/>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ht="14.25" customHeight="1">
      <c r="A47" s="81" t="s">
        <v>543</v>
      </c>
      <c r="B47" s="81" t="s">
        <v>551</v>
      </c>
      <c r="C47" s="81"/>
      <c r="D47" s="81"/>
      <c r="E47" s="81"/>
      <c r="F47" s="81"/>
      <c r="G47" s="81"/>
      <c r="H47" s="81"/>
      <c r="I47" s="81"/>
      <c r="J47" s="81"/>
      <c r="K47" s="81"/>
      <c r="L47" s="81"/>
      <c r="M47" s="81"/>
      <c r="N47" s="81"/>
      <c r="O47" s="81"/>
      <c r="P47" s="81"/>
      <c r="Q47" s="81"/>
      <c r="R47" s="81"/>
      <c r="S47" s="81"/>
      <c r="T47" s="81"/>
      <c r="U47" s="81"/>
      <c r="V47" s="81"/>
      <c r="W47" s="81"/>
      <c r="X47" s="81"/>
      <c r="Y47" s="81"/>
      <c r="Z47" s="81"/>
    </row>
    <row r="48" spans="1:26" ht="14.2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ht="14.2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ht="14.2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spans="1:26" ht="14.2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spans="1:26" ht="14.2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spans="1:26" ht="14.2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spans="1:26" ht="14.2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ht="14.2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ht="14.2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ht="14.2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ht="14.2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ht="14.2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spans="1:26" ht="14.2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ht="14.2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4.2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4.2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4.2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4.2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4.2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4.2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4.2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4.2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4.2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4.2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4.2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4.2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4.2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4.2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4.2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4.2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4.2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4.2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4.2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4.2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4.2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4.2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4.2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4.2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4.2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4.2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4.2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4.2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4.2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4.2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4.2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4.2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4.2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4.2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4.2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4.2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4.2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4.2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4.2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4.2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4.2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4.2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4.2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4.2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4.2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4.2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4.2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4.2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4.2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4.2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4.2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4.2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4.2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4.2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4.2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4.2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4.2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4.2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4.2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4.2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4.2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4.2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4.2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4.2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4.2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4.2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4.2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4.2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4.2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4.2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4.2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4.2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4.2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4.2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4.2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4.2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4.2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4.2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4.2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4.2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4.2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4.2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4.2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4.2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4.2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4.2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4.2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4.2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4.2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4.2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4.2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4.2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4.2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4.2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4.2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4.2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4.2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4.2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4.2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4.2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4.2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4.2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4.2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4.2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4.2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4.2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4.2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4.2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4.2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4.2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4.2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4.2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4.2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4.2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4.2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4.2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4.2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4.2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4.2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4.2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4.2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4.2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4.2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4.2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4.2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4.2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4.2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4.2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4.2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4.2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4.2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4.2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4.2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4.2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4.2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4.2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4.2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4.2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4.2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4.2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4.2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4.2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4.2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4.2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4.2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4.2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4.2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4.2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4.2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4.2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4.2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4.2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4.2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4.2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4.2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4.2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4.2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4.2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4.2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4.2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4.2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4.2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4.2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4.2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4.2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4.2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4.2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4.2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4.2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4.2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4.2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4.2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4.2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4.2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4.2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4.2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4.2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4.2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4.2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4.2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4.2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4.2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4.2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4.2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4.2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4.2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4.2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4.2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4.2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4.2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4.2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4.2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4.2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4.2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4.2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4.2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4.2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4.2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4.2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4.2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4.2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4.2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4.2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4.2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4.2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4.2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4.2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4.2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4.2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4.2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4.2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4.2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4.2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4.2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4.2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4.2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4.2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4.2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4.2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4.2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4.2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4.2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4.2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4.2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4.2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4.2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4.2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4.2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4.2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4.2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4.2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4.2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4.2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4.2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4.2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4.2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4.2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4.2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4.2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4.2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4.2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4.2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4.2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4.2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4.2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4.2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4.2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4.2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4.2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4.2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4.2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4.2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4.2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4.2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4.2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4.2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4.2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4.2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4.2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4.2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4.2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4.2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4.2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4.2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4.2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4.2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4.2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4.2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4.2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4.2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4.2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4.2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4.2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4.2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4.2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4.2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4.2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4.2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4.2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4.2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4.2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4.2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4.2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4.2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4.2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4.2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4.2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4.2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4.2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4.2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4.2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4.2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4.2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4.2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4.2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4.2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4.2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4.2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4.2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4.2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4.2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4.2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4.2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4.2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4.2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4.2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4.2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4.2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4.2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4.2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4.2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4.2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4.2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4.2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4.2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4.2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4.2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4.2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4.2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4.2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4.2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4.2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4.2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4.2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4.2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4.2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4.2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4.2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4.2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4.2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4.2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4.2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4.2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4.2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4.2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4.2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4.2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4.2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4.2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4.2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4.2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4.2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4.2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4.2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4.2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4.2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4.2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4.2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4.2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4.2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4.2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4.2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4.2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4.2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4.2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4.2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4.2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4.2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4.2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4.2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4.2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4.2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4.2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4.2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4.2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4.2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4.2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4.2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4.2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4.2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4.2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4.2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4.2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4.2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4.2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4.2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4.2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4.2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4.2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4.2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4.2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4.2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4.2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4.2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4.2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4.2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4.2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4.2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4.2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4.2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4.2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4.2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4.2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4.2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4.2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4.2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4.2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4.2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4.2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4.2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4.2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4.2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4.2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4.2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4.2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4.2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4.2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4.2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4.2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4.2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4.2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4.2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4.2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4.2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4.2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4.2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4.2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4.2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4.2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4.2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4.2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4.2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4.2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4.2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4.2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4.2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4.2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4.2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4.2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4.2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4.2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4.2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4.2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4.2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4.2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4.2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4.2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4.2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4.2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4.2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4.2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4.2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4.2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4.2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4.2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4.2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4.2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4.2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4.2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4.2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4.2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4.2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4.2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4.2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4.2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4.2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4.2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4.2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4.2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4.2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4.2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4.2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4.2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4.2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4.2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4.2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4.2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4.2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4.2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4.2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4.2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4.2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4.2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4.2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4.2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4.2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4.2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4.2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4.2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4.2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4.2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4.2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4.2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4.2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4.2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4.2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4.2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4.2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4.2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4.2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4.2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4.2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4.2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4.2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4.2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4.2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4.2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4.2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4.2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4.2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4.2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4.2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4.2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4.2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4.2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4.2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4.2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4.2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4.2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4.2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4.2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4.2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4.2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4.2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4.2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4.2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4.2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4.2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4.2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4.2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4.2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4.2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4.2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4.2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4.2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4.2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4.2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4.2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4.2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4.2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4.2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4.2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4.2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4.2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4.2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4.2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4.2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4.2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4.2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4.2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4.2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4.2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4.2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4.2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4.2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4.2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4.2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4.2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4.2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4.2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4.2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4.2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4.2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4.2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4.2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4.2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4.2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4.2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4.2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4.2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4.2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4.2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4.2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4.2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4.2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4.2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4.2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4.2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4.2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4.2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4.2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4.2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4.2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4.2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4.2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4.2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4.2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4.2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4.2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4.2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4.2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4.2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4.2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4.2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4.2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4.2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4.2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4.2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4.2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4.2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4.2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4.2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4.2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4.2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4.2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4.2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4.2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4.2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4.2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4.2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4.2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4.2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4.2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4.2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4.2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4.2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4.2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4.2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4.2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4.2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4.2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4.2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4.2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4.2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4.2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4.2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4.2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4.2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4.2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4.2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4.2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4.2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4.2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4.2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4.2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4.2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4.2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4.2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4.2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4.2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4.2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4.2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4.2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4.2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4.2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4.2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4.2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4.2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4.2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4.2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4.2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4.2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4.2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4.2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4.2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4.2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4.2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4.2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4.2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4.2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4.2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4.2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4.2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4.2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4.2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4.2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4.2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4.2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4.2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4.2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4.2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4.2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4.2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4.2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4.2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4.2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4.2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4.2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4.2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4.2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4.2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4.2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4.2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4.2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4.2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4.2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4.2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4.2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4.2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4.2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4.2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4.2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4.2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4.2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4.2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4.2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4.2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4.2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4.2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4.2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4.2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4.2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4.2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4.2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4.2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4.2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4.2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4.2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4.2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4.2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4.2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4.2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4.2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4.2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4.2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4.2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4.2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4.2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4.2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4.2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4.2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4.2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4.2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4.2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4.2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4.2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4.2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4.2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4.2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4.2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4.2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4.2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4.2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4.2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4.2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4.2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4.2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4.2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4.2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4.2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4.2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4.2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4.2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4.2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4.2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4.2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4.2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4.2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4.2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4.2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4.2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4.2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4.2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4.2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4.2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4.2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4.2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4.2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4.2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4.2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4.2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4.2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4.2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4.2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4.2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4.2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4.2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4.2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4.2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4.2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4.2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4.2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4.2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4.2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4.2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4.2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4.2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4.2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4.2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4.2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4.2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4.2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4.2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4.2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4.2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4.2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4.2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4.2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4.2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4.2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4.2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4.2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4.2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4.2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4.2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4.2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4.2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4.2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4.2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4.2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4.2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4.2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4.2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4.2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4.2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4.2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4.2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4.2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4.2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4.2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4.2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4.2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4.2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4.2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4.2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4.2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4.2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4.2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4.2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4.2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4.2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4.2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4.2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4.2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4.2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4.2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4.2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4.2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4.2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4.2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4.2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4.2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4.2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4.2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4.2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4.2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4.2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4.2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4.2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4.2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4.2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4.2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4.2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4.2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4.2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4.2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4.2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4.2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4.2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4.2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4.2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4.2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4.2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4.2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4.2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4.2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4.2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4.2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4.2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4.2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4.2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4.2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4.2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4.2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4.2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4.2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4.2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4.2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4.2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4.2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4.2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4.2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4.2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4.2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4.2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4.2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4.2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4.2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4.2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4.2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4.2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4.2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4.2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4.2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4.2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4.2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4.2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4.2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4.2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4.2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4.2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4.2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4.2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4.2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4.2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4.2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4.2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4.2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4.2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4.2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4.2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4.2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4.2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4.2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4.2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4.2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4.2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4.2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4.2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4.2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4.2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4.2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4.2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4.2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4.2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4.2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4.2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4.2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4.2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4.2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4.2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4.2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4.2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4.2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4.2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4.2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4.2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4.2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4.2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4.2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4.2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sheetData>
  <mergeCells count="6">
    <mergeCell ref="A46:B46"/>
    <mergeCell ref="A14:B14"/>
    <mergeCell ref="A23:B23"/>
    <mergeCell ref="A25:B25"/>
    <mergeCell ref="A37:B37"/>
    <mergeCell ref="A42:B42"/>
  </mergeCell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A1000"/>
  <sheetViews>
    <sheetView workbookViewId="0"/>
  </sheetViews>
  <sheetFormatPr defaultColWidth="14.453125" defaultRowHeight="15" customHeight="1"/>
  <cols>
    <col min="1" max="1" width="17.453125" customWidth="1"/>
    <col min="2" max="2" width="33.54296875" customWidth="1"/>
    <col min="3" max="3" width="6.7265625" customWidth="1"/>
    <col min="4" max="5" width="8.81640625" customWidth="1"/>
    <col min="6" max="6" width="6" customWidth="1"/>
    <col min="7" max="27" width="8.81640625" customWidth="1"/>
  </cols>
  <sheetData>
    <row r="1" spans="1:27" ht="14.25" customHeight="1">
      <c r="A1" s="81"/>
      <c r="B1" s="81"/>
      <c r="C1" s="81"/>
      <c r="D1" s="81"/>
      <c r="E1" s="81"/>
      <c r="F1" s="81"/>
      <c r="G1" s="81"/>
      <c r="H1" s="81"/>
      <c r="I1" s="81"/>
      <c r="J1" s="81"/>
      <c r="K1" s="81"/>
      <c r="L1" s="81"/>
      <c r="M1" s="81"/>
      <c r="N1" s="81"/>
      <c r="O1" s="81"/>
      <c r="P1" s="81"/>
      <c r="Q1" s="81"/>
      <c r="R1" s="81"/>
      <c r="S1" s="81"/>
      <c r="T1" s="81"/>
      <c r="U1" s="81"/>
      <c r="V1" s="81"/>
      <c r="W1" s="81"/>
      <c r="X1" s="81"/>
      <c r="Y1" s="81"/>
      <c r="Z1" s="81"/>
      <c r="AA1" s="81"/>
    </row>
    <row r="2" spans="1:27" ht="14.25" customHeight="1">
      <c r="A2" s="102" t="s">
        <v>330</v>
      </c>
      <c r="B2" s="103" t="s">
        <v>552</v>
      </c>
      <c r="C2" s="103"/>
      <c r="D2" s="81"/>
      <c r="E2" s="81"/>
      <c r="F2" s="81"/>
      <c r="G2" s="81"/>
      <c r="H2" s="81"/>
      <c r="I2" s="81"/>
      <c r="J2" s="81"/>
      <c r="K2" s="81"/>
      <c r="L2" s="81"/>
      <c r="M2" s="81"/>
      <c r="N2" s="81"/>
      <c r="O2" s="81"/>
      <c r="P2" s="81"/>
      <c r="Q2" s="81"/>
      <c r="R2" s="81"/>
      <c r="S2" s="81"/>
      <c r="T2" s="81"/>
      <c r="U2" s="81"/>
      <c r="V2" s="81"/>
      <c r="W2" s="81"/>
      <c r="X2" s="81"/>
      <c r="Y2" s="81"/>
      <c r="Z2" s="81"/>
      <c r="AA2" s="81"/>
    </row>
    <row r="3" spans="1:27" ht="14.25" customHeight="1">
      <c r="A3" s="81"/>
      <c r="B3" s="81"/>
      <c r="C3" s="81"/>
      <c r="D3" s="81"/>
      <c r="E3" s="108" t="s">
        <v>553</v>
      </c>
      <c r="F3" s="81"/>
      <c r="G3" s="81"/>
      <c r="H3" s="81"/>
      <c r="I3" s="81"/>
      <c r="J3" s="81"/>
      <c r="K3" s="81"/>
      <c r="L3" s="81"/>
      <c r="M3" s="81"/>
      <c r="N3" s="81"/>
      <c r="O3" s="81"/>
      <c r="P3" s="81"/>
      <c r="Q3" s="81"/>
      <c r="R3" s="81"/>
      <c r="S3" s="81"/>
      <c r="T3" s="81"/>
      <c r="U3" s="81"/>
      <c r="V3" s="81"/>
      <c r="W3" s="81"/>
      <c r="X3" s="81"/>
      <c r="Y3" s="81"/>
      <c r="Z3" s="81"/>
      <c r="AA3" s="81"/>
    </row>
    <row r="4" spans="1:27" ht="14.25" customHeight="1">
      <c r="A4" s="102" t="s">
        <v>330</v>
      </c>
      <c r="B4" s="106" t="s">
        <v>554</v>
      </c>
      <c r="C4" s="106"/>
      <c r="D4" s="81"/>
      <c r="E4" s="81"/>
      <c r="F4" s="81"/>
      <c r="G4" s="81"/>
      <c r="H4" s="81"/>
      <c r="I4" s="81"/>
      <c r="J4" s="81"/>
      <c r="K4" s="81"/>
      <c r="L4" s="81"/>
      <c r="M4" s="81"/>
      <c r="N4" s="81"/>
      <c r="O4" s="81"/>
      <c r="P4" s="81"/>
      <c r="Q4" s="81"/>
      <c r="R4" s="81"/>
      <c r="S4" s="81"/>
      <c r="T4" s="81"/>
      <c r="U4" s="81"/>
      <c r="V4" s="81"/>
      <c r="W4" s="81"/>
      <c r="X4" s="81"/>
      <c r="Y4" s="81"/>
      <c r="Z4" s="81"/>
      <c r="AA4" s="81"/>
    </row>
    <row r="5" spans="1:27" ht="14.25" customHeight="1">
      <c r="A5" s="102" t="s">
        <v>332</v>
      </c>
      <c r="B5" s="106" t="s">
        <v>348</v>
      </c>
      <c r="C5" s="106"/>
      <c r="D5" s="81"/>
      <c r="E5" s="81"/>
      <c r="F5" s="81"/>
      <c r="G5" s="81"/>
      <c r="H5" s="81"/>
      <c r="I5" s="81"/>
      <c r="J5" s="81"/>
      <c r="K5" s="81"/>
      <c r="L5" s="81"/>
      <c r="M5" s="81"/>
      <c r="N5" s="81"/>
      <c r="O5" s="81"/>
      <c r="P5" s="81"/>
      <c r="Q5" s="81"/>
      <c r="R5" s="81"/>
      <c r="S5" s="81"/>
      <c r="T5" s="81"/>
      <c r="U5" s="81"/>
      <c r="V5" s="81"/>
      <c r="W5" s="81"/>
      <c r="X5" s="81"/>
      <c r="Y5" s="81"/>
      <c r="Z5" s="81"/>
      <c r="AA5" s="81"/>
    </row>
    <row r="6" spans="1:27" ht="14.25" customHeight="1">
      <c r="A6" s="102" t="s">
        <v>334</v>
      </c>
      <c r="B6" s="103" t="s">
        <v>555</v>
      </c>
      <c r="C6" s="103"/>
      <c r="D6" s="81"/>
      <c r="E6" s="81"/>
      <c r="F6" s="81"/>
      <c r="G6" s="81"/>
      <c r="H6" s="81"/>
      <c r="I6" s="81"/>
      <c r="J6" s="81"/>
      <c r="K6" s="81"/>
      <c r="L6" s="81"/>
      <c r="M6" s="81"/>
      <c r="N6" s="81"/>
      <c r="O6" s="81"/>
      <c r="P6" s="81"/>
      <c r="Q6" s="81"/>
      <c r="R6" s="81"/>
      <c r="S6" s="81"/>
      <c r="T6" s="81"/>
      <c r="U6" s="81"/>
      <c r="V6" s="81"/>
      <c r="W6" s="81"/>
      <c r="X6" s="81"/>
      <c r="Y6" s="81"/>
      <c r="Z6" s="81"/>
      <c r="AA6" s="81"/>
    </row>
    <row r="7" spans="1:27" ht="14.25" customHeight="1">
      <c r="A7" s="81"/>
      <c r="B7" s="105"/>
      <c r="C7" s="105"/>
      <c r="D7" s="81"/>
      <c r="E7" s="81"/>
      <c r="F7" s="81"/>
      <c r="G7" s="81"/>
      <c r="H7" s="81"/>
      <c r="I7" s="81"/>
      <c r="J7" s="81"/>
      <c r="K7" s="81"/>
      <c r="L7" s="81"/>
      <c r="M7" s="81"/>
      <c r="N7" s="81"/>
      <c r="O7" s="81"/>
      <c r="P7" s="81"/>
      <c r="Q7" s="81"/>
      <c r="R7" s="81"/>
      <c r="S7" s="81"/>
      <c r="T7" s="81"/>
      <c r="U7" s="81"/>
      <c r="V7" s="81"/>
      <c r="W7" s="81"/>
      <c r="X7" s="81"/>
      <c r="Y7" s="81"/>
      <c r="Z7" s="81"/>
      <c r="AA7" s="81"/>
    </row>
    <row r="8" spans="1:27" ht="14.25" customHeight="1">
      <c r="A8" s="102" t="s">
        <v>335</v>
      </c>
      <c r="B8" s="103" t="s">
        <v>556</v>
      </c>
      <c r="C8" s="103"/>
      <c r="D8" s="112" t="s">
        <v>557</v>
      </c>
      <c r="E8" s="81"/>
      <c r="F8" s="81"/>
      <c r="G8" s="81"/>
      <c r="H8" s="81"/>
      <c r="I8" s="81"/>
      <c r="J8" s="81"/>
      <c r="K8" s="81"/>
      <c r="L8" s="81"/>
      <c r="M8" s="81"/>
      <c r="N8" s="81"/>
      <c r="O8" s="81"/>
      <c r="P8" s="81"/>
      <c r="Q8" s="81"/>
      <c r="R8" s="81"/>
      <c r="S8" s="81"/>
      <c r="T8" s="81"/>
      <c r="U8" s="81"/>
      <c r="V8" s="81"/>
      <c r="W8" s="81"/>
      <c r="X8" s="81"/>
      <c r="Y8" s="81"/>
      <c r="Z8" s="81"/>
      <c r="AA8" s="81"/>
    </row>
    <row r="9" spans="1:27" ht="14.25" customHeight="1">
      <c r="A9" s="102" t="s">
        <v>337</v>
      </c>
      <c r="B9" s="103" t="s">
        <v>558</v>
      </c>
      <c r="C9" s="103"/>
      <c r="D9" s="81"/>
      <c r="E9" s="81"/>
      <c r="F9" s="81"/>
      <c r="G9" s="81"/>
      <c r="H9" s="81"/>
      <c r="I9" s="81"/>
      <c r="J9" s="81"/>
      <c r="K9" s="81"/>
      <c r="L9" s="81"/>
      <c r="M9" s="81"/>
      <c r="N9" s="81"/>
      <c r="O9" s="81"/>
      <c r="P9" s="81"/>
      <c r="Q9" s="81"/>
      <c r="R9" s="81"/>
      <c r="S9" s="81"/>
      <c r="T9" s="81"/>
      <c r="U9" s="81"/>
      <c r="V9" s="81"/>
      <c r="W9" s="81"/>
      <c r="X9" s="81"/>
      <c r="Y9" s="81"/>
      <c r="Z9" s="81"/>
      <c r="AA9" s="81"/>
    </row>
    <row r="10" spans="1:27" ht="14.25" customHeight="1">
      <c r="A10" s="102" t="s">
        <v>339</v>
      </c>
      <c r="B10" s="103" t="s">
        <v>559</v>
      </c>
      <c r="C10" s="103"/>
      <c r="D10" s="81"/>
      <c r="E10" s="81"/>
      <c r="F10" s="81"/>
      <c r="G10" s="81"/>
      <c r="H10" s="81"/>
      <c r="I10" s="81"/>
      <c r="J10" s="81"/>
      <c r="K10" s="81"/>
      <c r="L10" s="81"/>
      <c r="M10" s="81"/>
      <c r="N10" s="81"/>
      <c r="O10" s="81"/>
      <c r="P10" s="81"/>
      <c r="Q10" s="81"/>
      <c r="R10" s="81"/>
      <c r="S10" s="81"/>
      <c r="T10" s="81"/>
      <c r="U10" s="81"/>
      <c r="V10" s="81"/>
      <c r="W10" s="81"/>
      <c r="X10" s="81"/>
      <c r="Y10" s="81"/>
      <c r="Z10" s="81"/>
      <c r="AA10" s="81"/>
    </row>
    <row r="11" spans="1:27" ht="14.25" customHeight="1">
      <c r="A11" s="102"/>
      <c r="B11" s="106"/>
      <c r="C11" s="106"/>
      <c r="D11" s="81"/>
      <c r="E11" s="81"/>
      <c r="F11" s="81"/>
      <c r="G11" s="81"/>
      <c r="H11" s="81"/>
      <c r="I11" s="81"/>
      <c r="J11" s="81"/>
      <c r="K11" s="81"/>
      <c r="L11" s="81"/>
      <c r="M11" s="81"/>
      <c r="N11" s="81"/>
      <c r="O11" s="81"/>
      <c r="P11" s="81"/>
      <c r="Q11" s="81"/>
      <c r="R11" s="81"/>
      <c r="S11" s="81"/>
      <c r="T11" s="81"/>
      <c r="U11" s="81"/>
      <c r="V11" s="81"/>
      <c r="W11" s="81"/>
      <c r="X11" s="81"/>
      <c r="Y11" s="81"/>
      <c r="Z11" s="81"/>
      <c r="AA11" s="81"/>
    </row>
    <row r="12" spans="1:27" ht="14.25" customHeight="1">
      <c r="A12" s="102" t="s">
        <v>341</v>
      </c>
      <c r="B12" s="103" t="s">
        <v>560</v>
      </c>
      <c r="C12" s="103"/>
      <c r="D12" s="81"/>
      <c r="E12" s="81"/>
      <c r="F12" s="81"/>
      <c r="G12" s="81"/>
      <c r="H12" s="81"/>
      <c r="I12" s="81"/>
      <c r="J12" s="81"/>
      <c r="K12" s="81"/>
      <c r="L12" s="81"/>
      <c r="M12" s="81"/>
      <c r="N12" s="81"/>
      <c r="O12" s="81"/>
      <c r="P12" s="81"/>
      <c r="Q12" s="81"/>
      <c r="R12" s="81"/>
      <c r="S12" s="81"/>
      <c r="T12" s="81"/>
      <c r="U12" s="81"/>
      <c r="V12" s="81"/>
      <c r="W12" s="81"/>
      <c r="X12" s="81"/>
      <c r="Y12" s="81"/>
      <c r="Z12" s="81"/>
      <c r="AA12" s="81"/>
    </row>
    <row r="13" spans="1:27" ht="14.25" customHeight="1">
      <c r="A13" s="102" t="s">
        <v>343</v>
      </c>
      <c r="B13" s="106">
        <v>4</v>
      </c>
      <c r="C13" s="106"/>
      <c r="D13" s="81"/>
      <c r="E13" s="81"/>
      <c r="F13" s="81"/>
      <c r="G13" s="81"/>
      <c r="H13" s="81"/>
      <c r="I13" s="81"/>
      <c r="J13" s="81"/>
      <c r="K13" s="81"/>
      <c r="L13" s="81"/>
      <c r="M13" s="81"/>
      <c r="N13" s="81"/>
      <c r="O13" s="81"/>
      <c r="P13" s="81"/>
      <c r="Q13" s="81"/>
      <c r="R13" s="81"/>
      <c r="S13" s="81"/>
      <c r="T13" s="81"/>
      <c r="U13" s="81"/>
      <c r="V13" s="81"/>
      <c r="W13" s="81"/>
      <c r="X13" s="81"/>
      <c r="Y13" s="81"/>
      <c r="Z13" s="81"/>
      <c r="AA13" s="81"/>
    </row>
    <row r="14" spans="1:27" ht="14.2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row>
    <row r="15" spans="1:27" ht="14.25" customHeight="1">
      <c r="A15" s="102" t="s">
        <v>344</v>
      </c>
      <c r="B15" s="102" t="s">
        <v>345</v>
      </c>
      <c r="C15" s="102"/>
      <c r="D15" s="81"/>
      <c r="E15" s="81"/>
      <c r="F15" s="81"/>
      <c r="G15" s="81"/>
      <c r="H15" s="81"/>
      <c r="I15" s="81"/>
      <c r="J15" s="81"/>
      <c r="K15" s="81"/>
      <c r="L15" s="81"/>
      <c r="M15" s="81"/>
      <c r="N15" s="81"/>
      <c r="O15" s="81"/>
      <c r="P15" s="81"/>
      <c r="Q15" s="81"/>
      <c r="R15" s="81"/>
      <c r="S15" s="81"/>
      <c r="T15" s="81"/>
      <c r="U15" s="81"/>
      <c r="V15" s="81"/>
      <c r="W15" s="81"/>
      <c r="X15" s="81"/>
      <c r="Y15" s="81"/>
      <c r="Z15" s="81"/>
      <c r="AA15" s="81"/>
    </row>
    <row r="16" spans="1:27" ht="14.25" customHeight="1">
      <c r="A16" s="138" t="s">
        <v>138</v>
      </c>
      <c r="B16" s="139"/>
      <c r="C16" s="113" t="s">
        <v>40</v>
      </c>
      <c r="D16" s="57" t="s">
        <v>273</v>
      </c>
      <c r="E16" s="57" t="s">
        <v>274</v>
      </c>
      <c r="F16" s="81"/>
      <c r="G16" s="81"/>
      <c r="H16" s="81"/>
      <c r="I16" s="108" t="s">
        <v>561</v>
      </c>
      <c r="J16" s="81"/>
      <c r="K16" s="81"/>
      <c r="L16" s="81"/>
      <c r="M16" s="81"/>
      <c r="N16" s="81"/>
      <c r="O16" s="81"/>
      <c r="P16" s="81"/>
      <c r="Q16" s="81"/>
      <c r="R16" s="81"/>
      <c r="S16" s="81"/>
      <c r="T16" s="81"/>
      <c r="U16" s="81"/>
      <c r="V16" s="81"/>
      <c r="W16" s="81"/>
      <c r="X16" s="81"/>
      <c r="Y16" s="81"/>
      <c r="Z16" s="81"/>
      <c r="AA16" s="81"/>
    </row>
    <row r="17" spans="1:27" ht="14.25" customHeight="1">
      <c r="A17" s="105" t="s">
        <v>64</v>
      </c>
      <c r="B17" s="105">
        <v>4</v>
      </c>
      <c r="C17" s="107" t="s">
        <v>254</v>
      </c>
      <c r="D17" s="29">
        <f t="shared" ref="D17:D26" si="0">B17*25</f>
        <v>100</v>
      </c>
      <c r="E17" s="108" t="s">
        <v>254</v>
      </c>
      <c r="F17" s="81"/>
      <c r="G17" s="81"/>
      <c r="H17" s="81"/>
      <c r="I17" s="81"/>
      <c r="J17" s="81"/>
      <c r="K17" s="81"/>
      <c r="L17" s="81"/>
      <c r="M17" s="81"/>
      <c r="N17" s="81"/>
      <c r="O17" s="81"/>
      <c r="P17" s="81"/>
      <c r="Q17" s="81"/>
      <c r="R17" s="81"/>
      <c r="S17" s="81"/>
      <c r="T17" s="81"/>
      <c r="U17" s="81"/>
      <c r="V17" s="81"/>
      <c r="W17" s="81"/>
      <c r="X17" s="81"/>
      <c r="Y17" s="81"/>
      <c r="Z17" s="81"/>
      <c r="AA17" s="81"/>
    </row>
    <row r="18" spans="1:27" ht="14.25" customHeight="1">
      <c r="A18" s="107" t="s">
        <v>138</v>
      </c>
      <c r="B18" s="107">
        <v>0.3</v>
      </c>
      <c r="C18" s="107" t="s">
        <v>259</v>
      </c>
      <c r="D18" s="29">
        <f t="shared" si="0"/>
        <v>7.5</v>
      </c>
      <c r="E18" s="108" t="s">
        <v>183</v>
      </c>
      <c r="F18" s="81"/>
      <c r="G18" s="81"/>
      <c r="H18" s="81"/>
      <c r="I18" s="108" t="s">
        <v>562</v>
      </c>
      <c r="J18" s="81"/>
      <c r="K18" s="81"/>
      <c r="L18" s="81"/>
      <c r="M18" s="81"/>
      <c r="N18" s="81"/>
      <c r="O18" s="81"/>
      <c r="P18" s="81"/>
      <c r="Q18" s="81"/>
      <c r="R18" s="81"/>
      <c r="S18" s="81"/>
      <c r="T18" s="81"/>
      <c r="U18" s="81"/>
      <c r="V18" s="81"/>
      <c r="W18" s="81"/>
      <c r="X18" s="81"/>
      <c r="Y18" s="81"/>
      <c r="Z18" s="81"/>
      <c r="AA18" s="81"/>
    </row>
    <row r="19" spans="1:27" ht="14.25" customHeight="1">
      <c r="A19" s="107" t="s">
        <v>321</v>
      </c>
      <c r="B19" s="107">
        <v>4</v>
      </c>
      <c r="C19" s="107" t="s">
        <v>259</v>
      </c>
      <c r="D19" s="29">
        <f t="shared" si="0"/>
        <v>100</v>
      </c>
      <c r="E19" s="108" t="s">
        <v>259</v>
      </c>
      <c r="F19" s="81"/>
      <c r="G19" s="81"/>
      <c r="H19" s="81"/>
      <c r="I19" s="81"/>
      <c r="J19" s="81"/>
      <c r="K19" s="81"/>
      <c r="L19" s="81"/>
      <c r="M19" s="81"/>
      <c r="N19" s="81"/>
      <c r="O19" s="81"/>
      <c r="P19" s="81"/>
      <c r="Q19" s="81"/>
      <c r="R19" s="81"/>
      <c r="S19" s="81"/>
      <c r="T19" s="81"/>
      <c r="U19" s="81"/>
      <c r="V19" s="81"/>
      <c r="W19" s="81"/>
      <c r="X19" s="81"/>
      <c r="Y19" s="81"/>
      <c r="Z19" s="81"/>
      <c r="AA19" s="81"/>
    </row>
    <row r="20" spans="1:27" ht="14.25" customHeight="1">
      <c r="A20" s="105" t="s">
        <v>318</v>
      </c>
      <c r="B20" s="107">
        <v>4</v>
      </c>
      <c r="C20" s="107" t="s">
        <v>259</v>
      </c>
      <c r="D20" s="29">
        <f t="shared" si="0"/>
        <v>100</v>
      </c>
      <c r="E20" s="108" t="s">
        <v>259</v>
      </c>
      <c r="F20" s="81"/>
      <c r="G20" s="81"/>
      <c r="H20" s="81"/>
      <c r="I20" s="81"/>
      <c r="J20" s="81"/>
      <c r="K20" s="81"/>
      <c r="L20" s="81"/>
      <c r="M20" s="81"/>
      <c r="N20" s="81"/>
      <c r="O20" s="81"/>
      <c r="P20" s="81"/>
      <c r="Q20" s="81"/>
      <c r="R20" s="81"/>
      <c r="S20" s="81"/>
      <c r="T20" s="81"/>
      <c r="U20" s="81"/>
      <c r="V20" s="81"/>
      <c r="W20" s="81"/>
      <c r="X20" s="81"/>
      <c r="Y20" s="81"/>
      <c r="Z20" s="81"/>
      <c r="AA20" s="81"/>
    </row>
    <row r="21" spans="1:27" ht="14.25" customHeight="1">
      <c r="A21" s="105" t="s">
        <v>258</v>
      </c>
      <c r="B21" s="107">
        <v>0.5</v>
      </c>
      <c r="C21" s="107" t="s">
        <v>63</v>
      </c>
      <c r="D21" s="29">
        <f t="shared" si="0"/>
        <v>12.5</v>
      </c>
      <c r="E21" s="108" t="s">
        <v>63</v>
      </c>
      <c r="F21" s="81"/>
      <c r="G21" s="81"/>
      <c r="H21" s="81"/>
      <c r="I21" s="108" t="s">
        <v>563</v>
      </c>
      <c r="J21" s="81"/>
      <c r="K21" s="81"/>
      <c r="L21" s="81"/>
      <c r="M21" s="81"/>
      <c r="N21" s="81"/>
      <c r="O21" s="81"/>
      <c r="P21" s="81"/>
      <c r="Q21" s="81"/>
      <c r="R21" s="81"/>
      <c r="S21" s="81"/>
      <c r="T21" s="81"/>
      <c r="U21" s="81"/>
      <c r="V21" s="81"/>
      <c r="W21" s="81"/>
      <c r="X21" s="81"/>
      <c r="Y21" s="81"/>
      <c r="Z21" s="81"/>
      <c r="AA21" s="81"/>
    </row>
    <row r="22" spans="1:27" ht="14.25" customHeight="1">
      <c r="A22" s="107" t="s">
        <v>176</v>
      </c>
      <c r="B22" s="107">
        <v>0.2</v>
      </c>
      <c r="C22" s="107" t="s">
        <v>63</v>
      </c>
      <c r="D22" s="29">
        <f t="shared" si="0"/>
        <v>5</v>
      </c>
      <c r="E22" s="108" t="s">
        <v>63</v>
      </c>
      <c r="F22" s="81"/>
      <c r="G22" s="81"/>
      <c r="H22" s="81"/>
      <c r="I22" s="81"/>
      <c r="J22" s="81"/>
      <c r="K22" s="81"/>
      <c r="L22" s="81"/>
      <c r="M22" s="81"/>
      <c r="N22" s="81"/>
      <c r="O22" s="81"/>
      <c r="P22" s="81"/>
      <c r="Q22" s="81"/>
      <c r="R22" s="81"/>
      <c r="S22" s="81"/>
      <c r="T22" s="81"/>
      <c r="U22" s="81"/>
      <c r="V22" s="81"/>
      <c r="W22" s="81"/>
      <c r="X22" s="81"/>
      <c r="Y22" s="81"/>
      <c r="Z22" s="81"/>
      <c r="AA22" s="81"/>
    </row>
    <row r="23" spans="1:27" ht="14.25" customHeight="1">
      <c r="A23" s="107" t="s">
        <v>203</v>
      </c>
      <c r="B23" s="107">
        <v>7</v>
      </c>
      <c r="C23" s="107" t="s">
        <v>259</v>
      </c>
      <c r="D23" s="29">
        <f t="shared" si="0"/>
        <v>175</v>
      </c>
      <c r="E23" s="108" t="s">
        <v>259</v>
      </c>
      <c r="F23" s="81"/>
      <c r="G23" s="81"/>
      <c r="H23" s="81"/>
      <c r="I23" s="81"/>
      <c r="J23" s="81"/>
      <c r="K23" s="81"/>
      <c r="L23" s="81"/>
      <c r="M23" s="81"/>
      <c r="N23" s="81"/>
      <c r="O23" s="81"/>
      <c r="P23" s="81"/>
      <c r="Q23" s="81"/>
      <c r="R23" s="81"/>
      <c r="S23" s="81"/>
      <c r="T23" s="81"/>
      <c r="U23" s="81"/>
      <c r="V23" s="81"/>
      <c r="W23" s="81"/>
      <c r="X23" s="81"/>
      <c r="Y23" s="81"/>
      <c r="Z23" s="81"/>
      <c r="AA23" s="81"/>
    </row>
    <row r="24" spans="1:27" ht="14.25" customHeight="1">
      <c r="A24" s="107" t="s">
        <v>166</v>
      </c>
      <c r="B24" s="107">
        <v>0.05</v>
      </c>
      <c r="C24" s="107" t="s">
        <v>259</v>
      </c>
      <c r="D24" s="29">
        <f t="shared" si="0"/>
        <v>1.25</v>
      </c>
      <c r="E24" s="108" t="s">
        <v>183</v>
      </c>
      <c r="F24" s="81"/>
      <c r="G24" s="81"/>
      <c r="H24" s="81"/>
      <c r="I24" s="108" t="s">
        <v>564</v>
      </c>
      <c r="J24" s="81"/>
      <c r="K24" s="81"/>
      <c r="L24" s="81"/>
      <c r="M24" s="81"/>
      <c r="N24" s="81"/>
      <c r="O24" s="81"/>
      <c r="P24" s="81"/>
      <c r="Q24" s="81"/>
      <c r="R24" s="81"/>
      <c r="S24" s="81"/>
      <c r="T24" s="81"/>
      <c r="U24" s="81"/>
      <c r="V24" s="81"/>
      <c r="W24" s="81"/>
      <c r="X24" s="81"/>
      <c r="Y24" s="81"/>
      <c r="Z24" s="81"/>
      <c r="AA24" s="81"/>
    </row>
    <row r="25" spans="1:27" ht="14.25" customHeight="1">
      <c r="A25" s="107" t="s">
        <v>217</v>
      </c>
      <c r="B25" s="107">
        <v>1</v>
      </c>
      <c r="C25" s="107" t="s">
        <v>267</v>
      </c>
      <c r="D25" s="29">
        <f t="shared" si="0"/>
        <v>25</v>
      </c>
      <c r="E25" s="108" t="s">
        <v>267</v>
      </c>
      <c r="F25" s="81"/>
      <c r="G25" s="81"/>
      <c r="H25" s="81"/>
      <c r="I25" s="108" t="s">
        <v>565</v>
      </c>
      <c r="J25" s="81"/>
      <c r="K25" s="81"/>
      <c r="L25" s="81"/>
      <c r="M25" s="81"/>
      <c r="N25" s="81"/>
      <c r="O25" s="81"/>
      <c r="P25" s="81"/>
      <c r="Q25" s="81"/>
      <c r="R25" s="81"/>
      <c r="S25" s="81"/>
      <c r="T25" s="81"/>
      <c r="U25" s="81"/>
      <c r="V25" s="81"/>
      <c r="W25" s="81"/>
      <c r="X25" s="81"/>
      <c r="Y25" s="81"/>
      <c r="Z25" s="81"/>
      <c r="AA25" s="81"/>
    </row>
    <row r="26" spans="1:27" ht="14.25" customHeight="1">
      <c r="A26" s="107" t="s">
        <v>67</v>
      </c>
      <c r="B26" s="107">
        <v>1</v>
      </c>
      <c r="C26" s="107" t="s">
        <v>267</v>
      </c>
      <c r="D26" s="29">
        <f t="shared" si="0"/>
        <v>25</v>
      </c>
      <c r="E26" s="108" t="s">
        <v>267</v>
      </c>
      <c r="F26" s="81"/>
      <c r="G26" s="81"/>
      <c r="H26" s="81"/>
      <c r="I26" s="108" t="s">
        <v>566</v>
      </c>
      <c r="J26" s="81"/>
      <c r="K26" s="81"/>
      <c r="L26" s="81"/>
      <c r="M26" s="81"/>
      <c r="N26" s="81"/>
      <c r="O26" s="81"/>
      <c r="P26" s="81"/>
      <c r="Q26" s="81"/>
      <c r="R26" s="81"/>
      <c r="S26" s="81"/>
      <c r="T26" s="81"/>
      <c r="U26" s="81"/>
      <c r="V26" s="81"/>
      <c r="W26" s="81"/>
      <c r="X26" s="81"/>
      <c r="Y26" s="81"/>
      <c r="Z26" s="81"/>
      <c r="AA26" s="81"/>
    </row>
    <row r="27" spans="1:27" ht="14.25" customHeight="1">
      <c r="A27" s="91" t="s">
        <v>69</v>
      </c>
      <c r="B27" s="114">
        <v>1</v>
      </c>
      <c r="C27" s="114" t="s">
        <v>267</v>
      </c>
      <c r="D27" s="37">
        <v>5</v>
      </c>
      <c r="E27" s="108" t="s">
        <v>183</v>
      </c>
      <c r="F27" s="81"/>
      <c r="G27" s="81"/>
      <c r="H27" s="81"/>
      <c r="I27" s="108" t="s">
        <v>567</v>
      </c>
      <c r="J27" s="81"/>
      <c r="K27" s="81"/>
      <c r="L27" s="81"/>
      <c r="M27" s="81"/>
      <c r="N27" s="81"/>
      <c r="O27" s="81"/>
      <c r="P27" s="81"/>
      <c r="Q27" s="81"/>
      <c r="R27" s="81"/>
      <c r="S27" s="81"/>
      <c r="T27" s="81"/>
      <c r="U27" s="81"/>
      <c r="V27" s="81"/>
      <c r="W27" s="81"/>
      <c r="X27" s="81"/>
      <c r="Y27" s="81"/>
      <c r="Z27" s="81"/>
      <c r="AA27" s="81"/>
    </row>
    <row r="28" spans="1:27" ht="14.25" customHeight="1">
      <c r="A28" s="105" t="s">
        <v>263</v>
      </c>
      <c r="B28" s="107">
        <v>0.04</v>
      </c>
      <c r="C28" s="107" t="s">
        <v>63</v>
      </c>
      <c r="D28" s="29">
        <f t="shared" ref="D28:D29" si="1">B28*25</f>
        <v>1</v>
      </c>
      <c r="E28" s="108" t="s">
        <v>63</v>
      </c>
      <c r="F28" s="81"/>
      <c r="G28" s="81"/>
      <c r="H28" s="81"/>
      <c r="I28" s="81"/>
      <c r="J28" s="81"/>
      <c r="K28" s="81"/>
      <c r="L28" s="81"/>
      <c r="M28" s="81"/>
      <c r="N28" s="81"/>
      <c r="O28" s="81"/>
      <c r="P28" s="81"/>
      <c r="Q28" s="81"/>
      <c r="R28" s="81"/>
      <c r="S28" s="81"/>
      <c r="T28" s="81"/>
      <c r="U28" s="81"/>
      <c r="V28" s="81"/>
      <c r="W28" s="81"/>
      <c r="X28" s="81"/>
      <c r="Y28" s="81"/>
      <c r="Z28" s="81"/>
      <c r="AA28" s="81"/>
    </row>
    <row r="29" spans="1:27" ht="14.25" customHeight="1">
      <c r="A29" s="107" t="s">
        <v>172</v>
      </c>
      <c r="B29" s="107">
        <v>0.02</v>
      </c>
      <c r="C29" s="107" t="s">
        <v>183</v>
      </c>
      <c r="D29" s="29">
        <f t="shared" si="1"/>
        <v>0.5</v>
      </c>
      <c r="E29" s="108" t="s">
        <v>183</v>
      </c>
      <c r="F29" s="81"/>
      <c r="G29" s="81"/>
      <c r="H29" s="81"/>
      <c r="I29" s="108" t="s">
        <v>568</v>
      </c>
      <c r="J29" s="81"/>
      <c r="K29" s="81"/>
      <c r="L29" s="81"/>
      <c r="M29" s="81"/>
      <c r="N29" s="81"/>
      <c r="O29" s="81"/>
      <c r="P29" s="81"/>
      <c r="Q29" s="81"/>
      <c r="R29" s="81"/>
      <c r="S29" s="81"/>
      <c r="T29" s="81"/>
      <c r="U29" s="81"/>
      <c r="V29" s="81"/>
      <c r="W29" s="81"/>
      <c r="X29" s="81"/>
      <c r="Y29" s="81"/>
      <c r="Z29" s="81"/>
      <c r="AA29" s="81"/>
    </row>
    <row r="30" spans="1:27" ht="14.25" customHeight="1">
      <c r="A30" s="107" t="s">
        <v>126</v>
      </c>
      <c r="B30" s="107">
        <v>0.5</v>
      </c>
      <c r="C30" s="107" t="s">
        <v>569</v>
      </c>
      <c r="D30" s="37">
        <v>13</v>
      </c>
      <c r="E30" s="108" t="s">
        <v>102</v>
      </c>
      <c r="F30" s="81"/>
      <c r="G30" s="81"/>
      <c r="H30" s="81"/>
      <c r="I30" s="81"/>
      <c r="J30" s="81"/>
      <c r="K30" s="81"/>
      <c r="L30" s="81"/>
      <c r="M30" s="81"/>
      <c r="N30" s="81"/>
      <c r="O30" s="81"/>
      <c r="P30" s="81"/>
      <c r="Q30" s="81"/>
      <c r="R30" s="81"/>
      <c r="S30" s="81"/>
      <c r="T30" s="81"/>
      <c r="U30" s="81"/>
      <c r="V30" s="81"/>
      <c r="W30" s="81"/>
      <c r="X30" s="81"/>
      <c r="Y30" s="81"/>
      <c r="Z30" s="81"/>
      <c r="AA30" s="81"/>
    </row>
    <row r="31" spans="1:27" ht="14.25" customHeight="1">
      <c r="A31" s="138" t="s">
        <v>570</v>
      </c>
      <c r="B31" s="139"/>
      <c r="C31" s="113"/>
      <c r="E31" s="81"/>
      <c r="F31" s="81"/>
      <c r="G31" s="81"/>
      <c r="H31" s="81"/>
      <c r="I31" s="81"/>
      <c r="J31" s="81"/>
      <c r="K31" s="81"/>
      <c r="L31" s="81"/>
      <c r="M31" s="81"/>
      <c r="N31" s="81"/>
      <c r="O31" s="81"/>
      <c r="P31" s="81"/>
      <c r="Q31" s="81"/>
      <c r="R31" s="81"/>
      <c r="S31" s="81"/>
      <c r="T31" s="81"/>
      <c r="U31" s="81"/>
      <c r="V31" s="81"/>
      <c r="W31" s="81"/>
      <c r="X31" s="81"/>
      <c r="Y31" s="81"/>
      <c r="Z31" s="81"/>
      <c r="AA31" s="81"/>
    </row>
    <row r="32" spans="1:27" ht="14.25" customHeight="1">
      <c r="A32" s="107" t="s">
        <v>131</v>
      </c>
      <c r="B32" s="107">
        <v>0.2</v>
      </c>
      <c r="C32" s="107" t="s">
        <v>63</v>
      </c>
      <c r="D32" s="29">
        <f t="shared" ref="D32:D35" si="2">B32*25</f>
        <v>5</v>
      </c>
      <c r="E32" s="108" t="s">
        <v>322</v>
      </c>
      <c r="F32" s="81"/>
      <c r="G32" s="81"/>
      <c r="H32" s="81"/>
      <c r="I32" s="81"/>
      <c r="J32" s="81"/>
      <c r="K32" s="81"/>
      <c r="L32" s="81"/>
      <c r="M32" s="81"/>
      <c r="N32" s="81"/>
      <c r="O32" s="81"/>
      <c r="P32" s="81"/>
      <c r="Q32" s="81"/>
      <c r="R32" s="81"/>
      <c r="S32" s="81"/>
      <c r="T32" s="81"/>
      <c r="U32" s="81"/>
      <c r="V32" s="81"/>
      <c r="W32" s="81"/>
      <c r="X32" s="81"/>
      <c r="Y32" s="81"/>
      <c r="Z32" s="81"/>
      <c r="AA32" s="81"/>
    </row>
    <row r="33" spans="1:27" ht="14.25" customHeight="1">
      <c r="A33" s="107" t="s">
        <v>145</v>
      </c>
      <c r="B33" s="107">
        <v>1.4999999999999999E-2</v>
      </c>
      <c r="C33" s="107" t="s">
        <v>183</v>
      </c>
      <c r="D33" s="29">
        <f t="shared" si="2"/>
        <v>0.375</v>
      </c>
      <c r="E33" s="108" t="s">
        <v>183</v>
      </c>
      <c r="F33" s="81"/>
      <c r="G33" s="81"/>
      <c r="H33" s="81"/>
      <c r="I33" s="81"/>
      <c r="J33" s="81"/>
      <c r="K33" s="81"/>
      <c r="L33" s="81"/>
      <c r="M33" s="81"/>
      <c r="N33" s="81"/>
      <c r="O33" s="81"/>
      <c r="P33" s="81"/>
      <c r="Q33" s="81"/>
      <c r="R33" s="81"/>
      <c r="S33" s="81"/>
      <c r="T33" s="81"/>
      <c r="U33" s="81"/>
      <c r="V33" s="81"/>
      <c r="W33" s="81"/>
      <c r="X33" s="81"/>
      <c r="Y33" s="81"/>
      <c r="Z33" s="81"/>
      <c r="AA33" s="81"/>
    </row>
    <row r="34" spans="1:27" ht="14.25" customHeight="1">
      <c r="A34" s="107" t="s">
        <v>571</v>
      </c>
      <c r="B34" s="107">
        <v>1</v>
      </c>
      <c r="C34" s="107" t="s">
        <v>254</v>
      </c>
      <c r="D34" s="29">
        <f t="shared" si="2"/>
        <v>25</v>
      </c>
      <c r="E34" s="108" t="s">
        <v>254</v>
      </c>
      <c r="F34" s="81"/>
      <c r="G34" s="81"/>
      <c r="H34" s="81"/>
      <c r="I34" s="81"/>
      <c r="J34" s="81"/>
      <c r="K34" s="81"/>
      <c r="L34" s="81"/>
      <c r="M34" s="81"/>
      <c r="N34" s="81"/>
      <c r="O34" s="81"/>
      <c r="P34" s="81"/>
      <c r="Q34" s="81"/>
      <c r="R34" s="81"/>
      <c r="S34" s="81"/>
      <c r="T34" s="81"/>
      <c r="U34" s="81"/>
      <c r="V34" s="81"/>
      <c r="W34" s="81"/>
      <c r="X34" s="81"/>
      <c r="Y34" s="81"/>
      <c r="Z34" s="81"/>
      <c r="AA34" s="81"/>
    </row>
    <row r="35" spans="1:27" ht="14.25" customHeight="1">
      <c r="A35" s="107" t="s">
        <v>90</v>
      </c>
      <c r="B35" s="107">
        <v>3</v>
      </c>
      <c r="C35" s="107" t="s">
        <v>259</v>
      </c>
      <c r="D35" s="29">
        <f t="shared" si="2"/>
        <v>75</v>
      </c>
      <c r="E35" s="108" t="s">
        <v>259</v>
      </c>
      <c r="F35" s="81"/>
      <c r="G35" s="81"/>
      <c r="H35" s="81"/>
      <c r="I35" s="81"/>
      <c r="J35" s="81"/>
      <c r="K35" s="81"/>
      <c r="L35" s="81"/>
      <c r="M35" s="81"/>
      <c r="N35" s="81"/>
      <c r="O35" s="81"/>
      <c r="P35" s="81"/>
      <c r="Q35" s="81"/>
      <c r="R35" s="81"/>
      <c r="S35" s="81"/>
      <c r="T35" s="81"/>
      <c r="U35" s="81"/>
      <c r="V35" s="81"/>
      <c r="W35" s="81"/>
      <c r="X35" s="81"/>
      <c r="Y35" s="81"/>
      <c r="Z35" s="81"/>
      <c r="AA35" s="81"/>
    </row>
    <row r="36" spans="1:27" ht="14.25" customHeight="1">
      <c r="A36" s="105"/>
      <c r="B36" s="105"/>
      <c r="C36" s="105"/>
      <c r="D36" s="81"/>
      <c r="E36" s="81"/>
      <c r="F36" s="81"/>
      <c r="G36" s="81"/>
      <c r="H36" s="81"/>
      <c r="I36" s="81"/>
      <c r="J36" s="81"/>
      <c r="K36" s="81"/>
      <c r="L36" s="81"/>
      <c r="M36" s="81"/>
      <c r="N36" s="81"/>
      <c r="O36" s="81"/>
      <c r="P36" s="81"/>
      <c r="Q36" s="81"/>
      <c r="R36" s="81"/>
      <c r="S36" s="81"/>
      <c r="T36" s="81"/>
      <c r="U36" s="81"/>
      <c r="V36" s="81"/>
      <c r="W36" s="81"/>
      <c r="X36" s="81"/>
      <c r="Y36" s="81"/>
      <c r="Z36" s="81"/>
      <c r="AA36" s="81"/>
    </row>
    <row r="37" spans="1:27" ht="14.25" customHeight="1">
      <c r="A37" s="138" t="s">
        <v>572</v>
      </c>
      <c r="B37" s="139"/>
      <c r="C37" s="115"/>
      <c r="D37" s="81"/>
      <c r="E37" s="81"/>
      <c r="F37" s="81"/>
      <c r="G37" s="81"/>
      <c r="H37" s="81"/>
      <c r="I37" s="81"/>
      <c r="J37" s="81"/>
      <c r="K37" s="81"/>
      <c r="L37" s="81"/>
      <c r="M37" s="81"/>
      <c r="N37" s="81"/>
      <c r="O37" s="81"/>
      <c r="P37" s="81"/>
      <c r="Q37" s="81"/>
      <c r="R37" s="81"/>
      <c r="S37" s="81"/>
      <c r="T37" s="81"/>
      <c r="U37" s="81"/>
      <c r="V37" s="81"/>
      <c r="W37" s="81"/>
      <c r="X37" s="81"/>
      <c r="Y37" s="81"/>
      <c r="Z37" s="81"/>
      <c r="AA37" s="81"/>
    </row>
    <row r="38" spans="1:27" ht="14.25" customHeight="1">
      <c r="A38" s="107" t="s">
        <v>223</v>
      </c>
      <c r="B38" s="107">
        <v>0.15</v>
      </c>
      <c r="C38" s="107" t="s">
        <v>49</v>
      </c>
      <c r="D38" s="29">
        <f t="shared" ref="D38:D40" si="3">B38*25</f>
        <v>3.75</v>
      </c>
      <c r="E38" s="108" t="s">
        <v>49</v>
      </c>
      <c r="F38" s="81"/>
      <c r="G38" s="81"/>
      <c r="H38" s="81"/>
      <c r="I38" s="81"/>
      <c r="J38" s="81"/>
      <c r="K38" s="81"/>
      <c r="L38" s="81"/>
      <c r="M38" s="81"/>
      <c r="N38" s="81"/>
      <c r="O38" s="81"/>
      <c r="P38" s="81"/>
      <c r="Q38" s="81"/>
      <c r="R38" s="81"/>
      <c r="S38" s="81"/>
      <c r="T38" s="81"/>
      <c r="U38" s="81"/>
      <c r="V38" s="81"/>
      <c r="W38" s="81"/>
      <c r="X38" s="81"/>
      <c r="Y38" s="81"/>
      <c r="Z38" s="81"/>
      <c r="AA38" s="81"/>
    </row>
    <row r="39" spans="1:27" ht="14.25" customHeight="1">
      <c r="A39" s="107" t="s">
        <v>184</v>
      </c>
      <c r="B39" s="107">
        <v>3</v>
      </c>
      <c r="C39" s="107" t="s">
        <v>259</v>
      </c>
      <c r="D39" s="29">
        <f t="shared" si="3"/>
        <v>75</v>
      </c>
      <c r="E39" s="108" t="s">
        <v>259</v>
      </c>
      <c r="F39" s="81"/>
      <c r="G39" s="81"/>
      <c r="H39" s="81"/>
      <c r="I39" s="81"/>
      <c r="J39" s="81"/>
      <c r="K39" s="81"/>
      <c r="L39" s="81"/>
      <c r="M39" s="81"/>
      <c r="N39" s="81"/>
      <c r="O39" s="81"/>
      <c r="P39" s="81"/>
      <c r="Q39" s="81"/>
      <c r="R39" s="81"/>
      <c r="S39" s="81"/>
      <c r="T39" s="81"/>
      <c r="U39" s="81"/>
      <c r="V39" s="81"/>
      <c r="W39" s="81"/>
      <c r="X39" s="81"/>
      <c r="Y39" s="81"/>
      <c r="Z39" s="81"/>
      <c r="AA39" s="81"/>
    </row>
    <row r="40" spans="1:27" ht="14.25" customHeight="1">
      <c r="A40" s="107" t="s">
        <v>293</v>
      </c>
      <c r="B40" s="116">
        <v>3</v>
      </c>
      <c r="C40" s="116" t="s">
        <v>259</v>
      </c>
      <c r="D40" s="29">
        <f t="shared" si="3"/>
        <v>75</v>
      </c>
      <c r="E40" s="108" t="s">
        <v>259</v>
      </c>
      <c r="F40" s="81"/>
      <c r="G40" s="81"/>
      <c r="H40" s="81"/>
      <c r="I40" s="81"/>
      <c r="J40" s="81"/>
      <c r="K40" s="81"/>
      <c r="L40" s="81"/>
      <c r="M40" s="81"/>
      <c r="N40" s="81"/>
      <c r="O40" s="81"/>
      <c r="P40" s="81"/>
      <c r="Q40" s="81"/>
      <c r="R40" s="81"/>
      <c r="S40" s="81"/>
      <c r="T40" s="81"/>
      <c r="U40" s="81"/>
      <c r="V40" s="81"/>
      <c r="W40" s="81"/>
      <c r="X40" s="81"/>
      <c r="Y40" s="81"/>
      <c r="Z40" s="81"/>
      <c r="AA40" s="81"/>
    </row>
    <row r="41" spans="1:27" ht="14.25" customHeight="1">
      <c r="A41" s="105"/>
      <c r="B41" s="117"/>
      <c r="C41" s="117"/>
      <c r="D41" s="81"/>
      <c r="E41" s="81"/>
      <c r="F41" s="81"/>
      <c r="G41" s="81"/>
      <c r="H41" s="81"/>
      <c r="I41" s="81"/>
      <c r="J41" s="81"/>
      <c r="K41" s="81"/>
      <c r="L41" s="81"/>
      <c r="M41" s="81"/>
      <c r="N41" s="81"/>
      <c r="O41" s="81"/>
      <c r="P41" s="81"/>
      <c r="Q41" s="81"/>
      <c r="R41" s="81"/>
      <c r="S41" s="81"/>
      <c r="T41" s="81"/>
      <c r="U41" s="81"/>
      <c r="V41" s="81"/>
      <c r="W41" s="81"/>
      <c r="X41" s="81"/>
      <c r="Y41" s="81"/>
      <c r="Z41" s="81"/>
      <c r="AA41" s="81"/>
    </row>
    <row r="42" spans="1:27" ht="14.25" customHeight="1">
      <c r="A42" s="140" t="s">
        <v>138</v>
      </c>
      <c r="B42" s="139"/>
      <c r="C42" s="118"/>
      <c r="D42" s="81"/>
      <c r="E42" s="81"/>
      <c r="F42" s="81"/>
      <c r="G42" s="81"/>
      <c r="H42" s="81"/>
      <c r="I42" s="81"/>
      <c r="J42" s="81"/>
      <c r="K42" s="81"/>
      <c r="L42" s="81"/>
      <c r="M42" s="81"/>
      <c r="N42" s="81"/>
      <c r="O42" s="81"/>
      <c r="P42" s="81"/>
      <c r="Q42" s="81"/>
      <c r="R42" s="81"/>
      <c r="S42" s="81"/>
      <c r="T42" s="81"/>
      <c r="U42" s="81"/>
      <c r="V42" s="81"/>
      <c r="W42" s="81"/>
      <c r="X42" s="81"/>
      <c r="Y42" s="81"/>
      <c r="Z42" s="81"/>
      <c r="AA42" s="81"/>
    </row>
    <row r="43" spans="1:27" ht="14.25" customHeight="1">
      <c r="A43" s="81" t="s">
        <v>362</v>
      </c>
      <c r="B43" s="108" t="s">
        <v>573</v>
      </c>
      <c r="C43" s="108"/>
      <c r="D43" s="81"/>
      <c r="E43" s="81"/>
      <c r="F43" s="110"/>
      <c r="G43" s="81"/>
      <c r="H43" s="81"/>
      <c r="I43" s="81"/>
      <c r="J43" s="81"/>
      <c r="K43" s="81"/>
      <c r="L43" s="81"/>
      <c r="M43" s="81"/>
      <c r="N43" s="81"/>
      <c r="O43" s="81"/>
      <c r="P43" s="81"/>
      <c r="Q43" s="81"/>
      <c r="R43" s="81"/>
      <c r="S43" s="81"/>
      <c r="T43" s="81"/>
      <c r="U43" s="81"/>
      <c r="V43" s="81"/>
      <c r="W43" s="81"/>
      <c r="X43" s="81"/>
      <c r="Y43" s="81"/>
      <c r="Z43" s="81"/>
      <c r="AA43" s="81"/>
    </row>
    <row r="44" spans="1:27" ht="14.25" customHeight="1">
      <c r="A44" s="81" t="s">
        <v>364</v>
      </c>
      <c r="B44" s="108" t="s">
        <v>574</v>
      </c>
      <c r="C44" s="108"/>
      <c r="D44" s="81"/>
      <c r="E44" s="81"/>
      <c r="F44" s="110"/>
      <c r="G44" s="81"/>
      <c r="H44" s="81"/>
      <c r="I44" s="81"/>
      <c r="J44" s="81"/>
      <c r="K44" s="81"/>
      <c r="L44" s="81"/>
      <c r="M44" s="81"/>
      <c r="N44" s="81"/>
      <c r="O44" s="81"/>
      <c r="P44" s="81"/>
      <c r="Q44" s="81"/>
      <c r="R44" s="81"/>
      <c r="S44" s="81"/>
      <c r="T44" s="81"/>
      <c r="U44" s="81"/>
      <c r="V44" s="81"/>
      <c r="W44" s="81"/>
      <c r="X44" s="81"/>
      <c r="Y44" s="81"/>
      <c r="Z44" s="81"/>
      <c r="AA44" s="81"/>
    </row>
    <row r="45" spans="1:27" ht="14.25" customHeight="1">
      <c r="A45" s="81" t="s">
        <v>366</v>
      </c>
      <c r="B45" s="37" t="s">
        <v>575</v>
      </c>
      <c r="C45" s="37"/>
      <c r="D45" s="81"/>
      <c r="E45" s="81"/>
      <c r="F45" s="110"/>
      <c r="G45" s="81"/>
      <c r="H45" s="81"/>
      <c r="I45" s="81"/>
      <c r="J45" s="81"/>
      <c r="K45" s="81"/>
      <c r="L45" s="81"/>
      <c r="M45" s="81"/>
      <c r="N45" s="81"/>
      <c r="O45" s="81"/>
      <c r="P45" s="81"/>
      <c r="Q45" s="81"/>
      <c r="R45" s="81"/>
      <c r="S45" s="81"/>
      <c r="T45" s="81"/>
      <c r="U45" s="81"/>
      <c r="V45" s="81"/>
      <c r="W45" s="81"/>
      <c r="X45" s="81"/>
      <c r="Y45" s="81"/>
      <c r="Z45" s="81"/>
      <c r="AA45" s="81"/>
    </row>
    <row r="46" spans="1:27" ht="14.25" customHeight="1">
      <c r="A46" s="81" t="s">
        <v>413</v>
      </c>
      <c r="B46" s="108" t="s">
        <v>576</v>
      </c>
      <c r="C46" s="108"/>
      <c r="D46" s="81"/>
      <c r="E46" s="81"/>
      <c r="F46" s="110"/>
      <c r="G46" s="81"/>
      <c r="H46" s="81"/>
      <c r="I46" s="81"/>
      <c r="J46" s="81"/>
      <c r="K46" s="81"/>
      <c r="L46" s="81"/>
      <c r="M46" s="81"/>
      <c r="N46" s="81"/>
      <c r="O46" s="81"/>
      <c r="P46" s="81"/>
      <c r="Q46" s="81"/>
      <c r="R46" s="81"/>
      <c r="S46" s="81"/>
      <c r="T46" s="81"/>
      <c r="U46" s="81"/>
      <c r="V46" s="81"/>
      <c r="W46" s="81"/>
      <c r="X46" s="81"/>
      <c r="Y46" s="81"/>
      <c r="Z46" s="81"/>
      <c r="AA46" s="81"/>
    </row>
    <row r="47" spans="1:27" ht="14.25" customHeight="1">
      <c r="A47" s="81" t="s">
        <v>415</v>
      </c>
      <c r="B47" s="108" t="s">
        <v>577</v>
      </c>
      <c r="C47" s="108"/>
      <c r="D47" s="81"/>
      <c r="E47" s="81"/>
      <c r="F47" s="110"/>
      <c r="G47" s="81"/>
      <c r="H47" s="81"/>
      <c r="I47" s="81"/>
      <c r="J47" s="81"/>
      <c r="K47" s="81"/>
      <c r="L47" s="81"/>
      <c r="M47" s="81"/>
      <c r="N47" s="81"/>
      <c r="O47" s="81"/>
      <c r="P47" s="81"/>
      <c r="Q47" s="81"/>
      <c r="R47" s="81"/>
      <c r="S47" s="81"/>
      <c r="T47" s="81"/>
      <c r="U47" s="81"/>
      <c r="V47" s="81"/>
      <c r="W47" s="81"/>
      <c r="X47" s="81"/>
      <c r="Y47" s="81"/>
      <c r="Z47" s="81"/>
      <c r="AA47" s="81"/>
    </row>
    <row r="48" spans="1:27" ht="14.25" customHeight="1">
      <c r="A48" s="108" t="s">
        <v>536</v>
      </c>
      <c r="B48" s="108" t="s">
        <v>578</v>
      </c>
      <c r="C48" s="108"/>
      <c r="D48" s="81"/>
      <c r="E48" s="81"/>
      <c r="F48" s="110"/>
      <c r="G48" s="81"/>
      <c r="H48" s="81"/>
      <c r="I48" s="81"/>
      <c r="J48" s="81"/>
      <c r="K48" s="81"/>
      <c r="L48" s="81"/>
      <c r="M48" s="81"/>
      <c r="N48" s="81"/>
      <c r="O48" s="81"/>
      <c r="P48" s="81"/>
      <c r="Q48" s="81"/>
      <c r="R48" s="81"/>
      <c r="S48" s="81"/>
      <c r="T48" s="81"/>
      <c r="U48" s="81"/>
      <c r="V48" s="81"/>
      <c r="W48" s="81"/>
      <c r="X48" s="81"/>
      <c r="Y48" s="81"/>
      <c r="Z48" s="81"/>
      <c r="AA48" s="81"/>
    </row>
    <row r="49" spans="1:27" ht="14.25" customHeight="1">
      <c r="A49" s="140" t="s">
        <v>570</v>
      </c>
      <c r="B49" s="139"/>
      <c r="C49" s="118"/>
      <c r="D49" s="81"/>
      <c r="E49" s="81"/>
      <c r="F49" s="110"/>
      <c r="G49" s="81"/>
      <c r="H49" s="81"/>
      <c r="I49" s="81"/>
      <c r="J49" s="81"/>
      <c r="K49" s="81"/>
      <c r="L49" s="81"/>
      <c r="M49" s="81"/>
      <c r="N49" s="81"/>
      <c r="O49" s="81"/>
      <c r="P49" s="81"/>
      <c r="Q49" s="81"/>
      <c r="R49" s="81"/>
      <c r="S49" s="81"/>
      <c r="T49" s="81"/>
      <c r="U49" s="81"/>
      <c r="V49" s="81"/>
      <c r="W49" s="81"/>
      <c r="X49" s="81"/>
      <c r="Y49" s="81"/>
      <c r="Z49" s="81"/>
      <c r="AA49" s="81"/>
    </row>
    <row r="50" spans="1:27" ht="14.25" customHeight="1">
      <c r="A50" s="81" t="s">
        <v>362</v>
      </c>
      <c r="B50" s="111" t="s">
        <v>579</v>
      </c>
      <c r="C50" s="111"/>
      <c r="D50" s="81"/>
      <c r="E50" s="81"/>
      <c r="F50" s="110"/>
      <c r="G50" s="81"/>
      <c r="H50" s="81"/>
      <c r="I50" s="81"/>
      <c r="J50" s="81"/>
      <c r="K50" s="81"/>
      <c r="L50" s="81"/>
      <c r="M50" s="81"/>
      <c r="N50" s="81"/>
      <c r="O50" s="81"/>
      <c r="P50" s="81"/>
      <c r="Q50" s="81"/>
      <c r="R50" s="81"/>
      <c r="S50" s="81"/>
      <c r="T50" s="81"/>
      <c r="U50" s="81"/>
      <c r="V50" s="81"/>
      <c r="W50" s="81"/>
      <c r="X50" s="81"/>
      <c r="Y50" s="81"/>
      <c r="Z50" s="81"/>
      <c r="AA50" s="81"/>
    </row>
    <row r="51" spans="1:27" ht="14.25" customHeight="1">
      <c r="A51" s="81" t="s">
        <v>364</v>
      </c>
      <c r="B51" s="108" t="s">
        <v>580</v>
      </c>
      <c r="C51" s="108"/>
      <c r="D51" s="81"/>
      <c r="E51" s="81"/>
      <c r="F51" s="110"/>
      <c r="G51" s="81"/>
      <c r="H51" s="81"/>
      <c r="I51" s="81"/>
      <c r="J51" s="81"/>
      <c r="K51" s="81"/>
      <c r="L51" s="81"/>
      <c r="M51" s="81"/>
      <c r="N51" s="81"/>
      <c r="O51" s="81"/>
      <c r="P51" s="81"/>
      <c r="Q51" s="81"/>
      <c r="R51" s="81"/>
      <c r="S51" s="81"/>
      <c r="T51" s="81"/>
      <c r="U51" s="81"/>
      <c r="V51" s="81"/>
      <c r="W51" s="81"/>
      <c r="X51" s="81"/>
      <c r="Y51" s="81"/>
      <c r="Z51" s="81"/>
      <c r="AA51" s="81"/>
    </row>
    <row r="52" spans="1:27" ht="14.25" customHeight="1">
      <c r="A52" s="81" t="s">
        <v>366</v>
      </c>
      <c r="B52" s="81"/>
      <c r="C52" s="81"/>
      <c r="D52" s="81"/>
      <c r="E52" s="81"/>
      <c r="F52" s="110"/>
      <c r="G52" s="81"/>
      <c r="H52" s="81"/>
      <c r="I52" s="81"/>
      <c r="J52" s="81"/>
      <c r="K52" s="81"/>
      <c r="L52" s="81"/>
      <c r="M52" s="81"/>
      <c r="N52" s="81"/>
      <c r="O52" s="81"/>
      <c r="P52" s="81"/>
      <c r="Q52" s="81"/>
      <c r="R52" s="81"/>
      <c r="S52" s="81"/>
      <c r="T52" s="81"/>
      <c r="U52" s="81"/>
      <c r="V52" s="81"/>
      <c r="W52" s="81"/>
      <c r="X52" s="81"/>
      <c r="Y52" s="81"/>
      <c r="Z52" s="81"/>
      <c r="AA52" s="81"/>
    </row>
    <row r="53" spans="1:27" ht="14.25" customHeight="1">
      <c r="A53" s="81" t="s">
        <v>413</v>
      </c>
      <c r="B53" s="81"/>
      <c r="C53" s="81"/>
      <c r="D53" s="81"/>
      <c r="E53" s="81"/>
      <c r="F53" s="110"/>
      <c r="G53" s="81"/>
      <c r="H53" s="81"/>
      <c r="I53" s="81"/>
      <c r="J53" s="81"/>
      <c r="K53" s="81"/>
      <c r="L53" s="81"/>
      <c r="M53" s="81"/>
      <c r="N53" s="81"/>
      <c r="O53" s="81"/>
      <c r="P53" s="81"/>
      <c r="Q53" s="81"/>
      <c r="R53" s="81"/>
      <c r="S53" s="81"/>
      <c r="T53" s="81"/>
      <c r="U53" s="81"/>
      <c r="V53" s="81"/>
      <c r="W53" s="81"/>
      <c r="X53" s="81"/>
      <c r="Y53" s="81"/>
      <c r="Z53" s="81"/>
      <c r="AA53" s="81"/>
    </row>
    <row r="54" spans="1:27" ht="14.25" customHeight="1">
      <c r="A54" s="81"/>
      <c r="B54" s="110"/>
      <c r="C54" s="110"/>
      <c r="D54" s="81"/>
      <c r="E54" s="81"/>
      <c r="F54" s="110"/>
      <c r="G54" s="81"/>
      <c r="H54" s="81"/>
      <c r="I54" s="81"/>
      <c r="J54" s="81"/>
      <c r="K54" s="81"/>
      <c r="L54" s="81"/>
      <c r="M54" s="81"/>
      <c r="N54" s="81"/>
      <c r="O54" s="81"/>
      <c r="P54" s="81"/>
      <c r="Q54" s="81"/>
      <c r="R54" s="81"/>
      <c r="S54" s="81"/>
      <c r="T54" s="81"/>
      <c r="U54" s="81"/>
      <c r="V54" s="81"/>
      <c r="W54" s="81"/>
      <c r="X54" s="81"/>
      <c r="Y54" s="81"/>
      <c r="Z54" s="81"/>
      <c r="AA54" s="81"/>
    </row>
    <row r="55" spans="1:27" ht="14.25" customHeight="1">
      <c r="A55" s="140" t="s">
        <v>581</v>
      </c>
      <c r="B55" s="139"/>
      <c r="C55" s="118"/>
      <c r="D55" s="81"/>
      <c r="E55" s="81"/>
      <c r="F55" s="81"/>
      <c r="G55" s="81"/>
      <c r="H55" s="81"/>
      <c r="I55" s="81"/>
      <c r="J55" s="81"/>
      <c r="K55" s="81"/>
      <c r="L55" s="81"/>
      <c r="M55" s="81"/>
      <c r="N55" s="81"/>
      <c r="O55" s="81"/>
      <c r="P55" s="81"/>
      <c r="Q55" s="81"/>
      <c r="R55" s="81"/>
      <c r="S55" s="81"/>
      <c r="T55" s="81"/>
      <c r="U55" s="81"/>
      <c r="V55" s="81"/>
      <c r="W55" s="81"/>
      <c r="X55" s="81"/>
      <c r="Y55" s="81"/>
      <c r="Z55" s="81"/>
      <c r="AA55" s="81"/>
    </row>
    <row r="56" spans="1:27" ht="14.25" customHeight="1">
      <c r="A56" s="81" t="s">
        <v>543</v>
      </c>
      <c r="B56" s="108" t="s">
        <v>582</v>
      </c>
      <c r="C56" s="108"/>
      <c r="D56" s="81"/>
      <c r="E56" s="81"/>
      <c r="F56" s="81"/>
      <c r="G56" s="81"/>
      <c r="H56" s="81"/>
      <c r="I56" s="81"/>
      <c r="J56" s="81"/>
      <c r="K56" s="81"/>
      <c r="L56" s="81"/>
      <c r="M56" s="81"/>
      <c r="N56" s="81"/>
      <c r="O56" s="81"/>
      <c r="P56" s="81"/>
      <c r="Q56" s="81"/>
      <c r="R56" s="81"/>
      <c r="S56" s="81"/>
      <c r="T56" s="81"/>
      <c r="U56" s="81"/>
      <c r="V56" s="81"/>
      <c r="W56" s="81"/>
      <c r="X56" s="81"/>
      <c r="Y56" s="81"/>
      <c r="Z56" s="81"/>
      <c r="AA56" s="81"/>
    </row>
    <row r="57" spans="1:27" ht="14.25" customHeight="1">
      <c r="A57" s="81" t="s">
        <v>381</v>
      </c>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row>
    <row r="58" spans="1:27" ht="14.2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row>
    <row r="59" spans="1:27" ht="14.25" customHeight="1">
      <c r="A59" s="81"/>
      <c r="B59" s="110"/>
      <c r="C59" s="110"/>
      <c r="D59" s="81"/>
      <c r="E59" s="81"/>
      <c r="F59" s="81"/>
      <c r="G59" s="81"/>
      <c r="H59" s="81"/>
      <c r="I59" s="81"/>
      <c r="J59" s="81"/>
      <c r="K59" s="81"/>
      <c r="L59" s="81"/>
      <c r="M59" s="81"/>
      <c r="N59" s="81"/>
      <c r="O59" s="81"/>
      <c r="P59" s="81"/>
      <c r="Q59" s="81"/>
      <c r="R59" s="81"/>
      <c r="S59" s="81"/>
      <c r="T59" s="81"/>
      <c r="U59" s="81"/>
      <c r="V59" s="81"/>
      <c r="W59" s="81"/>
      <c r="X59" s="81"/>
      <c r="Y59" s="81"/>
      <c r="Z59" s="81"/>
      <c r="AA59" s="81"/>
    </row>
    <row r="60" spans="1:27" ht="14.25" customHeight="1">
      <c r="A60" s="140" t="s">
        <v>583</v>
      </c>
      <c r="B60" s="139"/>
      <c r="C60" s="118"/>
      <c r="D60" s="81"/>
      <c r="E60" s="81"/>
      <c r="F60" s="81"/>
      <c r="G60" s="81"/>
      <c r="H60" s="81"/>
      <c r="I60" s="81"/>
      <c r="J60" s="81"/>
      <c r="K60" s="81"/>
      <c r="L60" s="81"/>
      <c r="M60" s="81"/>
      <c r="N60" s="81"/>
      <c r="O60" s="81"/>
      <c r="P60" s="81"/>
      <c r="Q60" s="81"/>
      <c r="R60" s="81"/>
      <c r="S60" s="81"/>
      <c r="T60" s="81"/>
      <c r="U60" s="81"/>
      <c r="V60" s="81"/>
      <c r="W60" s="81"/>
      <c r="X60" s="81"/>
      <c r="Y60" s="81"/>
      <c r="Z60" s="81"/>
      <c r="AA60" s="81"/>
    </row>
    <row r="61" spans="1:27" ht="14.25" customHeight="1">
      <c r="A61" s="81" t="s">
        <v>543</v>
      </c>
      <c r="B61" s="108" t="s">
        <v>584</v>
      </c>
      <c r="C61" s="108"/>
      <c r="D61" s="81"/>
      <c r="E61" s="81"/>
      <c r="F61" s="81"/>
      <c r="G61" s="81"/>
      <c r="H61" s="81"/>
      <c r="I61" s="81"/>
      <c r="J61" s="81"/>
      <c r="K61" s="81"/>
      <c r="L61" s="81"/>
      <c r="M61" s="81"/>
      <c r="N61" s="81"/>
      <c r="O61" s="81"/>
      <c r="P61" s="81"/>
      <c r="Q61" s="81"/>
      <c r="R61" s="81"/>
      <c r="S61" s="81"/>
      <c r="T61" s="81"/>
      <c r="U61" s="81"/>
      <c r="V61" s="81"/>
      <c r="W61" s="81"/>
      <c r="X61" s="81"/>
      <c r="Y61" s="81"/>
      <c r="Z61" s="81"/>
      <c r="AA61" s="81"/>
    </row>
    <row r="62" spans="1:27" ht="14.25" customHeight="1">
      <c r="A62" s="81" t="s">
        <v>381</v>
      </c>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row>
    <row r="63" spans="1:27" ht="14.2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c r="AA63" s="81"/>
    </row>
    <row r="64" spans="1:27" ht="14.25" customHeight="1">
      <c r="A64" s="140"/>
      <c r="B64" s="139"/>
      <c r="C64" s="119"/>
      <c r="D64" s="81"/>
      <c r="E64" s="81"/>
      <c r="F64" s="81"/>
      <c r="G64" s="81"/>
      <c r="H64" s="81"/>
      <c r="I64" s="81"/>
      <c r="J64" s="81"/>
      <c r="K64" s="81"/>
      <c r="L64" s="81"/>
      <c r="M64" s="81"/>
      <c r="N64" s="81"/>
      <c r="O64" s="81"/>
      <c r="P64" s="81"/>
      <c r="Q64" s="81"/>
      <c r="R64" s="81"/>
      <c r="S64" s="81"/>
      <c r="T64" s="81"/>
      <c r="U64" s="81"/>
      <c r="V64" s="81"/>
      <c r="W64" s="81"/>
      <c r="X64" s="81"/>
      <c r="Y64" s="81"/>
      <c r="Z64" s="81"/>
      <c r="AA64" s="81"/>
    </row>
    <row r="65" spans="1:27" ht="14.2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81"/>
    </row>
    <row r="66" spans="1:27" ht="14.2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row>
    <row r="67" spans="1:27" ht="14.2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row>
    <row r="68" spans="1:27" ht="14.2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c r="AA68" s="81"/>
    </row>
    <row r="69" spans="1:27" ht="14.2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c r="AA69" s="81"/>
    </row>
    <row r="70" spans="1:27" ht="14.2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c r="AA70" s="81"/>
    </row>
    <row r="71" spans="1:27" ht="14.2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row>
    <row r="72" spans="1:27" ht="14.2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row>
    <row r="73" spans="1:27" ht="14.2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c r="AA73" s="81"/>
    </row>
    <row r="74" spans="1:27" ht="14.2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row>
    <row r="75" spans="1:27" ht="14.2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row>
    <row r="76" spans="1:27" ht="14.2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c r="AA76" s="81"/>
    </row>
    <row r="77" spans="1:27" ht="14.2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c r="AA77" s="81"/>
    </row>
    <row r="78" spans="1:27" ht="14.2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row>
    <row r="79" spans="1:27" ht="14.2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row>
    <row r="80" spans="1:27" ht="14.2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c r="AA80" s="81"/>
    </row>
    <row r="81" spans="1:27" ht="14.2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row>
    <row r="82" spans="1:27" ht="14.2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c r="AA82" s="81"/>
    </row>
    <row r="83" spans="1:27" ht="14.2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c r="AA83" s="81"/>
    </row>
    <row r="84" spans="1:27" ht="14.2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c r="AA84" s="81"/>
    </row>
    <row r="85" spans="1:27" ht="14.2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row>
    <row r="86" spans="1:27" ht="14.2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c r="AA86" s="81"/>
    </row>
    <row r="87" spans="1:27" ht="14.2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row>
    <row r="88" spans="1:27" ht="14.2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row>
    <row r="89" spans="1:27" ht="14.2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c r="AA89" s="81"/>
    </row>
    <row r="90" spans="1:27" ht="14.2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row>
    <row r="91" spans="1:27" ht="14.2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row>
    <row r="92" spans="1:27" ht="14.2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row>
    <row r="93" spans="1:27" ht="14.2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c r="AA93" s="81"/>
    </row>
    <row r="94" spans="1:27" ht="14.2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row>
    <row r="95" spans="1:27" ht="14.2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row>
    <row r="96" spans="1:27" ht="14.2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row>
    <row r="97" spans="1:27" ht="14.2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row>
    <row r="98" spans="1:27" ht="14.2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row>
    <row r="99" spans="1:27" ht="14.2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row>
    <row r="100" spans="1:27" ht="14.2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row>
    <row r="101" spans="1:27" ht="14.2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row>
    <row r="102" spans="1:27" ht="14.2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row>
    <row r="103" spans="1:27" ht="14.2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row>
    <row r="104" spans="1:27" ht="14.2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row>
    <row r="105" spans="1:27" ht="14.2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row>
    <row r="106" spans="1:27" ht="14.2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row>
    <row r="107" spans="1:27" ht="14.2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row>
    <row r="108" spans="1:27" ht="14.2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row>
    <row r="109" spans="1:27" ht="14.2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row>
    <row r="110" spans="1:27" ht="14.2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row>
    <row r="111" spans="1:27" ht="14.2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row>
    <row r="112" spans="1:27" ht="14.2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row>
    <row r="113" spans="1:27" ht="14.2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row>
    <row r="114" spans="1:27" ht="14.2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row>
    <row r="115" spans="1:27" ht="14.2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row>
    <row r="116" spans="1:27" ht="14.2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row>
    <row r="117" spans="1:27" ht="14.2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row>
    <row r="118" spans="1:27" ht="14.2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row>
    <row r="119" spans="1:27" ht="14.2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row>
    <row r="120" spans="1:27" ht="14.2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row>
    <row r="121" spans="1:27" ht="14.2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row>
    <row r="122" spans="1:27" ht="14.2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row>
    <row r="123" spans="1:27" ht="14.2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row>
    <row r="124" spans="1:27" ht="14.2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row>
    <row r="125" spans="1:27" ht="14.2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row>
    <row r="126" spans="1:27" ht="14.2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row>
    <row r="127" spans="1:27" ht="14.2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row>
    <row r="128" spans="1:27" ht="14.2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row>
    <row r="129" spans="1:27" ht="14.2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row>
    <row r="130" spans="1:27" ht="14.2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row>
    <row r="131" spans="1:27" ht="14.2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row>
    <row r="132" spans="1:27" ht="14.2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row>
    <row r="133" spans="1:27" ht="14.2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row>
    <row r="134" spans="1:27" ht="14.2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row>
    <row r="135" spans="1:27" ht="14.2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row>
    <row r="136" spans="1:27" ht="14.2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row>
    <row r="137" spans="1:27" ht="14.2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row>
    <row r="138" spans="1:27" ht="14.2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row>
    <row r="139" spans="1:27" ht="14.2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row>
    <row r="140" spans="1:27" ht="14.2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row>
    <row r="141" spans="1:27" ht="14.2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row>
    <row r="142" spans="1:27" ht="14.2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row>
    <row r="143" spans="1:27" ht="14.2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row>
    <row r="144" spans="1:27" ht="14.2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row>
    <row r="145" spans="1:27" ht="14.2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row>
    <row r="146" spans="1:27" ht="14.2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row>
    <row r="147" spans="1:27" ht="14.2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row>
    <row r="148" spans="1:27" ht="14.2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row>
    <row r="149" spans="1:27" ht="14.2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row>
    <row r="150" spans="1:27" ht="14.2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row>
    <row r="151" spans="1:27" ht="14.2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row>
    <row r="152" spans="1:27" ht="14.2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row>
    <row r="153" spans="1:27" ht="14.2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row>
    <row r="154" spans="1:27" ht="14.2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row>
    <row r="155" spans="1:27" ht="14.2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row>
    <row r="156" spans="1:27" ht="14.2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row>
    <row r="157" spans="1:27" ht="14.2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row>
    <row r="158" spans="1:27" ht="14.2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row>
    <row r="159" spans="1:27" ht="14.2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row>
    <row r="160" spans="1:27" ht="14.2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row>
    <row r="161" spans="1:27" ht="14.2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row>
    <row r="162" spans="1:27" ht="14.2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row>
    <row r="163" spans="1:27" ht="14.2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row>
    <row r="164" spans="1:27" ht="14.2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row>
    <row r="165" spans="1:27" ht="14.2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row>
    <row r="166" spans="1:27" ht="14.2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row>
    <row r="167" spans="1:27" ht="14.2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row>
    <row r="168" spans="1:27" ht="14.2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row>
    <row r="169" spans="1:27" ht="14.2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row>
    <row r="170" spans="1:27" ht="14.2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row>
    <row r="171" spans="1:27" ht="14.2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row>
    <row r="172" spans="1:27" ht="14.2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row>
    <row r="173" spans="1:27" ht="14.2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row>
    <row r="174" spans="1:27" ht="14.2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row>
    <row r="175" spans="1:27" ht="14.2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row>
    <row r="176" spans="1:27" ht="14.2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row>
    <row r="177" spans="1:27" ht="14.2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row>
    <row r="178" spans="1:27" ht="14.2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row>
    <row r="179" spans="1:27" ht="14.2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row>
    <row r="180" spans="1:27" ht="14.2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row>
    <row r="181" spans="1:27" ht="14.2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row>
    <row r="182" spans="1:27" ht="14.2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row>
    <row r="183" spans="1:27" ht="14.2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row>
    <row r="184" spans="1:27" ht="14.2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row>
    <row r="185" spans="1:27" ht="14.2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row>
    <row r="186" spans="1:27" ht="14.2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row>
    <row r="187" spans="1:27" ht="14.2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row>
    <row r="188" spans="1:27" ht="14.2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row>
    <row r="189" spans="1:27" ht="14.2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row>
    <row r="190" spans="1:27" ht="14.2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row>
    <row r="191" spans="1:27" ht="14.2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row>
    <row r="192" spans="1:27" ht="14.2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row>
    <row r="193" spans="1:27" ht="14.2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row>
    <row r="194" spans="1:27" ht="14.2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row>
    <row r="195" spans="1:27" ht="14.2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row>
    <row r="196" spans="1:27" ht="14.2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row>
    <row r="197" spans="1:27" ht="14.2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row>
    <row r="198" spans="1:27" ht="14.2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row>
    <row r="199" spans="1:27" ht="14.2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row>
    <row r="200" spans="1:27" ht="14.2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row>
    <row r="201" spans="1:27" ht="14.2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row>
    <row r="202" spans="1:27" ht="14.2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row>
    <row r="203" spans="1:27" ht="14.2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row>
    <row r="204" spans="1:27" ht="14.2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row>
    <row r="205" spans="1:27" ht="14.2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row>
    <row r="206" spans="1:27" ht="14.2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row>
    <row r="207" spans="1:27" ht="14.2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row>
    <row r="208" spans="1:27" ht="14.2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row>
    <row r="209" spans="1:27" ht="14.2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row>
    <row r="210" spans="1:27" ht="14.2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row>
    <row r="211" spans="1:27" ht="14.2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row>
    <row r="212" spans="1:27" ht="14.2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row>
    <row r="213" spans="1:27" ht="14.2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row>
    <row r="214" spans="1:27" ht="14.2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row>
    <row r="215" spans="1:27" ht="14.2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row>
    <row r="216" spans="1:27" ht="14.2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row>
    <row r="217" spans="1:27" ht="14.2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row>
    <row r="218" spans="1:27" ht="14.2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row>
    <row r="219" spans="1:27" ht="14.2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row>
    <row r="220" spans="1:27" ht="14.2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row>
    <row r="221" spans="1:27" ht="14.2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row>
    <row r="222" spans="1:27" ht="14.2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row>
    <row r="223" spans="1:27" ht="14.2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row>
    <row r="224" spans="1:27" ht="14.2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row>
    <row r="225" spans="1:27" ht="14.2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row>
    <row r="226" spans="1:27" ht="14.2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row>
    <row r="227" spans="1:27" ht="14.2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row>
    <row r="228" spans="1:27" ht="14.2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row>
    <row r="229" spans="1:27" ht="14.2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row>
    <row r="230" spans="1:27" ht="14.2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row>
    <row r="231" spans="1:27" ht="14.2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row>
    <row r="232" spans="1:27" ht="14.2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row>
    <row r="233" spans="1:27" ht="14.2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row>
    <row r="234" spans="1:27" ht="14.2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row>
    <row r="235" spans="1:27" ht="14.2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row>
    <row r="236" spans="1:27" ht="14.2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row>
    <row r="237" spans="1:27" ht="14.2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row>
    <row r="238" spans="1:27" ht="14.2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row>
    <row r="239" spans="1:27" ht="14.2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row>
    <row r="240" spans="1:27" ht="14.2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row>
    <row r="241" spans="1:27" ht="14.2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row>
    <row r="242" spans="1:27" ht="14.2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row>
    <row r="243" spans="1:27" ht="14.2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row>
    <row r="244" spans="1:27" ht="14.2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row>
    <row r="245" spans="1:27" ht="14.2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row>
    <row r="246" spans="1:27" ht="14.2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row>
    <row r="247" spans="1:27" ht="14.2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row>
    <row r="248" spans="1:27" ht="14.2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row>
    <row r="249" spans="1:27" ht="14.2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row>
    <row r="250" spans="1:27" ht="14.2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row>
    <row r="251" spans="1:27" ht="14.2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row>
    <row r="252" spans="1:27" ht="14.2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row>
    <row r="253" spans="1:27" ht="14.2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row>
    <row r="254" spans="1:27" ht="14.2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row>
    <row r="255" spans="1:27" ht="14.2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row>
    <row r="256" spans="1:27" ht="14.2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row>
    <row r="257" spans="1:27" ht="14.2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row>
    <row r="258" spans="1:27" ht="14.2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row>
    <row r="259" spans="1:27" ht="14.2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row>
    <row r="260" spans="1:27" ht="14.2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row>
    <row r="261" spans="1:27" ht="14.2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row>
    <row r="262" spans="1:27" ht="14.2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row>
    <row r="263" spans="1:27" ht="14.2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row>
    <row r="264" spans="1:27" ht="14.2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row>
    <row r="265" spans="1:27" ht="14.2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row>
    <row r="266" spans="1:27" ht="14.2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row>
    <row r="267" spans="1:27" ht="14.2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row>
    <row r="268" spans="1:27" ht="14.2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row>
    <row r="269" spans="1:27" ht="14.2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row>
    <row r="270" spans="1:27" ht="14.2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row>
    <row r="271" spans="1:27" ht="14.2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row>
    <row r="272" spans="1:27" ht="14.2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row>
    <row r="273" spans="1:27" ht="14.2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row>
    <row r="274" spans="1:27" ht="14.2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row>
    <row r="275" spans="1:27" ht="14.2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row>
    <row r="276" spans="1:27" ht="14.2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row>
    <row r="277" spans="1:27" ht="14.2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row>
    <row r="278" spans="1:27" ht="14.2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row>
    <row r="279" spans="1:27" ht="14.2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row>
    <row r="280" spans="1:27" ht="14.2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row>
    <row r="281" spans="1:27" ht="14.2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row>
    <row r="282" spans="1:27" ht="14.2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row>
    <row r="283" spans="1:27" ht="14.2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row>
    <row r="284" spans="1:27" ht="14.2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row>
    <row r="285" spans="1:27" ht="14.2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row>
    <row r="286" spans="1:27" ht="14.2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row>
    <row r="287" spans="1:27" ht="14.2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row>
    <row r="288" spans="1:27" ht="14.2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row>
    <row r="289" spans="1:27" ht="14.2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row>
    <row r="290" spans="1:27" ht="14.2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row>
    <row r="291" spans="1:27" ht="14.2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row>
    <row r="292" spans="1:27" ht="14.2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row>
    <row r="293" spans="1:27" ht="14.2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row>
    <row r="294" spans="1:27" ht="14.2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row>
    <row r="295" spans="1:27" ht="14.2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row>
    <row r="296" spans="1:27" ht="14.2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row>
    <row r="297" spans="1:27" ht="14.2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row>
    <row r="298" spans="1:27" ht="14.2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row>
    <row r="299" spans="1:27" ht="14.2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row>
    <row r="300" spans="1:27" ht="14.2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row>
    <row r="301" spans="1:27" ht="14.2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row>
    <row r="302" spans="1:27" ht="14.2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row>
    <row r="303" spans="1:27" ht="14.2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row>
    <row r="304" spans="1:27" ht="14.2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row>
    <row r="305" spans="1:27" ht="14.2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row>
    <row r="306" spans="1:27" ht="14.2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row>
    <row r="307" spans="1:27" ht="14.2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row>
    <row r="308" spans="1:27" ht="14.2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row>
    <row r="309" spans="1:27" ht="14.2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row>
    <row r="310" spans="1:27" ht="14.2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row>
    <row r="311" spans="1:27" ht="14.2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row>
    <row r="312" spans="1:27" ht="14.2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row>
    <row r="313" spans="1:27" ht="14.2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row>
    <row r="314" spans="1:27" ht="14.2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row>
    <row r="315" spans="1:27" ht="14.2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row>
    <row r="316" spans="1:27" ht="14.2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row>
    <row r="317" spans="1:27" ht="14.2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row>
    <row r="318" spans="1:27" ht="14.2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row>
    <row r="319" spans="1:27" ht="14.2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row>
    <row r="320" spans="1:27" ht="14.2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row>
    <row r="321" spans="1:27" ht="14.2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row>
    <row r="322" spans="1:27" ht="14.2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row>
    <row r="323" spans="1:27" ht="14.2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row>
    <row r="324" spans="1:27" ht="14.2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row>
    <row r="325" spans="1:27" ht="14.2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row>
    <row r="326" spans="1:27" ht="14.2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row>
    <row r="327" spans="1:27" ht="14.2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row>
    <row r="328" spans="1:27" ht="14.2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row>
    <row r="329" spans="1:27" ht="14.2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row>
    <row r="330" spans="1:27" ht="14.2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row>
    <row r="331" spans="1:27" ht="14.2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row>
    <row r="332" spans="1:27" ht="14.2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row>
    <row r="333" spans="1:27" ht="14.2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row>
    <row r="334" spans="1:27" ht="14.2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row>
    <row r="335" spans="1:27" ht="14.2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4.2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4.2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4.2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4.2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4.2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4.2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4.2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4.2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4.2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4.2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4.2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4.2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4.2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4.2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4.2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4.2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4.2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4.2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4.2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4.2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4.2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4.2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4.2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4.2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4.2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4.2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4.2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4.2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4.2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4.2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4.2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4.2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4.2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4.2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4.2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4.2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4.2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4.2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4.2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4.2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4.2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4.2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4.2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4.2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4.2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4.2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4.2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4.2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row r="384" spans="1:27" ht="14.2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row>
    <row r="385" spans="1:27" ht="14.2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row>
    <row r="386" spans="1:27" ht="14.2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row>
    <row r="387" spans="1:27" ht="14.2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row>
    <row r="388" spans="1:27" ht="14.2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row>
    <row r="389" spans="1:27" ht="14.2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row>
    <row r="390" spans="1:27" ht="14.2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row>
    <row r="391" spans="1:27" ht="14.2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row>
    <row r="392" spans="1:27" ht="14.2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row>
    <row r="393" spans="1:27" ht="14.2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row>
    <row r="394" spans="1:27" ht="14.2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row>
    <row r="395" spans="1:27" ht="14.2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row>
    <row r="396" spans="1:27" ht="14.2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row>
    <row r="397" spans="1:27" ht="14.2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row>
    <row r="398" spans="1:27" ht="14.2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row>
    <row r="399" spans="1:27" ht="14.2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row>
    <row r="400" spans="1:27" ht="14.2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row>
    <row r="401" spans="1:27" ht="14.2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row>
    <row r="402" spans="1:27" ht="14.2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row>
    <row r="403" spans="1:27" ht="14.2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row>
    <row r="404" spans="1:27" ht="14.2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row>
    <row r="405" spans="1:27" ht="14.2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row>
    <row r="406" spans="1:27" ht="14.2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row>
    <row r="407" spans="1:27" ht="14.2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row>
    <row r="408" spans="1:27" ht="14.2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row>
    <row r="409" spans="1:27" ht="14.2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row>
    <row r="410" spans="1:27" ht="14.2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row>
    <row r="411" spans="1:27" ht="14.2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row>
    <row r="412" spans="1:27" ht="14.2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row>
    <row r="413" spans="1:27" ht="14.2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row>
    <row r="414" spans="1:27" ht="14.2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row>
    <row r="415" spans="1:27" ht="14.2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row>
    <row r="416" spans="1:27" ht="14.2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row>
    <row r="417" spans="1:27" ht="14.2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row>
    <row r="418" spans="1:27" ht="14.2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row>
    <row r="419" spans="1:27" ht="14.2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row>
    <row r="420" spans="1:27" ht="14.2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row>
    <row r="421" spans="1:27" ht="14.2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row>
    <row r="422" spans="1:27" ht="14.2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row>
    <row r="423" spans="1:27" ht="14.2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row>
    <row r="424" spans="1:27" ht="14.2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row>
    <row r="425" spans="1:27" ht="14.2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row>
    <row r="426" spans="1:27" ht="14.2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row>
    <row r="427" spans="1:27" ht="14.2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row>
    <row r="428" spans="1:27" ht="14.2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row>
    <row r="429" spans="1:27" ht="14.2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row>
    <row r="430" spans="1:27" ht="14.2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row>
    <row r="431" spans="1:27" ht="14.2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row>
    <row r="432" spans="1:27" ht="14.2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row>
    <row r="433" spans="1:27" ht="14.2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row>
    <row r="434" spans="1:27" ht="14.2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row>
    <row r="435" spans="1:27" ht="14.2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row>
    <row r="436" spans="1:27" ht="14.2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row>
    <row r="437" spans="1:27" ht="14.2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row>
    <row r="438" spans="1:27" ht="14.2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row>
    <row r="439" spans="1:27" ht="14.2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row>
    <row r="440" spans="1:27" ht="14.2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row>
    <row r="441" spans="1:27" ht="14.2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row>
    <row r="442" spans="1:27" ht="14.2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row>
    <row r="443" spans="1:27" ht="14.2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row>
    <row r="444" spans="1:27" ht="14.2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row>
    <row r="445" spans="1:27" ht="14.2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row>
    <row r="446" spans="1:27" ht="14.2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row>
    <row r="447" spans="1:27" ht="14.2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row>
    <row r="448" spans="1:27" ht="14.2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row>
    <row r="449" spans="1:27" ht="14.2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row>
    <row r="450" spans="1:27" ht="14.2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row>
    <row r="451" spans="1:27" ht="14.2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row>
    <row r="452" spans="1:27" ht="14.2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row>
    <row r="453" spans="1:27" ht="14.2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row>
    <row r="454" spans="1:27" ht="14.2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row>
    <row r="455" spans="1:27" ht="14.2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row>
    <row r="456" spans="1:27" ht="14.2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row>
    <row r="457" spans="1:27" ht="14.2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row>
    <row r="458" spans="1:27" ht="14.2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row>
    <row r="459" spans="1:27" ht="14.2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row>
    <row r="460" spans="1:27" ht="14.2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row>
    <row r="461" spans="1:27" ht="14.2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row>
    <row r="462" spans="1:27" ht="14.2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row>
    <row r="463" spans="1:27" ht="14.2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row>
    <row r="464" spans="1:27" ht="14.2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row>
    <row r="465" spans="1:27" ht="14.2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row>
    <row r="466" spans="1:27" ht="14.2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row>
    <row r="467" spans="1:27" ht="14.2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row>
    <row r="468" spans="1:27" ht="14.2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row>
    <row r="469" spans="1:27" ht="14.2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row>
    <row r="470" spans="1:27" ht="14.2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row>
    <row r="471" spans="1:27" ht="14.2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row>
    <row r="472" spans="1:27" ht="14.2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row>
    <row r="473" spans="1:27" ht="14.2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row>
    <row r="474" spans="1:27" ht="14.2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row>
    <row r="475" spans="1:27" ht="14.2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row>
    <row r="476" spans="1:27" ht="14.2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row>
    <row r="477" spans="1:27" ht="14.2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row>
    <row r="478" spans="1:27" ht="14.2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row>
    <row r="479" spans="1:27" ht="14.2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row>
    <row r="480" spans="1:27" ht="14.2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row>
    <row r="481" spans="1:27" ht="14.2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row>
    <row r="482" spans="1:27" ht="14.2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row>
    <row r="483" spans="1:27" ht="14.2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row>
    <row r="484" spans="1:27" ht="14.2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row>
    <row r="485" spans="1:27" ht="14.2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row>
    <row r="486" spans="1:27" ht="14.2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row>
    <row r="487" spans="1:27" ht="14.2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row>
    <row r="488" spans="1:27" ht="14.2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row>
    <row r="489" spans="1:27" ht="14.2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row>
    <row r="490" spans="1:27" ht="14.2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row>
    <row r="491" spans="1:27" ht="14.2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row>
    <row r="492" spans="1:27" ht="14.2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row>
    <row r="493" spans="1:27" ht="14.2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row>
    <row r="494" spans="1:27" ht="14.2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row>
    <row r="495" spans="1:27" ht="14.2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row>
    <row r="496" spans="1:27" ht="14.2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row>
    <row r="497" spans="1:27" ht="14.2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row>
    <row r="498" spans="1:27" ht="14.2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row>
    <row r="499" spans="1:27" ht="14.2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row>
    <row r="500" spans="1:27" ht="14.2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row>
    <row r="501" spans="1:27" ht="14.2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row>
    <row r="502" spans="1:27" ht="14.2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row>
    <row r="503" spans="1:27" ht="14.2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row>
    <row r="504" spans="1:27" ht="14.2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row>
    <row r="505" spans="1:27" ht="14.2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row>
    <row r="506" spans="1:27" ht="14.2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row>
    <row r="507" spans="1:27" ht="14.2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row>
    <row r="508" spans="1:27" ht="14.2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row>
    <row r="509" spans="1:27" ht="14.2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row>
    <row r="510" spans="1:27" ht="14.2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row>
    <row r="511" spans="1:27" ht="14.2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row>
    <row r="512" spans="1:27" ht="14.2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row>
    <row r="513" spans="1:27" ht="14.2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row>
    <row r="514" spans="1:27" ht="14.2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row>
    <row r="515" spans="1:27" ht="14.2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row>
    <row r="516" spans="1:27" ht="14.2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row>
    <row r="517" spans="1:27" ht="14.2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row>
    <row r="518" spans="1:27" ht="14.2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row>
    <row r="519" spans="1:27" ht="14.2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row>
    <row r="520" spans="1:27" ht="14.2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row>
    <row r="521" spans="1:27" ht="14.2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row>
    <row r="522" spans="1:27" ht="14.2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row>
    <row r="523" spans="1:27" ht="14.2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row>
    <row r="524" spans="1:27" ht="14.2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row>
    <row r="525" spans="1:27" ht="14.2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row>
    <row r="526" spans="1:27" ht="14.2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row>
    <row r="527" spans="1:27" ht="14.2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row>
    <row r="528" spans="1:27" ht="14.2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row>
    <row r="529" spans="1:27" ht="14.2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row>
    <row r="530" spans="1:27" ht="14.2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row>
    <row r="531" spans="1:27" ht="14.2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row>
    <row r="532" spans="1:27" ht="14.2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row>
    <row r="533" spans="1:27" ht="14.2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row>
    <row r="534" spans="1:27" ht="14.2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row>
    <row r="535" spans="1:27" ht="14.2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row>
    <row r="536" spans="1:27" ht="14.2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row>
    <row r="537" spans="1:27" ht="14.2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row>
    <row r="538" spans="1:27" ht="14.2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row>
    <row r="539" spans="1:27" ht="14.2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row>
    <row r="540" spans="1:27" ht="14.2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row>
    <row r="541" spans="1:27" ht="14.2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row>
    <row r="542" spans="1:27" ht="14.2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row>
    <row r="543" spans="1:27" ht="14.2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row>
    <row r="544" spans="1:27" ht="14.2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row>
    <row r="545" spans="1:27" ht="14.2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row>
    <row r="546" spans="1:27" ht="14.2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row>
    <row r="547" spans="1:27" ht="14.2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row>
    <row r="548" spans="1:27" ht="14.2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row>
    <row r="549" spans="1:27" ht="14.2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row>
    <row r="550" spans="1:27" ht="14.2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row>
    <row r="551" spans="1:27" ht="14.2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row>
    <row r="552" spans="1:27" ht="14.2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row>
    <row r="553" spans="1:27" ht="14.2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row>
    <row r="554" spans="1:27" ht="14.2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row>
    <row r="555" spans="1:27" ht="14.2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row>
    <row r="556" spans="1:27" ht="14.2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row>
    <row r="557" spans="1:27" ht="14.2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row>
    <row r="558" spans="1:27" ht="14.2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row>
    <row r="559" spans="1:27" ht="14.2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row>
    <row r="560" spans="1:27" ht="14.2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row>
    <row r="561" spans="1:27" ht="14.2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row>
    <row r="562" spans="1:27" ht="14.2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row>
    <row r="563" spans="1:27" ht="14.2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row>
    <row r="564" spans="1:27" ht="14.2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row>
    <row r="565" spans="1:27" ht="14.2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row>
    <row r="566" spans="1:27" ht="14.2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row>
    <row r="567" spans="1:27" ht="14.2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row>
    <row r="568" spans="1:27" ht="14.2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row>
    <row r="569" spans="1:27" ht="14.2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row>
    <row r="570" spans="1:27" ht="14.2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row>
    <row r="571" spans="1:27" ht="14.2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row>
    <row r="572" spans="1:27" ht="14.2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row>
    <row r="573" spans="1:27" ht="14.2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row>
    <row r="574" spans="1:27" ht="14.2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row>
    <row r="575" spans="1:27" ht="14.2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row>
    <row r="576" spans="1:27" ht="14.2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row>
    <row r="577" spans="1:27" ht="14.2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row>
    <row r="578" spans="1:27" ht="14.2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row>
    <row r="579" spans="1:27" ht="14.2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row>
    <row r="580" spans="1:27" ht="14.2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row>
    <row r="581" spans="1:27" ht="14.2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row>
    <row r="582" spans="1:27" ht="14.2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row>
    <row r="583" spans="1:27" ht="14.2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row>
    <row r="584" spans="1:27" ht="14.2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row>
    <row r="585" spans="1:27" ht="14.2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row>
    <row r="586" spans="1:27" ht="14.2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row>
    <row r="587" spans="1:27" ht="14.2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row>
    <row r="588" spans="1:27" ht="14.2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row>
    <row r="589" spans="1:27" ht="14.2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row>
    <row r="590" spans="1:27" ht="14.2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row>
    <row r="591" spans="1:27" ht="14.2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row>
    <row r="592" spans="1:27" ht="14.2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row>
    <row r="593" spans="1:27" ht="14.2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row>
    <row r="594" spans="1:27" ht="14.2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row>
    <row r="595" spans="1:27" ht="14.2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row>
    <row r="596" spans="1:27" ht="14.2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row>
    <row r="597" spans="1:27" ht="14.2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row>
    <row r="598" spans="1:27" ht="14.2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row>
    <row r="599" spans="1:27" ht="14.2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row>
    <row r="600" spans="1:27" ht="14.2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row>
    <row r="601" spans="1:27" ht="14.2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row>
    <row r="602" spans="1:27" ht="14.2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row>
    <row r="603" spans="1:27" ht="14.2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row>
    <row r="604" spans="1:27" ht="14.2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row>
    <row r="605" spans="1:27" ht="14.2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row>
    <row r="606" spans="1:27" ht="14.2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row>
    <row r="607" spans="1:27" ht="14.2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row>
    <row r="608" spans="1:27" ht="14.2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row>
    <row r="609" spans="1:27" ht="14.2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row>
    <row r="610" spans="1:27" ht="14.2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row>
    <row r="611" spans="1:27" ht="14.2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row>
    <row r="612" spans="1:27" ht="14.2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row>
    <row r="613" spans="1:27" ht="14.2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row>
    <row r="614" spans="1:27" ht="14.2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row>
    <row r="615" spans="1:27" ht="14.2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row>
    <row r="616" spans="1:27" ht="14.2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row>
    <row r="617" spans="1:27" ht="14.2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row>
    <row r="618" spans="1:27" ht="14.2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row>
    <row r="619" spans="1:27" ht="14.2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row>
    <row r="620" spans="1:27" ht="14.2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row>
    <row r="621" spans="1:27" ht="14.2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row>
    <row r="622" spans="1:27" ht="14.2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row>
    <row r="623" spans="1:27" ht="14.2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row>
    <row r="624" spans="1:27" ht="14.2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row>
    <row r="625" spans="1:27" ht="14.2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row>
    <row r="626" spans="1:27" ht="14.2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row>
    <row r="627" spans="1:27" ht="14.2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row>
    <row r="628" spans="1:27" ht="14.2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row>
    <row r="629" spans="1:27" ht="14.2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row>
    <row r="630" spans="1:27" ht="14.2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row>
    <row r="631" spans="1:27" ht="14.2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row>
    <row r="632" spans="1:27" ht="14.2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row>
    <row r="633" spans="1:27" ht="14.2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row>
    <row r="634" spans="1:27" ht="14.2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row>
    <row r="635" spans="1:27" ht="14.2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row>
    <row r="636" spans="1:27" ht="14.2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row>
    <row r="637" spans="1:27" ht="14.2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row>
    <row r="638" spans="1:27" ht="14.2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row>
    <row r="639" spans="1:27" ht="14.2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row>
    <row r="640" spans="1:27" ht="14.2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row>
    <row r="641" spans="1:27" ht="14.2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row>
    <row r="642" spans="1:27" ht="14.2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row>
    <row r="643" spans="1:27" ht="14.2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row>
    <row r="644" spans="1:27" ht="14.2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row>
    <row r="645" spans="1:27" ht="14.2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row>
    <row r="646" spans="1:27" ht="14.2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row>
    <row r="647" spans="1:27" ht="14.2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row>
    <row r="648" spans="1:27" ht="14.2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row>
    <row r="649" spans="1:27" ht="14.2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row>
    <row r="650" spans="1:27" ht="14.2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row>
    <row r="651" spans="1:27" ht="14.2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row>
    <row r="652" spans="1:27" ht="14.2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row>
    <row r="653" spans="1:27" ht="14.2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row>
    <row r="654" spans="1:27" ht="14.2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row>
    <row r="655" spans="1:27" ht="14.2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row>
    <row r="656" spans="1:27" ht="14.2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row>
    <row r="657" spans="1:27" ht="14.2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row>
    <row r="658" spans="1:27" ht="14.2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row>
    <row r="659" spans="1:27" ht="14.2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row>
    <row r="660" spans="1:27" ht="14.2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row>
    <row r="661" spans="1:27" ht="14.2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row>
    <row r="662" spans="1:27" ht="14.2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row>
    <row r="663" spans="1:27" ht="14.2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row>
    <row r="664" spans="1:27" ht="14.2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row>
    <row r="665" spans="1:27" ht="14.2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row>
    <row r="666" spans="1:27" ht="14.2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row>
    <row r="667" spans="1:27" ht="14.2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row>
    <row r="668" spans="1:27" ht="14.2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row>
    <row r="669" spans="1:27" ht="14.2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row>
    <row r="670" spans="1:27" ht="14.2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row>
    <row r="671" spans="1:27" ht="14.2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row>
    <row r="672" spans="1:27" ht="14.2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row>
    <row r="673" spans="1:27" ht="14.2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row>
    <row r="674" spans="1:27" ht="14.2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row>
    <row r="675" spans="1:27" ht="14.2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row>
    <row r="676" spans="1:27" ht="14.2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row>
    <row r="677" spans="1:27" ht="14.2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row>
    <row r="678" spans="1:27" ht="14.2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row>
    <row r="679" spans="1:27" ht="14.2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row>
    <row r="680" spans="1:27" ht="14.2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row>
    <row r="681" spans="1:27" ht="14.2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row>
    <row r="682" spans="1:27" ht="14.2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row>
    <row r="683" spans="1:27" ht="14.2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row>
    <row r="684" spans="1:27" ht="14.2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row>
    <row r="685" spans="1:27" ht="14.2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row>
    <row r="686" spans="1:27" ht="14.2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row>
    <row r="687" spans="1:27" ht="14.2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row>
    <row r="688" spans="1:27" ht="14.2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row>
    <row r="689" spans="1:27" ht="14.2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row>
    <row r="690" spans="1:27" ht="14.2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row>
    <row r="691" spans="1:27" ht="14.2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row>
    <row r="692" spans="1:27" ht="14.2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row>
    <row r="693" spans="1:27" ht="14.2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row>
    <row r="694" spans="1:27" ht="14.2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row>
    <row r="695" spans="1:27" ht="14.2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row>
    <row r="696" spans="1:27" ht="14.2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row>
    <row r="697" spans="1:27" ht="14.2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row>
    <row r="698" spans="1:27" ht="14.2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row>
    <row r="699" spans="1:27" ht="14.2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row>
    <row r="700" spans="1:27" ht="14.2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row>
    <row r="701" spans="1:27" ht="14.2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row>
    <row r="702" spans="1:27" ht="14.2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row>
    <row r="703" spans="1:27" ht="14.2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row>
    <row r="704" spans="1:27" ht="14.2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row>
    <row r="705" spans="1:27" ht="14.2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row>
    <row r="706" spans="1:27" ht="14.2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row>
    <row r="707" spans="1:27" ht="14.2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row>
    <row r="708" spans="1:27" ht="14.2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row>
    <row r="709" spans="1:27" ht="14.2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row>
    <row r="710" spans="1:27" ht="14.2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row>
    <row r="711" spans="1:27" ht="14.2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row>
    <row r="712" spans="1:27" ht="14.2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row>
    <row r="713" spans="1:27" ht="14.2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row>
    <row r="714" spans="1:27" ht="14.2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row>
    <row r="715" spans="1:27" ht="14.2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row>
    <row r="716" spans="1:27" ht="14.2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row>
    <row r="717" spans="1:27" ht="14.2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row>
    <row r="718" spans="1:27" ht="14.2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row>
    <row r="719" spans="1:27" ht="14.2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row>
    <row r="720" spans="1:27" ht="14.2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row>
    <row r="721" spans="1:27" ht="14.2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row>
    <row r="722" spans="1:27" ht="14.2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row>
    <row r="723" spans="1:27" ht="14.2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row>
    <row r="724" spans="1:27" ht="14.2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row>
    <row r="725" spans="1:27" ht="14.2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row>
    <row r="726" spans="1:27" ht="14.2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row>
    <row r="727" spans="1:27" ht="14.2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row>
    <row r="728" spans="1:27" ht="14.2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row>
    <row r="729" spans="1:27" ht="14.2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row>
    <row r="730" spans="1:27" ht="14.2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row>
    <row r="731" spans="1:27" ht="14.2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row>
    <row r="732" spans="1:27" ht="14.2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row>
    <row r="733" spans="1:27" ht="14.2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row>
    <row r="734" spans="1:27" ht="14.2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row>
    <row r="735" spans="1:27" ht="14.2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row>
    <row r="736" spans="1:27" ht="14.2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row>
    <row r="737" spans="1:27" ht="14.2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row>
    <row r="738" spans="1:27" ht="14.2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row>
    <row r="739" spans="1:27" ht="14.2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row>
    <row r="740" spans="1:27" ht="14.2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row>
    <row r="741" spans="1:27" ht="14.2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row>
    <row r="742" spans="1:27" ht="14.2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row>
    <row r="743" spans="1:27" ht="14.2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row>
    <row r="744" spans="1:27" ht="14.2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row>
    <row r="745" spans="1:27" ht="14.2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row>
    <row r="746" spans="1:27" ht="14.2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row>
    <row r="747" spans="1:27" ht="14.2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row>
    <row r="748" spans="1:27" ht="14.2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row>
    <row r="749" spans="1:27" ht="14.2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row>
    <row r="750" spans="1:27" ht="14.2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row>
    <row r="751" spans="1:27" ht="14.2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row>
    <row r="752" spans="1:27" ht="14.2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row>
    <row r="753" spans="1:27" ht="14.2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row>
    <row r="754" spans="1:27" ht="14.2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row>
    <row r="755" spans="1:27" ht="14.2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row>
    <row r="756" spans="1:27" ht="14.2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row>
    <row r="757" spans="1:27" ht="14.2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row>
    <row r="758" spans="1:27" ht="14.2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row>
    <row r="759" spans="1:27" ht="14.2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row>
    <row r="760" spans="1:27" ht="14.2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row>
    <row r="761" spans="1:27" ht="14.2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row>
    <row r="762" spans="1:27" ht="14.2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row>
    <row r="763" spans="1:27" ht="14.2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row>
    <row r="764" spans="1:27" ht="14.2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row>
    <row r="765" spans="1:27" ht="14.2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row>
    <row r="766" spans="1:27" ht="14.2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row>
    <row r="767" spans="1:27" ht="14.2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row>
    <row r="768" spans="1:27" ht="14.2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row>
    <row r="769" spans="1:27" ht="14.2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row>
    <row r="770" spans="1:27" ht="14.2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row>
    <row r="771" spans="1:27" ht="14.2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row>
    <row r="772" spans="1:27" ht="14.2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row>
    <row r="773" spans="1:27" ht="14.2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row>
    <row r="774" spans="1:27" ht="14.2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row>
    <row r="775" spans="1:27" ht="14.2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row>
    <row r="776" spans="1:27" ht="14.2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row>
    <row r="777" spans="1:27" ht="14.2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row>
    <row r="778" spans="1:27" ht="14.2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row>
    <row r="779" spans="1:27" ht="14.2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row>
    <row r="780" spans="1:27" ht="14.2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row>
    <row r="781" spans="1:27" ht="14.2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row>
    <row r="782" spans="1:27" ht="14.2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row>
    <row r="783" spans="1:27" ht="14.2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row>
    <row r="784" spans="1:27" ht="14.2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row>
    <row r="785" spans="1:27" ht="14.2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row>
    <row r="786" spans="1:27" ht="14.2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row>
    <row r="787" spans="1:27" ht="14.2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row>
    <row r="788" spans="1:27" ht="14.2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row>
    <row r="789" spans="1:27" ht="14.2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row>
    <row r="790" spans="1:27" ht="14.2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row>
    <row r="791" spans="1:27" ht="14.2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row>
    <row r="792" spans="1:27" ht="14.2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row>
    <row r="793" spans="1:27" ht="14.2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row>
    <row r="794" spans="1:27" ht="14.2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row>
    <row r="795" spans="1:27" ht="14.2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row>
    <row r="796" spans="1:27" ht="14.2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row>
    <row r="797" spans="1:27" ht="14.2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row>
    <row r="798" spans="1:27" ht="14.2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row>
    <row r="799" spans="1:27" ht="14.2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row>
    <row r="800" spans="1:27" ht="14.2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row>
    <row r="801" spans="1:27" ht="14.2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row>
    <row r="802" spans="1:27" ht="14.2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row>
    <row r="803" spans="1:27" ht="14.2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row>
    <row r="804" spans="1:27" ht="14.2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row>
    <row r="805" spans="1:27" ht="14.2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row>
    <row r="806" spans="1:27" ht="14.2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row>
    <row r="807" spans="1:27" ht="14.2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row>
    <row r="808" spans="1:27" ht="14.2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row>
    <row r="809" spans="1:27" ht="14.2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row>
    <row r="810" spans="1:27" ht="14.2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row>
    <row r="811" spans="1:27" ht="14.2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row>
    <row r="812" spans="1:27" ht="14.2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row>
    <row r="813" spans="1:27" ht="14.2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row>
    <row r="814" spans="1:27" ht="14.2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row>
    <row r="815" spans="1:27" ht="14.2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row>
    <row r="816" spans="1:27" ht="14.2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row>
    <row r="817" spans="1:27" ht="14.2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row>
    <row r="818" spans="1:27" ht="14.2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row>
    <row r="819" spans="1:27" ht="14.2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row>
    <row r="820" spans="1:27" ht="14.2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row>
    <row r="821" spans="1:27" ht="14.2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row>
    <row r="822" spans="1:27" ht="14.2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row>
    <row r="823" spans="1:27" ht="14.2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row>
    <row r="824" spans="1:27" ht="14.2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row>
    <row r="825" spans="1:27" ht="14.2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row>
    <row r="826" spans="1:27" ht="14.2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row>
    <row r="827" spans="1:27" ht="14.2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row>
    <row r="828" spans="1:27" ht="14.2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row>
    <row r="829" spans="1:27" ht="14.2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row>
    <row r="830" spans="1:27" ht="14.2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row>
    <row r="831" spans="1:27" ht="14.2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row>
    <row r="832" spans="1:27" ht="14.2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row>
    <row r="833" spans="1:27" ht="14.2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row>
    <row r="834" spans="1:27" ht="14.2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row>
    <row r="835" spans="1:27" ht="14.2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row>
    <row r="836" spans="1:27" ht="14.2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row>
    <row r="837" spans="1:27" ht="14.2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row>
    <row r="838" spans="1:27" ht="14.2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row>
    <row r="839" spans="1:27" ht="14.2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row>
    <row r="840" spans="1:27" ht="14.2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row>
    <row r="841" spans="1:27" ht="14.2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row>
    <row r="842" spans="1:27" ht="14.2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row>
    <row r="843" spans="1:27" ht="14.2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row>
    <row r="844" spans="1:27" ht="14.2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row>
    <row r="845" spans="1:27" ht="14.2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row>
    <row r="846" spans="1:27" ht="14.2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row>
    <row r="847" spans="1:27" ht="14.2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row>
    <row r="848" spans="1:27" ht="14.2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row>
    <row r="849" spans="1:27" ht="14.2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row>
    <row r="850" spans="1:27" ht="14.2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row>
    <row r="851" spans="1:27" ht="14.2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row>
    <row r="852" spans="1:27" ht="14.2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row>
    <row r="853" spans="1:27" ht="14.2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row>
    <row r="854" spans="1:27" ht="14.2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row>
    <row r="855" spans="1:27" ht="14.2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row>
    <row r="856" spans="1:27" ht="14.2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row>
    <row r="857" spans="1:27" ht="14.2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row>
    <row r="858" spans="1:27" ht="14.2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row>
    <row r="859" spans="1:27" ht="14.2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row>
    <row r="860" spans="1:27" ht="14.2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row>
    <row r="861" spans="1:27" ht="14.2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row>
    <row r="862" spans="1:27" ht="14.2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row>
    <row r="863" spans="1:27" ht="14.2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row>
    <row r="864" spans="1:27" ht="14.2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row>
    <row r="865" spans="1:27" ht="14.2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row>
    <row r="866" spans="1:27" ht="14.2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row>
    <row r="867" spans="1:27" ht="14.2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row>
    <row r="868" spans="1:27" ht="14.2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row>
    <row r="869" spans="1:27" ht="14.2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row>
    <row r="870" spans="1:27" ht="14.2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row>
    <row r="871" spans="1:27" ht="14.2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row>
    <row r="872" spans="1:27" ht="14.2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row>
    <row r="873" spans="1:27" ht="14.2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row>
    <row r="874" spans="1:27" ht="14.2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row>
    <row r="875" spans="1:27" ht="14.2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row>
    <row r="876" spans="1:27" ht="14.2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row>
    <row r="877" spans="1:27" ht="14.2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row>
    <row r="878" spans="1:27" ht="14.2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row>
    <row r="879" spans="1:27" ht="14.2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row>
    <row r="880" spans="1:27" ht="14.2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row>
    <row r="881" spans="1:27" ht="14.2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row>
    <row r="882" spans="1:27" ht="14.2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row>
    <row r="883" spans="1:27" ht="14.2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row>
    <row r="884" spans="1:27" ht="14.2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row>
    <row r="885" spans="1:27" ht="14.2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row>
    <row r="886" spans="1:27" ht="14.2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row>
    <row r="887" spans="1:27" ht="14.2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row>
    <row r="888" spans="1:27" ht="14.2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row>
    <row r="889" spans="1:27" ht="14.2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row>
    <row r="890" spans="1:27" ht="14.2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row>
    <row r="891" spans="1:27" ht="14.2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row>
    <row r="892" spans="1:27" ht="14.2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row>
    <row r="893" spans="1:27" ht="14.2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row>
    <row r="894" spans="1:27" ht="14.2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row>
    <row r="895" spans="1:27" ht="14.2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row>
    <row r="896" spans="1:27" ht="14.2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row>
    <row r="897" spans="1:27" ht="14.2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row>
    <row r="898" spans="1:27" ht="14.2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row>
    <row r="899" spans="1:27" ht="14.2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row>
    <row r="900" spans="1:27" ht="14.2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row>
    <row r="901" spans="1:27" ht="14.2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row>
    <row r="902" spans="1:27" ht="14.2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row>
    <row r="903" spans="1:27" ht="14.2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row>
    <row r="904" spans="1:27" ht="14.2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row>
    <row r="905" spans="1:27" ht="14.2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row>
    <row r="906" spans="1:27" ht="14.2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row>
    <row r="907" spans="1:27" ht="14.2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row>
    <row r="908" spans="1:27" ht="14.2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row>
    <row r="909" spans="1:27" ht="14.2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row>
    <row r="910" spans="1:27" ht="14.2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row>
    <row r="911" spans="1:27" ht="14.2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row>
    <row r="912" spans="1:27" ht="14.2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row>
    <row r="913" spans="1:27" ht="14.2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row>
    <row r="914" spans="1:27" ht="14.2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row>
    <row r="915" spans="1:27" ht="14.2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row>
    <row r="916" spans="1:27" ht="14.2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row>
    <row r="917" spans="1:27" ht="14.2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row>
    <row r="918" spans="1:27" ht="14.2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row>
    <row r="919" spans="1:27" ht="14.2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row>
    <row r="920" spans="1:27" ht="14.2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row>
    <row r="921" spans="1:27" ht="14.2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row>
    <row r="922" spans="1:27" ht="14.2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row>
    <row r="923" spans="1:27" ht="14.2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row>
    <row r="924" spans="1:27" ht="14.2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row>
    <row r="925" spans="1:27" ht="14.2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row>
    <row r="926" spans="1:27" ht="14.2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row>
    <row r="927" spans="1:27" ht="14.2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row>
    <row r="928" spans="1:27" ht="14.2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row>
    <row r="929" spans="1:27" ht="14.2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row>
    <row r="930" spans="1:27" ht="14.2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row>
    <row r="931" spans="1:27" ht="14.2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row>
    <row r="932" spans="1:27" ht="14.2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row>
    <row r="933" spans="1:27" ht="14.2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row>
    <row r="934" spans="1:27" ht="14.2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row>
    <row r="935" spans="1:27" ht="14.2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row>
    <row r="936" spans="1:27" ht="14.2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row>
    <row r="937" spans="1:27" ht="14.2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row>
    <row r="938" spans="1:27" ht="14.2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row>
    <row r="939" spans="1:27" ht="14.2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row>
    <row r="940" spans="1:27" ht="14.2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row>
    <row r="941" spans="1:27" ht="14.2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row>
    <row r="942" spans="1:27" ht="14.2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row>
    <row r="943" spans="1:27" ht="14.2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row>
    <row r="944" spans="1:27" ht="14.2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row>
    <row r="945" spans="1:27" ht="14.2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row>
    <row r="946" spans="1:27" ht="14.2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row>
    <row r="947" spans="1:27" ht="14.2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row>
    <row r="948" spans="1:27" ht="14.2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row>
    <row r="949" spans="1:27" ht="14.2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row>
    <row r="950" spans="1:27" ht="14.2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row>
    <row r="951" spans="1:27" ht="14.2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row>
    <row r="952" spans="1:27" ht="14.2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row>
    <row r="953" spans="1:27" ht="14.2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row>
    <row r="954" spans="1:27" ht="14.2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row>
    <row r="955" spans="1:27" ht="14.2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row>
    <row r="956" spans="1:27" ht="14.2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row>
    <row r="957" spans="1:27" ht="14.2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row>
    <row r="958" spans="1:27" ht="14.2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row>
    <row r="959" spans="1:27" ht="14.2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row>
    <row r="960" spans="1:27" ht="14.2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row>
    <row r="961" spans="1:27" ht="14.2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row>
    <row r="962" spans="1:27" ht="14.2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row>
    <row r="963" spans="1:27" ht="14.2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row>
    <row r="964" spans="1:27" ht="14.2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row>
    <row r="965" spans="1:27" ht="14.2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row>
    <row r="966" spans="1:27" ht="14.2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row>
    <row r="967" spans="1:27" ht="14.2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row>
    <row r="968" spans="1:27" ht="14.2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row>
    <row r="969" spans="1:27" ht="14.2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row>
    <row r="970" spans="1:27" ht="14.2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row>
    <row r="971" spans="1:27" ht="14.2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row>
    <row r="972" spans="1:27" ht="14.2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row>
    <row r="973" spans="1:27" ht="14.2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row>
    <row r="974" spans="1:27" ht="14.2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row>
    <row r="975" spans="1:27" ht="14.2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row>
    <row r="976" spans="1:27" ht="14.2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row>
    <row r="977" spans="1:27" ht="14.2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row>
    <row r="978" spans="1:27" ht="14.2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row>
    <row r="979" spans="1:27" ht="14.2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row>
    <row r="980" spans="1:27" ht="14.2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row>
    <row r="981" spans="1:27" ht="14.2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row>
    <row r="982" spans="1:27" ht="14.2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row>
    <row r="983" spans="1:27" ht="14.2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row>
    <row r="984" spans="1:27" ht="14.2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row>
    <row r="985" spans="1:27" ht="14.2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row>
    <row r="986" spans="1:27" ht="14.2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row>
    <row r="987" spans="1:27" ht="14.2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row>
    <row r="988" spans="1:27" ht="14.2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row>
    <row r="989" spans="1:27" ht="14.2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row>
    <row r="990" spans="1:27" ht="14.2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row>
    <row r="991" spans="1:27" ht="14.2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c r="AA991" s="81"/>
    </row>
    <row r="992" spans="1:27" ht="14.25"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c r="AA992" s="81"/>
    </row>
    <row r="993" spans="1:27" ht="14.25"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c r="AA993" s="81"/>
    </row>
    <row r="994" spans="1:27" ht="14.25"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c r="AA994" s="81"/>
    </row>
    <row r="995" spans="1:27" ht="14.25"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c r="AA995" s="81"/>
    </row>
    <row r="996" spans="1:27" ht="14.25"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c r="AA996" s="81"/>
    </row>
    <row r="997" spans="1:27" ht="14.25"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c r="AA997" s="81"/>
    </row>
    <row r="998" spans="1:27" ht="14.25"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c r="AA998" s="81"/>
    </row>
    <row r="999" spans="1:27" ht="14.25"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c r="AA999" s="81"/>
    </row>
    <row r="1000" spans="1:27" ht="14.25"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c r="AA1000" s="81"/>
    </row>
  </sheetData>
  <mergeCells count="8">
    <mergeCell ref="A55:B55"/>
    <mergeCell ref="A60:B60"/>
    <mergeCell ref="A64:B64"/>
    <mergeCell ref="A16:B16"/>
    <mergeCell ref="A31:B31"/>
    <mergeCell ref="A37:B37"/>
    <mergeCell ref="A42:B42"/>
    <mergeCell ref="A49:B4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Z986"/>
  <sheetViews>
    <sheetView workbookViewId="0"/>
  </sheetViews>
  <sheetFormatPr defaultColWidth="14.453125" defaultRowHeight="15" customHeight="1"/>
  <cols>
    <col min="1" max="1" width="23.453125" customWidth="1"/>
    <col min="2" max="2" width="37.54296875" customWidth="1"/>
    <col min="3" max="3" width="14.54296875" customWidth="1"/>
    <col min="4" max="4" width="8.81640625" customWidth="1"/>
    <col min="5" max="5" width="6" customWidth="1"/>
    <col min="6" max="26" width="8.81640625" customWidth="1"/>
  </cols>
  <sheetData>
    <row r="1" spans="1:26" ht="14.25" customHeight="1">
      <c r="A1" s="81"/>
      <c r="B1" s="81"/>
      <c r="C1" s="81"/>
      <c r="D1" s="81"/>
      <c r="E1" s="81"/>
      <c r="F1" s="81"/>
      <c r="G1" s="81"/>
      <c r="H1" s="81"/>
      <c r="I1" s="81"/>
      <c r="J1" s="81"/>
      <c r="K1" s="81"/>
      <c r="L1" s="81"/>
      <c r="M1" s="81"/>
      <c r="N1" s="81"/>
      <c r="O1" s="81"/>
      <c r="P1" s="81"/>
      <c r="Q1" s="81"/>
      <c r="R1" s="81"/>
      <c r="S1" s="81"/>
      <c r="T1" s="81"/>
      <c r="U1" s="81"/>
      <c r="V1" s="81"/>
      <c r="W1" s="81"/>
      <c r="X1" s="81"/>
      <c r="Y1" s="81"/>
      <c r="Z1" s="81"/>
    </row>
    <row r="2" spans="1:26" ht="14.25" customHeight="1">
      <c r="A2" s="102" t="s">
        <v>330</v>
      </c>
      <c r="B2" s="103" t="s">
        <v>585</v>
      </c>
      <c r="C2" s="81"/>
      <c r="D2" s="81"/>
      <c r="E2" s="81"/>
      <c r="F2" s="81"/>
      <c r="G2" s="81"/>
      <c r="H2" s="81"/>
      <c r="I2" s="81"/>
      <c r="J2" s="81"/>
      <c r="K2" s="81"/>
      <c r="L2" s="81"/>
      <c r="M2" s="81"/>
      <c r="N2" s="81"/>
      <c r="O2" s="81"/>
      <c r="P2" s="81"/>
      <c r="Q2" s="81"/>
      <c r="R2" s="81"/>
      <c r="S2" s="81"/>
      <c r="T2" s="81"/>
      <c r="U2" s="81"/>
      <c r="V2" s="81"/>
      <c r="W2" s="81"/>
      <c r="X2" s="81"/>
      <c r="Y2" s="81"/>
      <c r="Z2" s="81"/>
    </row>
    <row r="3" spans="1:26" ht="14.25" customHeight="1">
      <c r="A3" s="102" t="s">
        <v>332</v>
      </c>
      <c r="B3" s="103" t="s">
        <v>353</v>
      </c>
      <c r="C3" s="81"/>
      <c r="D3" s="81"/>
      <c r="E3" s="81"/>
      <c r="F3" s="81"/>
      <c r="G3" s="81"/>
      <c r="H3" s="81"/>
      <c r="I3" s="81"/>
      <c r="J3" s="81"/>
      <c r="K3" s="81"/>
      <c r="L3" s="81"/>
      <c r="M3" s="81"/>
      <c r="N3" s="81"/>
      <c r="O3" s="81"/>
      <c r="P3" s="81"/>
      <c r="Q3" s="81"/>
      <c r="R3" s="81"/>
      <c r="S3" s="81"/>
      <c r="T3" s="81"/>
      <c r="U3" s="81"/>
      <c r="V3" s="81"/>
      <c r="W3" s="81"/>
      <c r="X3" s="81"/>
      <c r="Y3" s="81"/>
      <c r="Z3" s="81"/>
    </row>
    <row r="4" spans="1:26" ht="14.25" customHeight="1">
      <c r="A4" s="102" t="s">
        <v>334</v>
      </c>
      <c r="B4" s="104">
        <v>45416</v>
      </c>
      <c r="C4" s="81"/>
      <c r="D4" s="81"/>
      <c r="E4" s="81"/>
      <c r="F4" s="81"/>
      <c r="G4" s="81"/>
      <c r="H4" s="81"/>
      <c r="I4" s="81"/>
      <c r="J4" s="81"/>
      <c r="K4" s="81"/>
      <c r="L4" s="81"/>
      <c r="M4" s="81"/>
      <c r="N4" s="81"/>
      <c r="O4" s="81"/>
      <c r="P4" s="81"/>
      <c r="Q4" s="81"/>
      <c r="R4" s="81"/>
      <c r="S4" s="81"/>
      <c r="T4" s="81"/>
      <c r="U4" s="81"/>
      <c r="V4" s="81"/>
      <c r="W4" s="81"/>
      <c r="X4" s="81"/>
      <c r="Y4" s="81"/>
      <c r="Z4" s="81"/>
    </row>
    <row r="5" spans="1:26" ht="14.25" customHeight="1">
      <c r="A5" s="81"/>
      <c r="B5" s="105"/>
      <c r="C5" s="81"/>
      <c r="D5" s="81"/>
      <c r="E5" s="81"/>
      <c r="F5" s="81"/>
      <c r="G5" s="81"/>
      <c r="H5" s="81"/>
      <c r="I5" s="81"/>
      <c r="J5" s="81"/>
      <c r="K5" s="81"/>
      <c r="L5" s="81"/>
      <c r="M5" s="81"/>
      <c r="N5" s="81"/>
      <c r="O5" s="81"/>
      <c r="P5" s="81"/>
      <c r="Q5" s="81"/>
      <c r="R5" s="81"/>
      <c r="S5" s="81"/>
      <c r="T5" s="81"/>
      <c r="U5" s="81"/>
      <c r="V5" s="81"/>
      <c r="W5" s="81"/>
      <c r="X5" s="81"/>
      <c r="Y5" s="81"/>
      <c r="Z5" s="81"/>
    </row>
    <row r="6" spans="1:26" ht="14.25" customHeight="1">
      <c r="A6" s="102" t="s">
        <v>335</v>
      </c>
      <c r="B6" s="103" t="s">
        <v>21</v>
      </c>
      <c r="C6" s="81"/>
      <c r="D6" s="81"/>
      <c r="E6" s="81"/>
      <c r="F6" s="81"/>
      <c r="G6" s="81"/>
      <c r="H6" s="81"/>
      <c r="I6" s="81"/>
      <c r="J6" s="81"/>
      <c r="K6" s="81"/>
      <c r="L6" s="81"/>
      <c r="M6" s="81"/>
      <c r="N6" s="81"/>
      <c r="O6" s="81"/>
      <c r="P6" s="81"/>
      <c r="Q6" s="81"/>
      <c r="R6" s="81"/>
      <c r="S6" s="81"/>
      <c r="T6" s="81"/>
      <c r="U6" s="81"/>
      <c r="V6" s="81"/>
      <c r="W6" s="81"/>
      <c r="X6" s="81"/>
      <c r="Y6" s="81"/>
      <c r="Z6" s="81"/>
    </row>
    <row r="7" spans="1:26" ht="14.25" customHeight="1">
      <c r="A7" s="102" t="s">
        <v>337</v>
      </c>
      <c r="B7" s="103" t="s">
        <v>586</v>
      </c>
      <c r="C7" s="81"/>
      <c r="D7" s="81"/>
      <c r="E7" s="81"/>
      <c r="F7" s="81"/>
      <c r="G7" s="81"/>
      <c r="H7" s="81"/>
      <c r="I7" s="81"/>
      <c r="J7" s="81"/>
      <c r="K7" s="81"/>
      <c r="L7" s="81"/>
      <c r="M7" s="81"/>
      <c r="N7" s="81"/>
      <c r="O7" s="81"/>
      <c r="P7" s="81"/>
      <c r="Q7" s="81"/>
      <c r="R7" s="81"/>
      <c r="S7" s="81"/>
      <c r="T7" s="81"/>
      <c r="U7" s="81"/>
      <c r="V7" s="81"/>
      <c r="W7" s="81"/>
      <c r="X7" s="81"/>
      <c r="Y7" s="81"/>
      <c r="Z7" s="81"/>
    </row>
    <row r="8" spans="1:26" ht="14.25" customHeight="1">
      <c r="A8" s="102" t="s">
        <v>339</v>
      </c>
      <c r="B8" s="103" t="s">
        <v>520</v>
      </c>
      <c r="C8" s="81"/>
      <c r="D8" s="81"/>
      <c r="E8" s="81"/>
      <c r="F8" s="81"/>
      <c r="G8" s="81"/>
      <c r="H8" s="81"/>
      <c r="I8" s="81"/>
      <c r="J8" s="81"/>
      <c r="K8" s="81"/>
      <c r="L8" s="81"/>
      <c r="M8" s="81"/>
      <c r="N8" s="81"/>
      <c r="O8" s="81"/>
      <c r="P8" s="81"/>
      <c r="Q8" s="81"/>
      <c r="R8" s="81"/>
      <c r="S8" s="81"/>
      <c r="T8" s="81"/>
      <c r="U8" s="81"/>
      <c r="V8" s="81"/>
      <c r="W8" s="81"/>
      <c r="X8" s="81"/>
      <c r="Y8" s="81"/>
      <c r="Z8" s="81"/>
    </row>
    <row r="9" spans="1:26" ht="14.25" customHeight="1">
      <c r="A9" s="102"/>
      <c r="B9" s="106"/>
      <c r="C9" s="81"/>
      <c r="D9" s="81"/>
      <c r="E9" s="81"/>
      <c r="F9" s="81"/>
      <c r="G9" s="81"/>
      <c r="H9" s="81"/>
      <c r="I9" s="81"/>
      <c r="J9" s="81"/>
      <c r="K9" s="81"/>
      <c r="L9" s="81"/>
      <c r="M9" s="81"/>
      <c r="N9" s="81"/>
      <c r="O9" s="81"/>
      <c r="P9" s="81"/>
      <c r="Q9" s="81"/>
      <c r="R9" s="81"/>
      <c r="S9" s="81"/>
      <c r="T9" s="81"/>
      <c r="U9" s="81"/>
      <c r="V9" s="81"/>
      <c r="W9" s="81"/>
      <c r="X9" s="81"/>
      <c r="Y9" s="81"/>
      <c r="Z9" s="81"/>
    </row>
    <row r="10" spans="1:26" ht="14.25" customHeight="1">
      <c r="A10" s="102" t="s">
        <v>341</v>
      </c>
      <c r="B10" s="106" t="s">
        <v>342</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spans="1:26" ht="14.25" customHeight="1">
      <c r="A11" s="102" t="s">
        <v>343</v>
      </c>
      <c r="B11" s="106">
        <v>4</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spans="1:26" ht="14.2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spans="1:26" ht="14.25" customHeight="1">
      <c r="A13" s="102" t="s">
        <v>344</v>
      </c>
      <c r="B13" s="102" t="s">
        <v>345</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spans="1:26" ht="14.25" customHeight="1">
      <c r="A14" s="138" t="s">
        <v>587</v>
      </c>
      <c r="B14" s="139"/>
      <c r="C14" s="57" t="s">
        <v>273</v>
      </c>
      <c r="D14" s="57" t="s">
        <v>274</v>
      </c>
      <c r="E14" s="81"/>
      <c r="F14" s="81"/>
      <c r="G14" s="81"/>
      <c r="H14" s="81"/>
      <c r="I14" s="81"/>
      <c r="J14" s="81"/>
      <c r="K14" s="81"/>
      <c r="L14" s="81"/>
      <c r="M14" s="81"/>
      <c r="N14" s="81"/>
      <c r="O14" s="81"/>
      <c r="P14" s="81"/>
      <c r="Q14" s="81"/>
      <c r="R14" s="81"/>
      <c r="S14" s="81"/>
      <c r="T14" s="81"/>
      <c r="U14" s="81"/>
      <c r="V14" s="81"/>
      <c r="W14" s="81"/>
      <c r="X14" s="81"/>
      <c r="Y14" s="81"/>
      <c r="Z14" s="81"/>
    </row>
    <row r="15" spans="1:26" ht="14.25" customHeight="1">
      <c r="A15" s="107" t="s">
        <v>588</v>
      </c>
      <c r="B15" s="107" t="s">
        <v>589</v>
      </c>
      <c r="C15" s="108">
        <v>8</v>
      </c>
      <c r="D15" s="108" t="s">
        <v>183</v>
      </c>
      <c r="E15" s="81"/>
      <c r="F15" s="81"/>
      <c r="G15" s="81"/>
      <c r="H15" s="81"/>
      <c r="I15" s="81"/>
      <c r="J15" s="81"/>
      <c r="K15" s="81"/>
      <c r="L15" s="81"/>
      <c r="M15" s="81"/>
      <c r="N15" s="81"/>
      <c r="O15" s="81"/>
      <c r="P15" s="81"/>
      <c r="Q15" s="81"/>
      <c r="R15" s="81"/>
      <c r="S15" s="81"/>
      <c r="T15" s="81"/>
      <c r="U15" s="81"/>
      <c r="V15" s="81"/>
      <c r="W15" s="81"/>
      <c r="X15" s="81"/>
      <c r="Y15" s="81"/>
      <c r="Z15" s="81"/>
    </row>
    <row r="16" spans="1:26" ht="14.25" customHeight="1">
      <c r="A16" s="107" t="s">
        <v>111</v>
      </c>
      <c r="B16" s="107" t="s">
        <v>590</v>
      </c>
      <c r="C16" s="108"/>
      <c r="D16" s="108"/>
      <c r="E16" s="81"/>
      <c r="F16" s="81"/>
      <c r="G16" s="81"/>
      <c r="H16" s="81"/>
      <c r="I16" s="81"/>
      <c r="J16" s="81"/>
      <c r="K16" s="81"/>
      <c r="L16" s="81"/>
      <c r="M16" s="81"/>
      <c r="N16" s="81"/>
      <c r="O16" s="81"/>
      <c r="P16" s="81"/>
      <c r="Q16" s="81"/>
      <c r="R16" s="81"/>
      <c r="S16" s="81"/>
      <c r="T16" s="81"/>
      <c r="U16" s="81"/>
      <c r="V16" s="81"/>
      <c r="W16" s="81"/>
      <c r="X16" s="81"/>
      <c r="Y16" s="81"/>
      <c r="Z16" s="81"/>
    </row>
    <row r="17" spans="1:26" ht="14.25" customHeight="1">
      <c r="A17" s="107" t="s">
        <v>168</v>
      </c>
      <c r="B17" s="107" t="s">
        <v>591</v>
      </c>
      <c r="C17" s="108">
        <f>0.15*16</f>
        <v>2.4</v>
      </c>
      <c r="D17" s="108" t="s">
        <v>49</v>
      </c>
      <c r="E17" s="81"/>
      <c r="F17" s="81"/>
      <c r="G17" s="81"/>
      <c r="H17" s="81"/>
      <c r="I17" s="81"/>
      <c r="J17" s="81"/>
      <c r="K17" s="81"/>
      <c r="L17" s="81"/>
      <c r="M17" s="81"/>
      <c r="N17" s="81"/>
      <c r="O17" s="81"/>
      <c r="P17" s="81"/>
      <c r="Q17" s="81"/>
      <c r="R17" s="81"/>
      <c r="S17" s="81"/>
      <c r="T17" s="81"/>
      <c r="U17" s="81"/>
      <c r="V17" s="81"/>
      <c r="W17" s="81"/>
      <c r="X17" s="81"/>
      <c r="Y17" s="81"/>
      <c r="Z17" s="81"/>
    </row>
    <row r="18" spans="1:26" ht="14.25" customHeight="1">
      <c r="A18" s="107" t="s">
        <v>115</v>
      </c>
      <c r="B18" s="107" t="s">
        <v>592</v>
      </c>
      <c r="C18" s="81">
        <f>4*16</f>
        <v>64</v>
      </c>
      <c r="D18" s="108" t="s">
        <v>254</v>
      </c>
      <c r="E18" s="81"/>
      <c r="F18" s="81"/>
      <c r="G18" s="81"/>
      <c r="H18" s="81"/>
      <c r="I18" s="81"/>
      <c r="J18" s="81"/>
      <c r="K18" s="81"/>
      <c r="L18" s="81"/>
      <c r="M18" s="81"/>
      <c r="N18" s="81"/>
      <c r="O18" s="81"/>
      <c r="P18" s="81"/>
      <c r="Q18" s="81"/>
      <c r="R18" s="81"/>
      <c r="S18" s="81"/>
      <c r="T18" s="81"/>
      <c r="U18" s="81"/>
      <c r="V18" s="81"/>
      <c r="W18" s="81"/>
      <c r="X18" s="81"/>
      <c r="Y18" s="81"/>
      <c r="Z18" s="81"/>
    </row>
    <row r="19" spans="1:26" ht="14.25" customHeight="1">
      <c r="A19" s="107" t="s">
        <v>210</v>
      </c>
      <c r="B19" s="107" t="s">
        <v>592</v>
      </c>
      <c r="C19" s="108">
        <v>7</v>
      </c>
      <c r="D19" s="108" t="s">
        <v>49</v>
      </c>
      <c r="E19" s="81"/>
      <c r="F19" s="81"/>
      <c r="G19" s="81"/>
      <c r="H19" s="81"/>
      <c r="I19" s="81"/>
      <c r="J19" s="81"/>
      <c r="K19" s="81"/>
      <c r="L19" s="81"/>
      <c r="M19" s="81"/>
      <c r="N19" s="81"/>
      <c r="O19" s="81"/>
      <c r="P19" s="81"/>
      <c r="Q19" s="81"/>
      <c r="R19" s="81"/>
      <c r="S19" s="81"/>
      <c r="T19" s="81"/>
      <c r="U19" s="81"/>
      <c r="V19" s="81"/>
      <c r="W19" s="81"/>
      <c r="X19" s="81"/>
      <c r="Y19" s="81"/>
      <c r="Z19" s="81"/>
    </row>
    <row r="20" spans="1:26" ht="14.25" customHeight="1">
      <c r="A20" s="107" t="s">
        <v>177</v>
      </c>
      <c r="B20" s="107" t="s">
        <v>592</v>
      </c>
      <c r="C20" s="108">
        <v>6</v>
      </c>
      <c r="D20" s="108" t="s">
        <v>49</v>
      </c>
      <c r="E20" s="81"/>
      <c r="F20" s="81"/>
      <c r="G20" s="81"/>
      <c r="H20" s="81"/>
      <c r="I20" s="81"/>
      <c r="J20" s="81"/>
      <c r="K20" s="81"/>
      <c r="L20" s="81"/>
      <c r="M20" s="81"/>
      <c r="N20" s="81"/>
      <c r="O20" s="81"/>
      <c r="P20" s="81"/>
      <c r="Q20" s="81"/>
      <c r="R20" s="81"/>
      <c r="S20" s="81"/>
      <c r="T20" s="81"/>
      <c r="U20" s="81"/>
      <c r="V20" s="81"/>
      <c r="W20" s="81"/>
      <c r="X20" s="81"/>
      <c r="Y20" s="81"/>
      <c r="Z20" s="81"/>
    </row>
    <row r="21" spans="1:26" ht="14.25" customHeight="1">
      <c r="A21" s="107" t="s">
        <v>184</v>
      </c>
      <c r="B21" s="107" t="s">
        <v>593</v>
      </c>
      <c r="C21" s="81">
        <f>7*25</f>
        <v>175</v>
      </c>
      <c r="D21" s="108" t="s">
        <v>259</v>
      </c>
      <c r="E21" s="81"/>
      <c r="F21" s="81"/>
      <c r="G21" s="81"/>
      <c r="H21" s="81"/>
      <c r="I21" s="81"/>
      <c r="J21" s="81"/>
      <c r="K21" s="81"/>
      <c r="L21" s="81"/>
      <c r="M21" s="81"/>
      <c r="N21" s="81"/>
      <c r="O21" s="81"/>
      <c r="P21" s="81"/>
      <c r="Q21" s="81"/>
      <c r="R21" s="81"/>
      <c r="S21" s="81"/>
      <c r="T21" s="81"/>
      <c r="U21" s="81"/>
      <c r="V21" s="81"/>
      <c r="W21" s="81"/>
      <c r="X21" s="81"/>
      <c r="Y21" s="81"/>
      <c r="Z21" s="81"/>
    </row>
    <row r="22" spans="1:26" ht="14.25" customHeight="1">
      <c r="A22" s="107" t="s">
        <v>323</v>
      </c>
      <c r="B22" s="107" t="s">
        <v>593</v>
      </c>
      <c r="C22" s="108">
        <v>14</v>
      </c>
      <c r="D22" s="108" t="s">
        <v>63</v>
      </c>
      <c r="E22" s="81"/>
      <c r="F22" s="81"/>
      <c r="G22" s="81"/>
      <c r="H22" s="81"/>
      <c r="I22" s="81"/>
      <c r="J22" s="81"/>
      <c r="K22" s="81"/>
      <c r="L22" s="81"/>
      <c r="M22" s="81"/>
      <c r="N22" s="81"/>
      <c r="O22" s="81"/>
      <c r="P22" s="81"/>
      <c r="Q22" s="81"/>
      <c r="R22" s="81"/>
      <c r="S22" s="81"/>
      <c r="T22" s="81"/>
      <c r="U22" s="81"/>
      <c r="V22" s="81"/>
      <c r="W22" s="81"/>
      <c r="X22" s="81"/>
      <c r="Y22" s="81"/>
      <c r="Z22" s="81"/>
    </row>
    <row r="23" spans="1:26" ht="14.25" customHeight="1">
      <c r="A23" s="107" t="s">
        <v>594</v>
      </c>
      <c r="B23" s="107" t="s">
        <v>593</v>
      </c>
      <c r="C23" s="108"/>
      <c r="D23" s="108"/>
      <c r="E23" s="81"/>
      <c r="F23" s="81"/>
      <c r="G23" s="81"/>
      <c r="H23" s="81"/>
      <c r="I23" s="81"/>
      <c r="J23" s="81"/>
      <c r="K23" s="81"/>
      <c r="L23" s="81"/>
      <c r="M23" s="81"/>
      <c r="N23" s="81"/>
      <c r="O23" s="81"/>
      <c r="P23" s="81"/>
      <c r="Q23" s="81"/>
      <c r="R23" s="81"/>
      <c r="S23" s="81"/>
      <c r="T23" s="81"/>
      <c r="U23" s="81"/>
      <c r="V23" s="81"/>
      <c r="W23" s="81"/>
      <c r="X23" s="81"/>
      <c r="Y23" s="81"/>
      <c r="Z23" s="81"/>
    </row>
    <row r="24" spans="1:26" ht="14.25" customHeight="1">
      <c r="A24" s="107" t="s">
        <v>62</v>
      </c>
      <c r="B24" s="107" t="s">
        <v>595</v>
      </c>
      <c r="C24" s="108">
        <v>12</v>
      </c>
      <c r="D24" s="108" t="s">
        <v>280</v>
      </c>
      <c r="E24" s="81"/>
      <c r="F24" s="81"/>
      <c r="G24" s="81"/>
      <c r="H24" s="81"/>
      <c r="I24" s="81"/>
      <c r="J24" s="81"/>
      <c r="K24" s="81"/>
      <c r="L24" s="81"/>
      <c r="M24" s="81"/>
      <c r="N24" s="81"/>
      <c r="O24" s="81"/>
      <c r="P24" s="81"/>
      <c r="Q24" s="81"/>
      <c r="R24" s="81"/>
      <c r="S24" s="81"/>
      <c r="T24" s="81"/>
      <c r="U24" s="81"/>
      <c r="V24" s="81"/>
      <c r="W24" s="81"/>
      <c r="X24" s="81"/>
      <c r="Y24" s="81"/>
      <c r="Z24" s="81"/>
    </row>
    <row r="25" spans="1:26" ht="17.25" customHeight="1">
      <c r="A25" s="107" t="s">
        <v>596</v>
      </c>
      <c r="B25" s="107" t="s">
        <v>251</v>
      </c>
      <c r="C25" s="109">
        <v>45413</v>
      </c>
      <c r="D25" s="108" t="s">
        <v>280</v>
      </c>
      <c r="E25" s="81"/>
      <c r="F25" s="81"/>
      <c r="G25" s="81"/>
      <c r="H25" s="81"/>
      <c r="I25" s="81"/>
      <c r="J25" s="81"/>
      <c r="K25" s="81"/>
      <c r="L25" s="81"/>
      <c r="M25" s="81"/>
      <c r="N25" s="81"/>
      <c r="O25" s="81"/>
      <c r="P25" s="81"/>
      <c r="Q25" s="81"/>
      <c r="R25" s="81"/>
      <c r="S25" s="81"/>
      <c r="T25" s="81"/>
      <c r="U25" s="81"/>
      <c r="V25" s="81"/>
      <c r="W25" s="81"/>
      <c r="X25" s="81"/>
      <c r="Y25" s="81"/>
      <c r="Z25" s="81"/>
    </row>
    <row r="26" spans="1:26" ht="17.25" customHeight="1">
      <c r="A26" s="107" t="s">
        <v>324</v>
      </c>
      <c r="B26" s="107" t="s">
        <v>325</v>
      </c>
      <c r="C26" s="109"/>
      <c r="D26" s="108"/>
      <c r="E26" s="81"/>
      <c r="F26" s="81"/>
      <c r="G26" s="81"/>
      <c r="H26" s="81"/>
      <c r="I26" s="81"/>
      <c r="J26" s="81"/>
      <c r="K26" s="81"/>
      <c r="L26" s="81"/>
      <c r="M26" s="81"/>
      <c r="N26" s="81"/>
      <c r="O26" s="81"/>
      <c r="P26" s="81"/>
      <c r="Q26" s="81"/>
      <c r="R26" s="81"/>
      <c r="S26" s="81"/>
      <c r="T26" s="81"/>
      <c r="U26" s="81"/>
      <c r="V26" s="81"/>
      <c r="W26" s="81"/>
      <c r="X26" s="81"/>
      <c r="Y26" s="81"/>
      <c r="Z26" s="81"/>
    </row>
    <row r="27" spans="1:26" ht="14.25" customHeight="1">
      <c r="A27" s="138" t="s">
        <v>529</v>
      </c>
      <c r="B27" s="139"/>
      <c r="C27" s="81"/>
      <c r="D27" s="81"/>
      <c r="E27" s="81"/>
      <c r="F27" s="81"/>
      <c r="G27" s="81"/>
      <c r="H27" s="81"/>
      <c r="I27" s="81"/>
      <c r="J27" s="81"/>
      <c r="K27" s="81"/>
      <c r="L27" s="81"/>
      <c r="M27" s="81"/>
      <c r="N27" s="81"/>
      <c r="O27" s="81"/>
      <c r="P27" s="81"/>
      <c r="Q27" s="81"/>
      <c r="R27" s="81"/>
      <c r="S27" s="81"/>
      <c r="T27" s="81"/>
      <c r="U27" s="81"/>
      <c r="V27" s="81"/>
      <c r="W27" s="81"/>
      <c r="X27" s="81"/>
      <c r="Y27" s="81"/>
      <c r="Z27" s="81"/>
    </row>
    <row r="28" spans="1:26" ht="14.25" customHeight="1">
      <c r="A28" s="107" t="s">
        <v>597</v>
      </c>
      <c r="B28" s="107" t="s">
        <v>325</v>
      </c>
      <c r="C28" s="108">
        <v>5</v>
      </c>
      <c r="D28" s="108" t="s">
        <v>61</v>
      </c>
      <c r="E28" s="81"/>
      <c r="F28" s="81"/>
      <c r="G28" s="81"/>
      <c r="H28" s="81"/>
      <c r="I28" s="81"/>
      <c r="J28" s="81"/>
      <c r="K28" s="81"/>
      <c r="L28" s="81"/>
      <c r="M28" s="81"/>
      <c r="N28" s="81"/>
      <c r="O28" s="81"/>
      <c r="P28" s="81"/>
      <c r="Q28" s="81"/>
      <c r="R28" s="81"/>
      <c r="S28" s="81"/>
      <c r="T28" s="81"/>
      <c r="U28" s="81"/>
      <c r="V28" s="81"/>
      <c r="W28" s="81"/>
      <c r="X28" s="81"/>
      <c r="Y28" s="81"/>
      <c r="Z28" s="81"/>
    </row>
    <row r="29" spans="1:26" ht="14.25" customHeight="1">
      <c r="A29" s="140" t="s">
        <v>598</v>
      </c>
      <c r="B29" s="139"/>
      <c r="C29" s="81"/>
      <c r="D29" s="81"/>
      <c r="E29" s="81"/>
      <c r="F29" s="81"/>
      <c r="G29" s="81"/>
      <c r="H29" s="81"/>
      <c r="I29" s="81"/>
      <c r="J29" s="81"/>
      <c r="K29" s="81"/>
      <c r="L29" s="81"/>
      <c r="M29" s="81"/>
      <c r="N29" s="81"/>
      <c r="O29" s="81"/>
      <c r="P29" s="81"/>
      <c r="Q29" s="81"/>
      <c r="R29" s="81"/>
      <c r="S29" s="81"/>
      <c r="T29" s="81"/>
      <c r="U29" s="81"/>
      <c r="V29" s="81"/>
      <c r="W29" s="81"/>
      <c r="X29" s="81"/>
      <c r="Y29" s="81"/>
      <c r="Z29" s="81"/>
    </row>
    <row r="30" spans="1:26" ht="14.25" customHeight="1">
      <c r="A30" s="81" t="s">
        <v>362</v>
      </c>
      <c r="B30" s="108" t="s">
        <v>599</v>
      </c>
      <c r="C30" s="81"/>
      <c r="D30" s="81"/>
      <c r="E30" s="110"/>
      <c r="F30" s="81"/>
      <c r="G30" s="81"/>
      <c r="H30" s="81"/>
      <c r="I30" s="81"/>
      <c r="J30" s="81"/>
      <c r="K30" s="81"/>
      <c r="L30" s="81"/>
      <c r="M30" s="81"/>
      <c r="N30" s="81"/>
      <c r="O30" s="81"/>
      <c r="P30" s="81"/>
      <c r="Q30" s="81"/>
      <c r="R30" s="81"/>
      <c r="S30" s="81"/>
      <c r="T30" s="81"/>
      <c r="U30" s="81"/>
      <c r="V30" s="81"/>
      <c r="W30" s="81"/>
      <c r="X30" s="81"/>
      <c r="Y30" s="81"/>
      <c r="Z30" s="81"/>
    </row>
    <row r="31" spans="1:26" ht="14.25" customHeight="1">
      <c r="A31" s="81" t="s">
        <v>364</v>
      </c>
      <c r="B31" s="108" t="s">
        <v>600</v>
      </c>
      <c r="C31" s="81"/>
      <c r="D31" s="81"/>
      <c r="E31" s="110"/>
      <c r="F31" s="81"/>
      <c r="G31" s="81"/>
      <c r="H31" s="81"/>
      <c r="I31" s="81"/>
      <c r="J31" s="81"/>
      <c r="K31" s="81"/>
      <c r="L31" s="81"/>
      <c r="M31" s="81"/>
      <c r="N31" s="81"/>
      <c r="O31" s="81"/>
      <c r="P31" s="81"/>
      <c r="Q31" s="81"/>
      <c r="R31" s="81"/>
      <c r="S31" s="81"/>
      <c r="T31" s="81"/>
      <c r="U31" s="81"/>
      <c r="V31" s="81"/>
      <c r="W31" s="81"/>
      <c r="X31" s="81"/>
      <c r="Y31" s="81"/>
      <c r="Z31" s="81"/>
    </row>
    <row r="32" spans="1:26" ht="14.25" customHeight="1">
      <c r="A32" s="81" t="s">
        <v>366</v>
      </c>
      <c r="B32" s="108" t="s">
        <v>601</v>
      </c>
      <c r="C32" s="81"/>
      <c r="D32" s="81"/>
      <c r="E32" s="110"/>
      <c r="F32" s="81"/>
      <c r="G32" s="81"/>
      <c r="H32" s="81"/>
      <c r="I32" s="81"/>
      <c r="J32" s="81"/>
      <c r="K32" s="81"/>
      <c r="L32" s="81"/>
      <c r="M32" s="81"/>
      <c r="N32" s="81"/>
      <c r="O32" s="81"/>
      <c r="P32" s="81"/>
      <c r="Q32" s="81"/>
      <c r="R32" s="81"/>
      <c r="S32" s="81"/>
      <c r="T32" s="81"/>
      <c r="U32" s="81"/>
      <c r="V32" s="81"/>
      <c r="W32" s="81"/>
      <c r="X32" s="81"/>
      <c r="Y32" s="81"/>
      <c r="Z32" s="81"/>
    </row>
    <row r="33" spans="1:26" ht="14.25" customHeight="1">
      <c r="A33" s="81" t="s">
        <v>413</v>
      </c>
      <c r="B33" s="108" t="s">
        <v>602</v>
      </c>
      <c r="C33" s="81"/>
      <c r="D33" s="81"/>
      <c r="E33" s="110"/>
      <c r="F33" s="81"/>
      <c r="G33" s="81"/>
      <c r="H33" s="81"/>
      <c r="I33" s="81"/>
      <c r="J33" s="81"/>
      <c r="K33" s="81"/>
      <c r="L33" s="81"/>
      <c r="M33" s="81"/>
      <c r="N33" s="81"/>
      <c r="O33" s="81"/>
      <c r="P33" s="81"/>
      <c r="Q33" s="81"/>
      <c r="R33" s="81"/>
      <c r="S33" s="81"/>
      <c r="T33" s="81"/>
      <c r="U33" s="81"/>
      <c r="V33" s="81"/>
      <c r="W33" s="81"/>
      <c r="X33" s="81"/>
      <c r="Y33" s="81"/>
      <c r="Z33" s="81"/>
    </row>
    <row r="34" spans="1:26" ht="14.25" customHeight="1">
      <c r="A34" s="81" t="s">
        <v>415</v>
      </c>
      <c r="B34" s="108"/>
      <c r="C34" s="81"/>
      <c r="D34" s="81"/>
      <c r="E34" s="110"/>
      <c r="F34" s="81"/>
      <c r="G34" s="81"/>
      <c r="H34" s="81"/>
      <c r="I34" s="81"/>
      <c r="J34" s="81"/>
      <c r="K34" s="81"/>
      <c r="L34" s="81"/>
      <c r="M34" s="81"/>
      <c r="N34" s="81"/>
      <c r="O34" s="81"/>
      <c r="P34" s="81"/>
      <c r="Q34" s="81"/>
      <c r="R34" s="81"/>
      <c r="S34" s="81"/>
      <c r="T34" s="81"/>
      <c r="U34" s="81"/>
      <c r="V34" s="81"/>
      <c r="W34" s="81"/>
      <c r="X34" s="81"/>
      <c r="Y34" s="81"/>
      <c r="Z34" s="81"/>
    </row>
    <row r="35" spans="1:26" ht="14.25" customHeight="1">
      <c r="A35" s="108" t="s">
        <v>536</v>
      </c>
      <c r="B35" s="108"/>
      <c r="C35" s="81"/>
      <c r="D35" s="81"/>
      <c r="E35" s="110"/>
      <c r="F35" s="81"/>
      <c r="G35" s="81"/>
      <c r="H35" s="81"/>
      <c r="I35" s="81"/>
      <c r="J35" s="81"/>
      <c r="K35" s="81"/>
      <c r="L35" s="81"/>
      <c r="M35" s="81"/>
      <c r="N35" s="81"/>
      <c r="O35" s="81"/>
      <c r="P35" s="81"/>
      <c r="Q35" s="81"/>
      <c r="R35" s="81"/>
      <c r="S35" s="81"/>
      <c r="T35" s="81"/>
      <c r="U35" s="81"/>
      <c r="V35" s="81"/>
      <c r="W35" s="81"/>
      <c r="X35" s="81"/>
      <c r="Y35" s="81"/>
      <c r="Z35" s="81"/>
    </row>
    <row r="36" spans="1:26" ht="16.5" customHeight="1">
      <c r="A36" s="108" t="s">
        <v>538</v>
      </c>
      <c r="B36" s="111"/>
      <c r="C36" s="81"/>
      <c r="D36" s="81"/>
      <c r="E36" s="110"/>
      <c r="F36" s="81"/>
      <c r="G36" s="81"/>
      <c r="H36" s="81"/>
      <c r="I36" s="81"/>
      <c r="J36" s="81"/>
      <c r="K36" s="81"/>
      <c r="L36" s="81"/>
      <c r="M36" s="81"/>
      <c r="N36" s="81"/>
      <c r="O36" s="81"/>
      <c r="P36" s="81"/>
      <c r="Q36" s="81"/>
      <c r="R36" s="81"/>
      <c r="S36" s="81"/>
      <c r="T36" s="81"/>
      <c r="U36" s="81"/>
      <c r="V36" s="81"/>
      <c r="W36" s="81"/>
      <c r="X36" s="81"/>
      <c r="Y36" s="81"/>
      <c r="Z36" s="81"/>
    </row>
    <row r="37" spans="1:26" ht="14.25" customHeight="1">
      <c r="A37" s="108" t="s">
        <v>540</v>
      </c>
      <c r="B37" s="108"/>
      <c r="C37" s="81"/>
      <c r="D37" s="81"/>
      <c r="E37" s="110"/>
      <c r="F37" s="81"/>
      <c r="G37" s="81"/>
      <c r="H37" s="81"/>
      <c r="I37" s="81"/>
      <c r="J37" s="81"/>
      <c r="K37" s="81"/>
      <c r="L37" s="81"/>
      <c r="M37" s="81"/>
      <c r="N37" s="81"/>
      <c r="O37" s="81"/>
      <c r="P37" s="81"/>
      <c r="Q37" s="81"/>
      <c r="R37" s="81"/>
      <c r="S37" s="81"/>
      <c r="T37" s="81"/>
      <c r="U37" s="81"/>
      <c r="V37" s="81"/>
      <c r="W37" s="81"/>
      <c r="X37" s="81"/>
      <c r="Y37" s="81"/>
      <c r="Z37" s="81"/>
    </row>
    <row r="38" spans="1:26" ht="14.25" customHeight="1">
      <c r="A38" s="81"/>
      <c r="B38" s="81"/>
      <c r="C38" s="81"/>
      <c r="D38" s="81"/>
      <c r="E38" s="110"/>
      <c r="F38" s="81"/>
      <c r="G38" s="81"/>
      <c r="H38" s="81"/>
      <c r="I38" s="81"/>
      <c r="J38" s="81"/>
      <c r="K38" s="81"/>
      <c r="L38" s="81"/>
      <c r="M38" s="81"/>
      <c r="N38" s="81"/>
      <c r="O38" s="81"/>
      <c r="P38" s="81"/>
      <c r="Q38" s="81"/>
      <c r="R38" s="81"/>
      <c r="S38" s="81"/>
      <c r="T38" s="81"/>
      <c r="U38" s="81"/>
      <c r="V38" s="81"/>
      <c r="W38" s="81"/>
      <c r="X38" s="81"/>
      <c r="Y38" s="81"/>
      <c r="Z38" s="81"/>
    </row>
    <row r="39" spans="1:26" ht="14.25" customHeight="1">
      <c r="A39" s="81"/>
      <c r="B39" s="81"/>
      <c r="C39" s="81"/>
      <c r="D39" s="81"/>
      <c r="E39" s="110"/>
      <c r="F39" s="81"/>
      <c r="G39" s="81"/>
      <c r="H39" s="81"/>
      <c r="I39" s="81"/>
      <c r="J39" s="81"/>
      <c r="K39" s="81"/>
      <c r="L39" s="81"/>
      <c r="M39" s="81"/>
      <c r="N39" s="81"/>
      <c r="O39" s="81"/>
      <c r="P39" s="81"/>
      <c r="Q39" s="81"/>
      <c r="R39" s="81"/>
      <c r="S39" s="81"/>
      <c r="T39" s="81"/>
      <c r="U39" s="81"/>
      <c r="V39" s="81"/>
      <c r="W39" s="81"/>
      <c r="X39" s="81"/>
      <c r="Y39" s="81"/>
      <c r="Z39" s="81"/>
    </row>
    <row r="40" spans="1:26" ht="14.25" customHeight="1">
      <c r="A40" s="81"/>
      <c r="B40" s="110"/>
      <c r="C40" s="81"/>
      <c r="D40" s="81"/>
      <c r="E40" s="110"/>
      <c r="F40" s="81"/>
      <c r="G40" s="81"/>
      <c r="H40" s="81"/>
      <c r="I40" s="81"/>
      <c r="J40" s="81"/>
      <c r="K40" s="81"/>
      <c r="L40" s="81"/>
      <c r="M40" s="81"/>
      <c r="N40" s="81"/>
      <c r="O40" s="81"/>
      <c r="P40" s="81"/>
      <c r="Q40" s="81"/>
      <c r="R40" s="81"/>
      <c r="S40" s="81"/>
      <c r="T40" s="81"/>
      <c r="U40" s="81"/>
      <c r="V40" s="81"/>
      <c r="W40" s="81"/>
      <c r="X40" s="81"/>
      <c r="Y40" s="81"/>
      <c r="Z40" s="81"/>
    </row>
    <row r="41" spans="1:26" ht="14.25" customHeight="1">
      <c r="A41" s="140" t="s">
        <v>603</v>
      </c>
      <c r="B41" s="139"/>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ht="14.25" customHeight="1">
      <c r="A42" s="81" t="s">
        <v>543</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ht="14.25" customHeight="1">
      <c r="A43" s="81" t="s">
        <v>381</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ht="14.25" customHeight="1">
      <c r="A44" s="81" t="s">
        <v>383</v>
      </c>
      <c r="B44" s="81" t="s">
        <v>546</v>
      </c>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ht="14.25" customHeight="1">
      <c r="A45" s="81"/>
      <c r="B45" s="110"/>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4.25" customHeight="1">
      <c r="A46" s="140" t="s">
        <v>604</v>
      </c>
      <c r="B46" s="139"/>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ht="14.25" customHeight="1">
      <c r="A47" s="81" t="s">
        <v>543</v>
      </c>
      <c r="B47" s="81" t="s">
        <v>548</v>
      </c>
      <c r="C47" s="81"/>
      <c r="D47" s="81"/>
      <c r="E47" s="81"/>
      <c r="F47" s="81"/>
      <c r="G47" s="81"/>
      <c r="H47" s="81"/>
      <c r="I47" s="81"/>
      <c r="J47" s="81"/>
      <c r="K47" s="81"/>
      <c r="L47" s="81"/>
      <c r="M47" s="81"/>
      <c r="N47" s="81"/>
      <c r="O47" s="81"/>
      <c r="P47" s="81"/>
      <c r="Q47" s="81"/>
      <c r="R47" s="81"/>
      <c r="S47" s="81"/>
      <c r="T47" s="81"/>
      <c r="U47" s="81"/>
      <c r="V47" s="81"/>
      <c r="W47" s="81"/>
      <c r="X47" s="81"/>
      <c r="Y47" s="81"/>
      <c r="Z47" s="81"/>
    </row>
    <row r="48" spans="1:26" ht="14.25" customHeight="1">
      <c r="A48" s="81" t="s">
        <v>381</v>
      </c>
      <c r="B48" s="81" t="s">
        <v>549</v>
      </c>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ht="14.2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ht="14.25" customHeight="1">
      <c r="A50" s="140" t="s">
        <v>605</v>
      </c>
      <c r="B50" s="139"/>
      <c r="C50" s="81"/>
      <c r="D50" s="81"/>
      <c r="E50" s="81"/>
      <c r="F50" s="81"/>
      <c r="G50" s="81"/>
      <c r="H50" s="81"/>
      <c r="I50" s="81"/>
      <c r="J50" s="81"/>
      <c r="K50" s="81"/>
      <c r="L50" s="81"/>
      <c r="M50" s="81"/>
      <c r="N50" s="81"/>
      <c r="O50" s="81"/>
      <c r="P50" s="81"/>
      <c r="Q50" s="81"/>
      <c r="R50" s="81"/>
      <c r="S50" s="81"/>
      <c r="T50" s="81"/>
      <c r="U50" s="81"/>
      <c r="V50" s="81"/>
      <c r="W50" s="81"/>
      <c r="X50" s="81"/>
      <c r="Y50" s="81"/>
      <c r="Z50" s="81"/>
    </row>
    <row r="51" spans="1:26" ht="14.25" customHeight="1">
      <c r="A51" s="81" t="s">
        <v>543</v>
      </c>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spans="1:26" ht="14.2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spans="1:26" ht="14.2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spans="1:26" ht="14.2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ht="14.2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ht="14.2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ht="14.2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ht="14.2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ht="14.2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spans="1:26" ht="14.2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ht="14.2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4.2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4.2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4.2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4.2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4.2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4.2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4.2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4.2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4.2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4.2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4.2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4.2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4.2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4.2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4.2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4.2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4.2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4.2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4.2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4.2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4.2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4.2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4.2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4.2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4.2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4.2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4.2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4.2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4.2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4.2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4.2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4.2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4.2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4.2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4.2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4.2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4.2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4.2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4.2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4.2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4.2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4.2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4.2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4.2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4.2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4.2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4.2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4.2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4.2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4.2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4.2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4.2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4.2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4.2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4.2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4.2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4.2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4.2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4.2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4.2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4.2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4.2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4.2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4.2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4.2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4.2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4.2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4.2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4.2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4.2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4.2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4.2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4.2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4.2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4.2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4.2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4.2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4.2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4.2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4.2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4.2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4.2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4.2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4.2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4.2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4.2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4.2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4.2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4.2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4.2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4.2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4.2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4.2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4.2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4.2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4.2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4.2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4.2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4.2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4.2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4.2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4.2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4.2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4.2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4.2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4.2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4.2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4.2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4.2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4.2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4.2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4.2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4.2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4.2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4.2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4.2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4.2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4.2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4.2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4.2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4.2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4.2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4.2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4.2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4.2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4.2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4.2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4.2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4.2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4.2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4.2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4.2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4.2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4.2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4.2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4.2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4.2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4.2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4.2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4.2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4.2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4.2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4.2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4.2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4.2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4.2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4.2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4.2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4.2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4.2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4.2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4.2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4.2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4.2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4.2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4.2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4.2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4.2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4.2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4.2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4.2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4.2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4.2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4.2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4.2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4.2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4.2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4.2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4.2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4.2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4.2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4.2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4.2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4.2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4.2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4.2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4.2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4.2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4.2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4.2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4.2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4.2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4.2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4.2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4.2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4.2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4.2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4.2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4.2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4.2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4.2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4.2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4.2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4.2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4.2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4.2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4.2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4.2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4.2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4.2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4.2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4.2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4.2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4.2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4.2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4.2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4.2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4.2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4.2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4.2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4.2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4.2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4.2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4.2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4.2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4.2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4.2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4.2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4.2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4.2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4.2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4.2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4.2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4.2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4.2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4.2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4.2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4.2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4.2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4.2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4.2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4.2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4.2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4.2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4.2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4.2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4.2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4.2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4.2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4.2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4.2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4.2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4.2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4.2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4.2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4.2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4.2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4.2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4.2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4.2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4.2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4.2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4.2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4.2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4.2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4.2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4.2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4.2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4.2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4.2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4.2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4.2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4.2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4.2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4.2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4.2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4.2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4.2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4.2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4.2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4.2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4.2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4.2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4.2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4.2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4.2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4.2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4.2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4.2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4.2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4.2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4.2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4.2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4.2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4.2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4.2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4.2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4.2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4.2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4.2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4.2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4.2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4.2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4.2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4.2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4.2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4.2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4.2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4.2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4.2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4.2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4.2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4.2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4.2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4.2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4.2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4.2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4.2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4.2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4.2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4.2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4.2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4.2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4.2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4.2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4.2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4.2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4.2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4.2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4.2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4.2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4.2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4.2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4.2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4.2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4.2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4.2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4.2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4.2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4.2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4.2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4.2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4.2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4.2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4.2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4.2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4.2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4.2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4.2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4.2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4.2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4.2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4.2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4.2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4.2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4.2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4.2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4.2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4.2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4.2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4.2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4.2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4.2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4.2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4.2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4.2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4.2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4.2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4.2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4.2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4.2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4.2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4.2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4.2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4.2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4.2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4.2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4.2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4.2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4.2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4.2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4.2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4.2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4.2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4.2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4.2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4.2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4.2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4.2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4.2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4.2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4.2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4.2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4.2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4.2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4.2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4.2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4.2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4.2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4.2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4.2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4.2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4.2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4.2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4.2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4.2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4.2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4.2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4.2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4.2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4.2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4.2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4.2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4.2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4.2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4.2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4.2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4.2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4.2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4.2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4.2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4.2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4.2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4.2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4.2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4.2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4.2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4.2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4.2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4.2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4.2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4.2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4.2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4.2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4.2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4.2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4.2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4.2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4.2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4.2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4.2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4.2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4.2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4.2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4.2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4.2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4.2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4.2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4.2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4.2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4.2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4.2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4.2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4.2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4.2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4.2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4.2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4.2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4.2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4.2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4.2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4.2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4.2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4.2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4.2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4.2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4.2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4.2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4.2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4.2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4.2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4.2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4.2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4.2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4.2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4.2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4.2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4.2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4.2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4.2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4.2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4.2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4.2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4.2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4.2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4.2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4.2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4.2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4.2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4.2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4.2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4.2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4.2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4.2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4.2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4.2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4.2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4.2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4.2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4.2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4.2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4.2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4.2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4.2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4.2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4.2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4.2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4.2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4.2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4.2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4.2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4.2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4.2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4.2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4.2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4.2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4.2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4.2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4.2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4.2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4.2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4.2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4.2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4.2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4.2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4.2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4.2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4.2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4.2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4.2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4.2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4.2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4.2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4.2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4.2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4.2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4.2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4.2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4.2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4.2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4.2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4.2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4.2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4.2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4.2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4.2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4.2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4.2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4.2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4.2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4.2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4.2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4.2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4.2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4.2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4.2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4.2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4.2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4.2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4.2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4.2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4.2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4.2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4.2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4.2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4.2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4.2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4.2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4.2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4.2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4.2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4.2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4.2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4.2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4.2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4.2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4.2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4.2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4.2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4.2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4.2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4.2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4.2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4.2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4.2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4.2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4.2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4.2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4.2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4.2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4.2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4.2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4.2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4.2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4.2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4.2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4.2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4.2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4.2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4.2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4.2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4.2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4.2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4.2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4.2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4.2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4.2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4.2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4.2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4.2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4.2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4.2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4.2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4.2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4.2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4.2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4.2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4.2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4.2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4.2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4.2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4.2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4.2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4.2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4.2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4.2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4.2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4.2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4.2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4.2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4.2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4.2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4.2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4.2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4.2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4.2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4.2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4.2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4.2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4.2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4.2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4.2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4.2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4.2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4.2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4.2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4.2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4.2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4.2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4.2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4.2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4.2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4.2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4.2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4.2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4.2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4.2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4.2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4.2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4.2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4.2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4.2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4.2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4.2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4.2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4.2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4.2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4.2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4.2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4.2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4.2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4.2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4.2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4.2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4.2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4.2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4.2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4.2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4.2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4.2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4.2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4.2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4.2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4.2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4.2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4.2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4.2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4.2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4.2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4.2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4.2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4.2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4.2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4.2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4.2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4.2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4.2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4.2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4.2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4.2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4.2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4.2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4.2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4.2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4.2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4.2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4.2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4.2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4.2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4.2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4.2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4.2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4.2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4.2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4.2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4.2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4.2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4.2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4.2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4.2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4.2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4.2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4.2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4.2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4.2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4.2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4.2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4.2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4.2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4.2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4.2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4.2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4.2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4.2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4.2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4.2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4.2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4.2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4.2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4.2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4.2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4.2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4.2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4.2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4.2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4.2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4.2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4.2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4.2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4.2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4.2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4.2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4.2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4.2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4.2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4.2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4.2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4.2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4.2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4.2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4.2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4.2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4.2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4.2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4.2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4.2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4.2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4.2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4.2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4.2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4.2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4.2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4.2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4.2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4.2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4.2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4.2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4.2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4.2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4.2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4.2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4.2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4.2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4.2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4.2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4.2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4.2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4.2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4.2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4.2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4.2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4.2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4.2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4.2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4.2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4.2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4.2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4.2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4.2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4.2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4.2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4.2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4.2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4.2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4.2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4.2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4.2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4.2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4.2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4.2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4.2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4.2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4.2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4.2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4.2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4.2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4.2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4.2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4.2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4.2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4.2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4.2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4.2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4.2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4.2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4.2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4.2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4.2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4.2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4.2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4.2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4.2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4.2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4.2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4.2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4.2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4.2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4.2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4.2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4.2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4.2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4.2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4.2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4.2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4.2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4.2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4.2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4.2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4.2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4.2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4.2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4.2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4.2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4.2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4.2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4.2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4.2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4.2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4.2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4.2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4.2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4.2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4.2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4.2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4.2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4.2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4.2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4.2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4.2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4.2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4.2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4.2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4.2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4.2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4.2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4.2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4.2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4.2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4.2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4.2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4.2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4.2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4.2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4.2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4.2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4.2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4.2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4.2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4.2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4.2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4.2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4.2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4.2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4.2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4.2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4.2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4.2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4.2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4.2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4.2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4.2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4.2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4.2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4.2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4.2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4.2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4.2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4.2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4.2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4.2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4.2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4.2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4.2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4.2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4.2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4.2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4.2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4.2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4.2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4.2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4.2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4.2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4.2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4.2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4.2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4.2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4.2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4.2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4.2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4.2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4.2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spans="1:26" ht="14.2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spans="1:26" ht="14.2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spans="1:26" ht="14.2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spans="1:26" ht="14.2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sheetData>
  <mergeCells count="6">
    <mergeCell ref="A50:B50"/>
    <mergeCell ref="A14:B14"/>
    <mergeCell ref="A27:B27"/>
    <mergeCell ref="A29:B29"/>
    <mergeCell ref="A41:B41"/>
    <mergeCell ref="A46:B46"/>
  </mergeCell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AA983"/>
  <sheetViews>
    <sheetView workbookViewId="0"/>
  </sheetViews>
  <sheetFormatPr defaultColWidth="14.453125" defaultRowHeight="15" customHeight="1"/>
  <cols>
    <col min="1" max="1" width="31.453125" customWidth="1"/>
    <col min="2" max="2" width="17.81640625" customWidth="1"/>
    <col min="3" max="3" width="6.54296875" customWidth="1"/>
    <col min="4" max="4" width="10.453125" customWidth="1"/>
    <col min="5" max="5" width="10" customWidth="1"/>
    <col min="6" max="6" width="9.7265625" customWidth="1"/>
    <col min="7" max="27" width="8.81640625" customWidth="1"/>
  </cols>
  <sheetData>
    <row r="1" spans="1:27" ht="14.25" customHeight="1">
      <c r="A1" s="62"/>
      <c r="B1" s="62"/>
      <c r="C1" s="62"/>
      <c r="D1" s="62"/>
      <c r="E1" s="62"/>
      <c r="F1" s="62"/>
      <c r="G1" s="62"/>
      <c r="H1" s="62"/>
      <c r="I1" s="62"/>
      <c r="J1" s="62"/>
      <c r="K1" s="62"/>
      <c r="L1" s="62"/>
      <c r="M1" s="62"/>
      <c r="N1" s="62"/>
      <c r="O1" s="62"/>
      <c r="P1" s="62"/>
      <c r="Q1" s="62"/>
      <c r="R1" s="62"/>
      <c r="S1" s="62"/>
      <c r="T1" s="62"/>
      <c r="U1" s="62"/>
      <c r="V1" s="62"/>
      <c r="W1" s="62"/>
      <c r="X1" s="62"/>
      <c r="Y1" s="62"/>
      <c r="Z1" s="62"/>
      <c r="AA1" s="62"/>
    </row>
    <row r="2" spans="1:27" ht="14.25" customHeight="1">
      <c r="A2" s="52" t="s">
        <v>330</v>
      </c>
      <c r="B2" s="35" t="s">
        <v>606</v>
      </c>
      <c r="C2" s="35"/>
      <c r="D2" s="62"/>
      <c r="E2" s="62"/>
      <c r="F2" s="62"/>
      <c r="G2" s="62"/>
      <c r="H2" s="62"/>
      <c r="I2" s="62"/>
      <c r="J2" s="62"/>
      <c r="K2" s="62"/>
      <c r="L2" s="62"/>
      <c r="M2" s="62"/>
      <c r="N2" s="62"/>
      <c r="O2" s="62"/>
      <c r="P2" s="62"/>
      <c r="Q2" s="62"/>
      <c r="R2" s="62"/>
      <c r="S2" s="62"/>
      <c r="T2" s="62"/>
      <c r="U2" s="62"/>
      <c r="V2" s="62"/>
      <c r="W2" s="62"/>
      <c r="X2" s="62"/>
      <c r="Y2" s="62"/>
      <c r="Z2" s="62"/>
      <c r="AA2" s="62"/>
    </row>
    <row r="3" spans="1:27" ht="14.25" customHeight="1">
      <c r="A3" s="52" t="s">
        <v>332</v>
      </c>
      <c r="B3" s="35" t="s">
        <v>348</v>
      </c>
      <c r="C3" s="35"/>
      <c r="D3" s="62"/>
      <c r="E3" s="62"/>
      <c r="F3" s="62"/>
      <c r="G3" s="62"/>
      <c r="H3" s="62"/>
      <c r="I3" s="62"/>
      <c r="J3" s="62"/>
      <c r="K3" s="62"/>
      <c r="L3" s="62"/>
      <c r="M3" s="62"/>
      <c r="N3" s="62"/>
      <c r="O3" s="62"/>
      <c r="P3" s="62"/>
      <c r="Q3" s="62"/>
      <c r="R3" s="62"/>
      <c r="S3" s="62"/>
      <c r="T3" s="62"/>
      <c r="U3" s="62"/>
      <c r="V3" s="62"/>
      <c r="W3" s="62"/>
      <c r="X3" s="62"/>
      <c r="Y3" s="62"/>
      <c r="Z3" s="62"/>
      <c r="AA3" s="62"/>
    </row>
    <row r="4" spans="1:27" ht="14.25" customHeight="1">
      <c r="A4" s="52" t="s">
        <v>334</v>
      </c>
      <c r="B4" s="63">
        <v>45049</v>
      </c>
      <c r="C4" s="63"/>
      <c r="D4" s="62"/>
      <c r="E4" s="62"/>
      <c r="F4" s="62"/>
      <c r="G4" s="62"/>
      <c r="H4" s="62"/>
      <c r="I4" s="62"/>
      <c r="J4" s="62"/>
      <c r="K4" s="62"/>
      <c r="L4" s="62"/>
      <c r="M4" s="62"/>
      <c r="N4" s="62"/>
      <c r="O4" s="62"/>
      <c r="P4" s="62"/>
      <c r="Q4" s="62"/>
      <c r="R4" s="62"/>
      <c r="S4" s="62"/>
      <c r="T4" s="62"/>
      <c r="U4" s="62"/>
      <c r="V4" s="62"/>
      <c r="W4" s="62"/>
      <c r="X4" s="62"/>
      <c r="Y4" s="62"/>
      <c r="Z4" s="62"/>
      <c r="AA4" s="62"/>
    </row>
    <row r="5" spans="1:27" ht="14.25" customHeight="1">
      <c r="A5" s="62"/>
      <c r="B5" s="64"/>
      <c r="C5" s="64"/>
      <c r="D5" s="62"/>
      <c r="E5" s="62"/>
      <c r="F5" s="62"/>
      <c r="G5" s="62"/>
      <c r="H5" s="62"/>
      <c r="I5" s="62"/>
      <c r="J5" s="62"/>
      <c r="K5" s="62"/>
      <c r="L5" s="62"/>
      <c r="M5" s="62"/>
      <c r="N5" s="62"/>
      <c r="O5" s="62"/>
      <c r="P5" s="62"/>
      <c r="Q5" s="62"/>
      <c r="R5" s="62"/>
      <c r="S5" s="62"/>
      <c r="T5" s="62"/>
      <c r="U5" s="62"/>
      <c r="V5" s="62"/>
      <c r="W5" s="62"/>
      <c r="X5" s="62"/>
      <c r="Y5" s="62"/>
      <c r="Z5" s="62"/>
      <c r="AA5" s="62"/>
    </row>
    <row r="6" spans="1:27" ht="14.25" customHeight="1">
      <c r="A6" s="52" t="s">
        <v>335</v>
      </c>
      <c r="B6" s="35" t="s">
        <v>607</v>
      </c>
      <c r="C6" s="35"/>
      <c r="D6" s="62"/>
      <c r="E6" s="62"/>
      <c r="F6" s="62"/>
      <c r="G6" s="62"/>
      <c r="H6" s="62"/>
      <c r="I6" s="62"/>
      <c r="J6" s="62"/>
      <c r="K6" s="62"/>
      <c r="L6" s="62"/>
      <c r="M6" s="62"/>
      <c r="N6" s="62"/>
      <c r="O6" s="62"/>
      <c r="P6" s="62"/>
      <c r="Q6" s="62"/>
      <c r="R6" s="62"/>
      <c r="S6" s="62"/>
      <c r="T6" s="62"/>
      <c r="U6" s="62"/>
      <c r="V6" s="62"/>
      <c r="W6" s="62"/>
      <c r="X6" s="62"/>
      <c r="Y6" s="62"/>
      <c r="Z6" s="62"/>
      <c r="AA6" s="62"/>
    </row>
    <row r="7" spans="1:27" ht="14.25" customHeight="1">
      <c r="A7" s="52" t="s">
        <v>337</v>
      </c>
      <c r="B7" s="35" t="s">
        <v>338</v>
      </c>
      <c r="C7" s="35"/>
      <c r="D7" s="62"/>
      <c r="E7" s="62"/>
      <c r="F7" s="62"/>
      <c r="G7" s="62"/>
      <c r="H7" s="62"/>
      <c r="I7" s="62"/>
      <c r="J7" s="62"/>
      <c r="K7" s="62"/>
      <c r="L7" s="62"/>
      <c r="M7" s="62"/>
      <c r="N7" s="62"/>
      <c r="O7" s="62"/>
      <c r="P7" s="62"/>
      <c r="Q7" s="62"/>
      <c r="R7" s="62"/>
      <c r="S7" s="62"/>
      <c r="T7" s="62"/>
      <c r="U7" s="62"/>
      <c r="V7" s="62"/>
      <c r="W7" s="62"/>
      <c r="X7" s="62"/>
      <c r="Y7" s="62"/>
      <c r="Z7" s="62"/>
      <c r="AA7" s="62"/>
    </row>
    <row r="8" spans="1:27" ht="14.25" customHeight="1">
      <c r="A8" s="52" t="s">
        <v>339</v>
      </c>
      <c r="B8" s="35" t="s">
        <v>340</v>
      </c>
      <c r="C8" s="35"/>
      <c r="D8" s="62"/>
      <c r="E8" s="62"/>
      <c r="F8" s="62"/>
      <c r="G8" s="62"/>
      <c r="H8" s="62"/>
      <c r="I8" s="62"/>
      <c r="J8" s="62"/>
      <c r="K8" s="62"/>
      <c r="L8" s="62"/>
      <c r="M8" s="62"/>
      <c r="N8" s="62"/>
      <c r="O8" s="62"/>
      <c r="P8" s="62"/>
      <c r="Q8" s="62"/>
      <c r="R8" s="62"/>
      <c r="S8" s="62"/>
      <c r="T8" s="62"/>
      <c r="U8" s="62"/>
      <c r="V8" s="62"/>
      <c r="W8" s="62"/>
      <c r="X8" s="62"/>
      <c r="Y8" s="62"/>
      <c r="Z8" s="62"/>
      <c r="AA8" s="62"/>
    </row>
    <row r="9" spans="1:27" ht="14.25" customHeight="1">
      <c r="A9" s="52" t="s">
        <v>341</v>
      </c>
      <c r="B9" s="35" t="s">
        <v>608</v>
      </c>
      <c r="C9" s="52" t="s">
        <v>609</v>
      </c>
      <c r="D9" s="60" t="s">
        <v>610</v>
      </c>
      <c r="E9" s="62"/>
      <c r="F9" s="62"/>
      <c r="G9" s="62"/>
      <c r="H9" s="62"/>
      <c r="I9" s="62"/>
      <c r="J9" s="62"/>
      <c r="K9" s="62"/>
      <c r="L9" s="62"/>
      <c r="M9" s="62"/>
      <c r="N9" s="62"/>
      <c r="O9" s="62"/>
      <c r="P9" s="62"/>
      <c r="Q9" s="62"/>
      <c r="R9" s="62"/>
      <c r="S9" s="62"/>
      <c r="T9" s="62"/>
      <c r="U9" s="62"/>
      <c r="V9" s="62"/>
      <c r="W9" s="62"/>
      <c r="X9" s="62"/>
      <c r="Y9" s="62"/>
      <c r="Z9" s="62"/>
      <c r="AA9" s="62"/>
    </row>
    <row r="10" spans="1:27" ht="14.25" customHeight="1">
      <c r="G10" s="62"/>
      <c r="H10" s="62"/>
      <c r="I10" s="62"/>
      <c r="J10" s="62"/>
      <c r="K10" s="62"/>
      <c r="L10" s="62"/>
      <c r="M10" s="62"/>
      <c r="N10" s="62"/>
      <c r="O10" s="62"/>
      <c r="P10" s="62"/>
      <c r="Q10" s="62"/>
      <c r="R10" s="62"/>
      <c r="S10" s="62"/>
      <c r="T10" s="62"/>
      <c r="U10" s="62"/>
      <c r="V10" s="62"/>
      <c r="W10" s="62"/>
      <c r="X10" s="62"/>
      <c r="Y10" s="62"/>
      <c r="Z10" s="62"/>
      <c r="AA10" s="62"/>
    </row>
    <row r="11" spans="1:27" ht="14.25" customHeight="1">
      <c r="A11" s="52" t="s">
        <v>343</v>
      </c>
      <c r="B11" s="38">
        <v>4</v>
      </c>
      <c r="C11" s="66"/>
      <c r="D11" s="120">
        <v>85</v>
      </c>
      <c r="E11" s="86" t="s">
        <v>611</v>
      </c>
      <c r="F11" s="62"/>
      <c r="G11" s="62"/>
      <c r="H11" s="62"/>
      <c r="I11" s="62"/>
      <c r="J11" s="62"/>
      <c r="K11" s="62"/>
      <c r="L11" s="62"/>
      <c r="M11" s="62"/>
      <c r="N11" s="62"/>
      <c r="O11" s="62"/>
      <c r="P11" s="62"/>
      <c r="Q11" s="62"/>
      <c r="R11" s="62"/>
      <c r="S11" s="62"/>
      <c r="T11" s="62"/>
      <c r="U11" s="62"/>
      <c r="V11" s="62"/>
      <c r="W11" s="62"/>
      <c r="X11" s="62"/>
      <c r="Y11" s="62"/>
      <c r="Z11" s="62"/>
      <c r="AA11" s="62"/>
    </row>
    <row r="12" spans="1:27" ht="14.2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row>
    <row r="13" spans="1:27" ht="14.25" customHeight="1">
      <c r="A13" s="52"/>
      <c r="B13" s="52"/>
      <c r="C13" s="52"/>
      <c r="D13" s="62"/>
      <c r="E13" s="62"/>
      <c r="F13" s="62"/>
      <c r="G13" s="62"/>
      <c r="H13" s="62"/>
      <c r="I13" s="62"/>
      <c r="J13" s="62"/>
      <c r="K13" s="62"/>
      <c r="L13" s="62"/>
      <c r="M13" s="62"/>
      <c r="N13" s="62"/>
      <c r="O13" s="62"/>
      <c r="P13" s="62"/>
      <c r="Q13" s="62"/>
      <c r="R13" s="62"/>
      <c r="S13" s="62"/>
      <c r="T13" s="62"/>
      <c r="U13" s="62"/>
      <c r="V13" s="62"/>
      <c r="W13" s="62"/>
      <c r="X13" s="62"/>
      <c r="Y13" s="62"/>
      <c r="Z13" s="62"/>
      <c r="AA13" s="62"/>
    </row>
    <row r="14" spans="1:27" ht="14.25" customHeight="1">
      <c r="A14" s="121"/>
      <c r="B14" s="122" t="s">
        <v>612</v>
      </c>
      <c r="C14" s="123"/>
      <c r="D14" s="124" t="s">
        <v>613</v>
      </c>
      <c r="E14" s="124" t="s">
        <v>274</v>
      </c>
      <c r="F14" s="62"/>
      <c r="G14" s="62"/>
      <c r="H14" s="62"/>
      <c r="I14" s="62"/>
      <c r="J14" s="62"/>
      <c r="K14" s="62"/>
      <c r="L14" s="62"/>
      <c r="M14" s="62"/>
      <c r="N14" s="62"/>
      <c r="O14" s="62"/>
      <c r="P14" s="62"/>
      <c r="Q14" s="62"/>
      <c r="R14" s="62"/>
      <c r="S14" s="62"/>
      <c r="T14" s="62"/>
      <c r="U14" s="62"/>
      <c r="V14" s="62"/>
      <c r="W14" s="62"/>
      <c r="X14" s="62"/>
      <c r="Y14" s="62"/>
      <c r="Z14" s="62"/>
      <c r="AA14" s="62"/>
    </row>
    <row r="15" spans="1:27" ht="14.25" customHeight="1">
      <c r="A15" s="74" t="s">
        <v>614</v>
      </c>
      <c r="B15" s="75">
        <v>400</v>
      </c>
      <c r="C15" s="70" t="s">
        <v>259</v>
      </c>
      <c r="D15" s="125">
        <f t="shared" ref="D15:D23" si="0">IF($C15="g",($B15*$D$11/$B$11/1000),($B15*$D$11/$B$11))</f>
        <v>8.5</v>
      </c>
      <c r="E15" s="60" t="s">
        <v>183</v>
      </c>
      <c r="F15" s="62"/>
      <c r="G15" s="62"/>
      <c r="H15" s="62"/>
      <c r="I15" s="62"/>
      <c r="J15" s="62"/>
      <c r="K15" s="62"/>
      <c r="L15" s="62"/>
      <c r="M15" s="62"/>
      <c r="N15" s="62"/>
      <c r="O15" s="62"/>
      <c r="P15" s="62"/>
      <c r="Q15" s="62"/>
      <c r="R15" s="62"/>
      <c r="S15" s="62"/>
      <c r="T15" s="62"/>
      <c r="U15" s="62"/>
      <c r="V15" s="62"/>
      <c r="W15" s="62"/>
      <c r="X15" s="62"/>
      <c r="Y15" s="62"/>
      <c r="Z15" s="62"/>
      <c r="AA15" s="62"/>
    </row>
    <row r="16" spans="1:27" ht="14.25" customHeight="1">
      <c r="A16" s="74" t="s">
        <v>326</v>
      </c>
      <c r="B16" s="75">
        <v>450</v>
      </c>
      <c r="C16" s="70" t="s">
        <v>259</v>
      </c>
      <c r="D16" s="125">
        <f t="shared" si="0"/>
        <v>9.5625</v>
      </c>
      <c r="E16" s="60" t="s">
        <v>183</v>
      </c>
      <c r="F16" s="62"/>
      <c r="G16" s="62"/>
      <c r="H16" s="62"/>
      <c r="I16" s="62"/>
      <c r="J16" s="62"/>
      <c r="K16" s="62"/>
      <c r="L16" s="62"/>
      <c r="M16" s="62"/>
      <c r="N16" s="62"/>
      <c r="O16" s="62"/>
      <c r="P16" s="62"/>
      <c r="Q16" s="62"/>
      <c r="R16" s="62"/>
      <c r="S16" s="62"/>
      <c r="T16" s="62"/>
      <c r="U16" s="62"/>
      <c r="V16" s="62"/>
      <c r="W16" s="62"/>
      <c r="X16" s="62"/>
      <c r="Y16" s="62"/>
      <c r="Z16" s="62"/>
      <c r="AA16" s="62"/>
    </row>
    <row r="17" spans="1:27" ht="14.25" customHeight="1">
      <c r="A17" s="74" t="s">
        <v>202</v>
      </c>
      <c r="B17" s="75">
        <v>0.4</v>
      </c>
      <c r="C17" s="70" t="s">
        <v>183</v>
      </c>
      <c r="D17" s="125">
        <f t="shared" si="0"/>
        <v>8.5</v>
      </c>
      <c r="E17" s="60" t="s">
        <v>183</v>
      </c>
      <c r="F17" s="62"/>
      <c r="G17" s="62"/>
      <c r="H17" s="62"/>
      <c r="I17" s="62"/>
      <c r="J17" s="62"/>
      <c r="K17" s="62"/>
      <c r="L17" s="62"/>
      <c r="M17" s="62"/>
      <c r="N17" s="62"/>
      <c r="O17" s="62"/>
      <c r="P17" s="62"/>
      <c r="Q17" s="62"/>
      <c r="R17" s="62"/>
      <c r="S17" s="62"/>
      <c r="T17" s="62"/>
      <c r="U17" s="62"/>
      <c r="V17" s="62"/>
      <c r="W17" s="62"/>
      <c r="X17" s="62"/>
      <c r="Y17" s="62"/>
      <c r="Z17" s="62"/>
      <c r="AA17" s="62"/>
    </row>
    <row r="18" spans="1:27" ht="14.25" customHeight="1">
      <c r="A18" s="74" t="s">
        <v>615</v>
      </c>
      <c r="B18" s="75">
        <v>0.2</v>
      </c>
      <c r="C18" s="70" t="s">
        <v>255</v>
      </c>
      <c r="D18" s="125">
        <f t="shared" si="0"/>
        <v>4.25</v>
      </c>
      <c r="E18" s="60" t="s">
        <v>327</v>
      </c>
      <c r="F18" s="62"/>
      <c r="G18" s="62"/>
      <c r="H18" s="62"/>
      <c r="I18" s="62"/>
      <c r="J18" s="62"/>
      <c r="K18" s="62"/>
      <c r="L18" s="62"/>
      <c r="M18" s="62"/>
      <c r="N18" s="62"/>
      <c r="O18" s="62"/>
      <c r="P18" s="62"/>
      <c r="Q18" s="62"/>
      <c r="R18" s="62"/>
      <c r="S18" s="62"/>
      <c r="T18" s="62"/>
      <c r="U18" s="62"/>
      <c r="V18" s="62"/>
      <c r="W18" s="62"/>
      <c r="X18" s="62"/>
      <c r="Y18" s="62"/>
      <c r="Z18" s="62"/>
      <c r="AA18" s="62"/>
    </row>
    <row r="19" spans="1:27" ht="14.25" customHeight="1">
      <c r="A19" s="74" t="s">
        <v>94</v>
      </c>
      <c r="B19" s="75">
        <v>1</v>
      </c>
      <c r="C19" s="70" t="s">
        <v>616</v>
      </c>
      <c r="D19" s="125">
        <f t="shared" si="0"/>
        <v>21.25</v>
      </c>
      <c r="E19" s="60" t="s">
        <v>95</v>
      </c>
      <c r="F19" s="62"/>
      <c r="G19" s="62"/>
      <c r="H19" s="62"/>
      <c r="I19" s="62"/>
      <c r="J19" s="62"/>
      <c r="K19" s="62"/>
      <c r="L19" s="62"/>
      <c r="M19" s="62"/>
      <c r="N19" s="62"/>
      <c r="O19" s="62"/>
      <c r="P19" s="62"/>
      <c r="Q19" s="62"/>
      <c r="R19" s="62"/>
      <c r="S19" s="62"/>
      <c r="T19" s="62"/>
      <c r="U19" s="62"/>
      <c r="V19" s="62"/>
      <c r="W19" s="62"/>
      <c r="X19" s="62"/>
      <c r="Y19" s="62"/>
      <c r="Z19" s="62"/>
      <c r="AA19" s="62"/>
    </row>
    <row r="20" spans="1:27" ht="14.25" customHeight="1">
      <c r="A20" s="74" t="s">
        <v>51</v>
      </c>
      <c r="B20" s="75">
        <v>5</v>
      </c>
      <c r="C20" s="70" t="s">
        <v>259</v>
      </c>
      <c r="D20" s="125">
        <f t="shared" si="0"/>
        <v>0.10625</v>
      </c>
      <c r="E20" s="60" t="s">
        <v>183</v>
      </c>
      <c r="F20" s="62"/>
      <c r="G20" s="62"/>
      <c r="H20" s="62"/>
      <c r="I20" s="62"/>
      <c r="J20" s="62"/>
      <c r="K20" s="62"/>
      <c r="L20" s="62"/>
      <c r="M20" s="62"/>
      <c r="N20" s="62"/>
      <c r="O20" s="62"/>
      <c r="P20" s="62"/>
      <c r="Q20" s="62"/>
      <c r="R20" s="62"/>
      <c r="S20" s="62"/>
      <c r="T20" s="62"/>
      <c r="U20" s="62"/>
      <c r="V20" s="62"/>
      <c r="W20" s="62"/>
      <c r="X20" s="62"/>
      <c r="Y20" s="62"/>
      <c r="Z20" s="62"/>
      <c r="AA20" s="62"/>
    </row>
    <row r="21" spans="1:27" ht="14.25" customHeight="1">
      <c r="A21" s="74" t="s">
        <v>184</v>
      </c>
      <c r="B21" s="75">
        <v>5</v>
      </c>
      <c r="C21" s="70" t="s">
        <v>259</v>
      </c>
      <c r="D21" s="125">
        <f t="shared" si="0"/>
        <v>0.10625</v>
      </c>
      <c r="E21" s="60" t="s">
        <v>183</v>
      </c>
      <c r="F21" s="62"/>
      <c r="G21" s="62"/>
      <c r="H21" s="62"/>
      <c r="I21" s="62"/>
      <c r="J21" s="62"/>
      <c r="K21" s="62"/>
      <c r="L21" s="62"/>
      <c r="M21" s="62"/>
      <c r="N21" s="62"/>
      <c r="O21" s="62"/>
      <c r="P21" s="62"/>
      <c r="Q21" s="62"/>
      <c r="R21" s="62"/>
      <c r="S21" s="62"/>
      <c r="T21" s="62"/>
      <c r="U21" s="62"/>
      <c r="V21" s="62"/>
      <c r="W21" s="62"/>
      <c r="X21" s="62"/>
      <c r="Y21" s="62"/>
      <c r="Z21" s="62"/>
      <c r="AA21" s="62"/>
    </row>
    <row r="22" spans="1:27" ht="14.25" customHeight="1">
      <c r="A22" s="74" t="s">
        <v>256</v>
      </c>
      <c r="B22" s="75">
        <v>5</v>
      </c>
      <c r="C22" s="70" t="s">
        <v>259</v>
      </c>
      <c r="D22" s="125">
        <f t="shared" si="0"/>
        <v>0.10625</v>
      </c>
      <c r="E22" s="60" t="s">
        <v>183</v>
      </c>
      <c r="F22" s="62"/>
      <c r="G22" s="62"/>
      <c r="H22" s="62"/>
      <c r="I22" s="62"/>
      <c r="J22" s="62"/>
      <c r="K22" s="62"/>
      <c r="L22" s="62"/>
      <c r="M22" s="62"/>
      <c r="N22" s="62"/>
      <c r="O22" s="62"/>
      <c r="P22" s="62"/>
      <c r="Q22" s="62"/>
      <c r="R22" s="62"/>
      <c r="S22" s="62"/>
      <c r="T22" s="62"/>
      <c r="U22" s="62"/>
      <c r="V22" s="62"/>
      <c r="W22" s="62"/>
      <c r="X22" s="62"/>
      <c r="Y22" s="62"/>
      <c r="Z22" s="62"/>
      <c r="AA22" s="62"/>
    </row>
    <row r="23" spans="1:27" ht="14.25" customHeight="1">
      <c r="A23" s="74" t="s">
        <v>172</v>
      </c>
      <c r="B23" s="75">
        <v>125</v>
      </c>
      <c r="C23" s="70" t="s">
        <v>259</v>
      </c>
      <c r="D23" s="125">
        <f t="shared" si="0"/>
        <v>2.65625</v>
      </c>
      <c r="E23" s="60" t="s">
        <v>183</v>
      </c>
      <c r="F23" s="62"/>
      <c r="G23" s="62"/>
      <c r="H23" s="62"/>
      <c r="I23" s="62"/>
      <c r="J23" s="62"/>
      <c r="K23" s="62"/>
      <c r="L23" s="62"/>
      <c r="M23" s="62"/>
      <c r="N23" s="62"/>
      <c r="O23" s="62"/>
      <c r="P23" s="62"/>
      <c r="Q23" s="62"/>
      <c r="R23" s="62"/>
      <c r="S23" s="62"/>
      <c r="T23" s="62"/>
      <c r="U23" s="62"/>
      <c r="V23" s="62"/>
      <c r="W23" s="62"/>
      <c r="X23" s="62"/>
      <c r="Y23" s="62"/>
      <c r="Z23" s="62"/>
      <c r="AA23" s="62"/>
    </row>
    <row r="24" spans="1:27" ht="14.25" customHeight="1">
      <c r="A24" s="70" t="s">
        <v>291</v>
      </c>
      <c r="B24" s="70">
        <v>3</v>
      </c>
      <c r="C24" s="70" t="s">
        <v>63</v>
      </c>
      <c r="D24" s="125">
        <v>60</v>
      </c>
      <c r="E24" s="60" t="s">
        <v>63</v>
      </c>
      <c r="F24" s="62"/>
      <c r="G24" s="62"/>
      <c r="H24" s="62"/>
      <c r="I24" s="62"/>
      <c r="J24" s="62"/>
      <c r="K24" s="62"/>
      <c r="L24" s="62"/>
      <c r="M24" s="62"/>
      <c r="N24" s="62"/>
      <c r="O24" s="62"/>
      <c r="P24" s="62"/>
      <c r="Q24" s="62"/>
      <c r="R24" s="62"/>
      <c r="S24" s="62"/>
      <c r="T24" s="62"/>
      <c r="U24" s="62"/>
      <c r="V24" s="62"/>
      <c r="W24" s="62"/>
      <c r="X24" s="62"/>
      <c r="Y24" s="62"/>
      <c r="Z24" s="62"/>
      <c r="AA24" s="62"/>
    </row>
    <row r="25" spans="1:27" ht="14.25" customHeight="1">
      <c r="A25" s="64"/>
      <c r="B25" s="64"/>
      <c r="C25" s="64"/>
      <c r="D25" s="62"/>
      <c r="E25" s="62"/>
      <c r="F25" s="62"/>
      <c r="G25" s="62"/>
      <c r="H25" s="62"/>
      <c r="I25" s="62"/>
      <c r="J25" s="62"/>
      <c r="K25" s="62"/>
      <c r="L25" s="62"/>
      <c r="M25" s="62"/>
      <c r="N25" s="62"/>
      <c r="O25" s="62"/>
      <c r="P25" s="62"/>
      <c r="Q25" s="62"/>
      <c r="R25" s="62"/>
      <c r="S25" s="62"/>
      <c r="T25" s="62"/>
      <c r="U25" s="62"/>
      <c r="V25" s="62"/>
      <c r="W25" s="62"/>
      <c r="X25" s="62"/>
      <c r="Y25" s="62"/>
      <c r="Z25" s="62"/>
      <c r="AA25" s="62"/>
    </row>
    <row r="26" spans="1:27" ht="14.25" customHeight="1">
      <c r="A26" s="64"/>
      <c r="B26" s="79"/>
      <c r="C26" s="79"/>
      <c r="D26" s="62"/>
      <c r="E26" s="62"/>
      <c r="F26" s="62"/>
      <c r="G26" s="62"/>
      <c r="H26" s="62"/>
      <c r="I26" s="62"/>
      <c r="J26" s="62"/>
      <c r="K26" s="62"/>
      <c r="L26" s="62"/>
      <c r="M26" s="62"/>
      <c r="N26" s="62"/>
      <c r="O26" s="62"/>
      <c r="P26" s="62"/>
      <c r="Q26" s="62"/>
      <c r="R26" s="62"/>
      <c r="S26" s="62"/>
      <c r="T26" s="62"/>
      <c r="U26" s="62"/>
      <c r="V26" s="62"/>
      <c r="W26" s="62"/>
      <c r="X26" s="62"/>
      <c r="Y26" s="62"/>
      <c r="Z26" s="62"/>
      <c r="AA26" s="62"/>
    </row>
    <row r="27" spans="1:27" ht="14.25" customHeight="1">
      <c r="A27" s="141" t="s">
        <v>617</v>
      </c>
      <c r="B27" s="132"/>
      <c r="C27" s="126"/>
      <c r="D27" s="127"/>
      <c r="E27" s="127"/>
      <c r="F27" s="62"/>
      <c r="G27" s="62"/>
      <c r="H27" s="62"/>
      <c r="I27" s="62"/>
      <c r="J27" s="62"/>
      <c r="K27" s="62"/>
      <c r="L27" s="62"/>
      <c r="M27" s="62"/>
      <c r="N27" s="62"/>
      <c r="O27" s="62"/>
      <c r="P27" s="62"/>
      <c r="Q27" s="62"/>
      <c r="R27" s="62"/>
      <c r="S27" s="62"/>
      <c r="T27" s="62"/>
      <c r="U27" s="62"/>
      <c r="V27" s="62"/>
      <c r="W27" s="62"/>
      <c r="X27" s="62"/>
      <c r="Y27" s="62"/>
      <c r="Z27" s="62"/>
      <c r="AA27" s="62"/>
    </row>
    <row r="28" spans="1:27" ht="14.25" customHeight="1">
      <c r="A28" s="60" t="s">
        <v>362</v>
      </c>
      <c r="B28" s="60" t="s">
        <v>618</v>
      </c>
      <c r="C28" s="60"/>
      <c r="D28" s="60"/>
      <c r="E28" s="60"/>
      <c r="F28" s="60"/>
      <c r="G28" s="60"/>
      <c r="H28" s="60"/>
      <c r="I28" s="62"/>
      <c r="J28" s="62"/>
      <c r="K28" s="62"/>
      <c r="L28" s="62"/>
      <c r="M28" s="62"/>
      <c r="N28" s="62"/>
      <c r="O28" s="62"/>
      <c r="P28" s="62"/>
      <c r="Q28" s="62"/>
      <c r="R28" s="62"/>
      <c r="S28" s="62"/>
      <c r="T28" s="62"/>
      <c r="U28" s="62"/>
      <c r="V28" s="62"/>
      <c r="W28" s="62"/>
      <c r="X28" s="62"/>
      <c r="Y28" s="62"/>
      <c r="Z28" s="62"/>
      <c r="AA28" s="62"/>
    </row>
    <row r="29" spans="1:27" ht="14.25" customHeight="1">
      <c r="B29" s="128"/>
      <c r="C29" s="128"/>
      <c r="D29" s="128"/>
      <c r="E29" s="128"/>
      <c r="F29" s="128"/>
      <c r="G29" s="128"/>
      <c r="H29" s="128"/>
      <c r="I29" s="128"/>
      <c r="J29" s="128"/>
      <c r="K29" s="128"/>
      <c r="L29" s="62"/>
      <c r="M29" s="62"/>
      <c r="N29" s="62"/>
      <c r="O29" s="62"/>
      <c r="P29" s="62"/>
      <c r="Q29" s="62"/>
      <c r="R29" s="62"/>
      <c r="S29" s="62"/>
      <c r="T29" s="62"/>
      <c r="U29" s="62"/>
      <c r="V29" s="62"/>
      <c r="W29" s="62"/>
      <c r="X29" s="62"/>
      <c r="Y29" s="62"/>
      <c r="Z29" s="62"/>
      <c r="AA29" s="62"/>
    </row>
    <row r="30" spans="1:27" ht="14.25" customHeight="1">
      <c r="A30" s="60" t="s">
        <v>364</v>
      </c>
      <c r="B30" s="60" t="s">
        <v>619</v>
      </c>
      <c r="C30" s="60"/>
      <c r="D30" s="60"/>
      <c r="E30" s="60"/>
      <c r="F30" s="60"/>
      <c r="G30" s="60"/>
      <c r="H30" s="60"/>
      <c r="I30" s="60"/>
      <c r="J30" s="60"/>
      <c r="K30" s="60"/>
      <c r="L30" s="128"/>
      <c r="M30" s="62"/>
      <c r="N30" s="62"/>
      <c r="O30" s="62"/>
      <c r="P30" s="62"/>
      <c r="Q30" s="62"/>
      <c r="R30" s="62"/>
      <c r="S30" s="62"/>
      <c r="T30" s="62"/>
      <c r="U30" s="62"/>
      <c r="V30" s="62"/>
      <c r="W30" s="62"/>
      <c r="X30" s="62"/>
      <c r="Y30" s="62"/>
      <c r="Z30" s="62"/>
      <c r="AA30" s="62"/>
    </row>
    <row r="31" spans="1:27" ht="14.25" customHeight="1">
      <c r="A31" s="60" t="s">
        <v>366</v>
      </c>
      <c r="B31" s="60" t="s">
        <v>620</v>
      </c>
      <c r="C31" s="60"/>
      <c r="D31" s="60"/>
      <c r="E31" s="60"/>
      <c r="F31" s="62"/>
      <c r="G31" s="62"/>
      <c r="H31" s="62"/>
      <c r="I31" s="62"/>
      <c r="J31" s="62"/>
      <c r="K31" s="62"/>
      <c r="L31" s="62"/>
      <c r="M31" s="62"/>
      <c r="N31" s="62"/>
      <c r="O31" s="62"/>
      <c r="P31" s="62"/>
      <c r="Q31" s="62"/>
      <c r="R31" s="62"/>
      <c r="S31" s="62"/>
      <c r="T31" s="62"/>
      <c r="U31" s="62"/>
      <c r="V31" s="62"/>
      <c r="W31" s="62"/>
      <c r="X31" s="62"/>
      <c r="Y31" s="62"/>
      <c r="Z31" s="62"/>
      <c r="AA31" s="62"/>
    </row>
    <row r="32" spans="1:27" ht="14.25" customHeight="1">
      <c r="A32" s="60" t="s">
        <v>413</v>
      </c>
      <c r="B32" s="60" t="s">
        <v>621</v>
      </c>
      <c r="C32" s="62"/>
      <c r="D32" s="62"/>
      <c r="E32" s="62"/>
      <c r="F32" s="62"/>
      <c r="G32" s="62"/>
      <c r="H32" s="62"/>
      <c r="I32" s="62"/>
      <c r="J32" s="62"/>
      <c r="K32" s="62"/>
      <c r="L32" s="62"/>
      <c r="M32" s="62"/>
      <c r="N32" s="62"/>
      <c r="O32" s="62"/>
      <c r="P32" s="62"/>
      <c r="Q32" s="62"/>
      <c r="R32" s="62"/>
      <c r="S32" s="62"/>
      <c r="T32" s="62"/>
      <c r="U32" s="62"/>
      <c r="V32" s="62"/>
      <c r="W32" s="62"/>
      <c r="X32" s="62"/>
      <c r="Y32" s="62"/>
      <c r="Z32" s="62"/>
      <c r="AA32" s="62"/>
    </row>
    <row r="33" spans="1:27" ht="14.25" customHeight="1">
      <c r="A33" s="60" t="s">
        <v>415</v>
      </c>
      <c r="B33" s="60" t="s">
        <v>622</v>
      </c>
      <c r="C33" s="60"/>
      <c r="D33" s="62"/>
      <c r="E33" s="62"/>
      <c r="F33" s="62"/>
      <c r="G33" s="62"/>
      <c r="H33" s="62"/>
      <c r="I33" s="62"/>
      <c r="J33" s="62"/>
      <c r="K33" s="62"/>
      <c r="L33" s="62"/>
      <c r="M33" s="62"/>
      <c r="N33" s="62"/>
      <c r="O33" s="62"/>
      <c r="P33" s="62"/>
      <c r="Q33" s="62"/>
      <c r="R33" s="62"/>
      <c r="S33" s="62"/>
      <c r="T33" s="62"/>
      <c r="U33" s="62"/>
      <c r="V33" s="62"/>
      <c r="W33" s="62"/>
      <c r="X33" s="62"/>
      <c r="Y33" s="62"/>
      <c r="Z33" s="62"/>
      <c r="AA33" s="62"/>
    </row>
    <row r="34" spans="1:27" ht="14.25" customHeight="1">
      <c r="B34" s="60"/>
      <c r="C34" s="60"/>
      <c r="D34" s="60"/>
      <c r="E34" s="60"/>
      <c r="F34" s="60"/>
      <c r="G34" s="60"/>
      <c r="H34" s="60"/>
      <c r="I34" s="60"/>
      <c r="J34" s="60"/>
      <c r="K34" s="60"/>
      <c r="L34" s="60"/>
      <c r="M34" s="62"/>
      <c r="N34" s="62"/>
      <c r="O34" s="62"/>
      <c r="P34" s="62"/>
      <c r="Q34" s="62"/>
      <c r="R34" s="62"/>
      <c r="S34" s="62"/>
      <c r="T34" s="62"/>
      <c r="U34" s="62"/>
      <c r="V34" s="62"/>
      <c r="W34" s="62"/>
      <c r="X34" s="62"/>
      <c r="Y34" s="62"/>
      <c r="Z34" s="62"/>
      <c r="AA34" s="62"/>
    </row>
    <row r="35" spans="1:27" ht="14.25" customHeight="1">
      <c r="A35" s="60" t="s">
        <v>536</v>
      </c>
      <c r="B35" s="60" t="s">
        <v>623</v>
      </c>
      <c r="C35" s="60"/>
      <c r="D35" s="60"/>
      <c r="E35" s="60"/>
      <c r="F35" s="60"/>
      <c r="G35" s="60"/>
      <c r="H35" s="60"/>
      <c r="I35" s="60"/>
      <c r="J35" s="60"/>
      <c r="K35" s="60"/>
      <c r="L35" s="60"/>
      <c r="M35" s="62"/>
      <c r="N35" s="62"/>
      <c r="O35" s="62"/>
      <c r="P35" s="62"/>
      <c r="Q35" s="62"/>
      <c r="R35" s="62"/>
      <c r="S35" s="62"/>
      <c r="T35" s="62"/>
      <c r="U35" s="62"/>
      <c r="V35" s="62"/>
      <c r="W35" s="62"/>
      <c r="X35" s="62"/>
      <c r="Y35" s="62"/>
      <c r="Z35" s="62"/>
      <c r="AA35" s="62"/>
    </row>
    <row r="36" spans="1:27" ht="14.25" customHeight="1">
      <c r="A36" s="60" t="s">
        <v>538</v>
      </c>
      <c r="B36" s="37" t="s">
        <v>624</v>
      </c>
      <c r="I36" s="62"/>
      <c r="J36" s="62"/>
      <c r="K36" s="62"/>
      <c r="L36" s="62"/>
      <c r="M36" s="62"/>
      <c r="N36" s="62"/>
      <c r="O36" s="62"/>
      <c r="P36" s="62"/>
      <c r="Q36" s="62"/>
      <c r="R36" s="62"/>
      <c r="S36" s="62"/>
      <c r="T36" s="62"/>
      <c r="U36" s="62"/>
      <c r="V36" s="62"/>
      <c r="W36" s="62"/>
      <c r="X36" s="62"/>
      <c r="Y36" s="62"/>
      <c r="Z36" s="62"/>
      <c r="AA36" s="62"/>
    </row>
    <row r="37" spans="1:27" ht="14.25" customHeight="1">
      <c r="A37" s="60"/>
      <c r="B37" s="60"/>
      <c r="C37" s="60"/>
      <c r="D37" s="60"/>
      <c r="E37" s="60"/>
      <c r="F37" s="60"/>
      <c r="G37" s="60"/>
      <c r="H37" s="60"/>
      <c r="I37" s="60"/>
      <c r="J37" s="60"/>
      <c r="K37" s="60"/>
      <c r="L37" s="60"/>
      <c r="M37" s="62"/>
      <c r="N37" s="62"/>
      <c r="O37" s="62"/>
      <c r="P37" s="62"/>
      <c r="Q37" s="62"/>
      <c r="R37" s="62"/>
      <c r="S37" s="62"/>
      <c r="T37" s="62"/>
      <c r="U37" s="62"/>
      <c r="V37" s="62"/>
      <c r="W37" s="62"/>
      <c r="X37" s="62"/>
      <c r="Y37" s="62"/>
      <c r="Z37" s="62"/>
      <c r="AA37" s="62"/>
    </row>
    <row r="38" spans="1:27" ht="14.25" customHeight="1">
      <c r="A38" s="60" t="s">
        <v>540</v>
      </c>
      <c r="B38" s="60" t="s">
        <v>625</v>
      </c>
      <c r="C38" s="60"/>
      <c r="D38" s="60"/>
      <c r="E38" s="60"/>
      <c r="F38" s="60"/>
      <c r="G38" s="60"/>
      <c r="H38" s="60"/>
      <c r="I38" s="60"/>
      <c r="J38" s="60"/>
      <c r="K38" s="60"/>
      <c r="L38" s="60"/>
      <c r="M38" s="62"/>
      <c r="N38" s="62"/>
      <c r="O38" s="62"/>
      <c r="P38" s="62"/>
      <c r="Q38" s="62"/>
      <c r="R38" s="62"/>
      <c r="S38" s="62"/>
      <c r="T38" s="62"/>
      <c r="U38" s="62"/>
      <c r="V38" s="62"/>
      <c r="W38" s="62"/>
      <c r="X38" s="62"/>
      <c r="Y38" s="62"/>
      <c r="Z38" s="62"/>
      <c r="AA38" s="62"/>
    </row>
    <row r="39" spans="1:27" ht="14.25" customHeight="1">
      <c r="A39" s="60" t="s">
        <v>626</v>
      </c>
      <c r="B39" s="135" t="s">
        <v>627</v>
      </c>
      <c r="C39" s="132"/>
      <c r="D39" s="132"/>
      <c r="E39" s="62"/>
      <c r="F39" s="62"/>
      <c r="G39" s="62"/>
      <c r="H39" s="62"/>
      <c r="I39" s="62"/>
      <c r="J39" s="62"/>
      <c r="K39" s="62"/>
      <c r="L39" s="62"/>
      <c r="M39" s="62"/>
      <c r="N39" s="62"/>
      <c r="O39" s="62"/>
      <c r="P39" s="62"/>
      <c r="Q39" s="62"/>
      <c r="R39" s="62"/>
      <c r="S39" s="62"/>
      <c r="T39" s="62"/>
      <c r="U39" s="62"/>
      <c r="V39" s="62"/>
      <c r="W39" s="62"/>
      <c r="X39" s="62"/>
      <c r="Y39" s="62"/>
      <c r="Z39" s="62"/>
      <c r="AA39" s="62"/>
    </row>
    <row r="40" spans="1:27" ht="14.2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row>
    <row r="41" spans="1:27" ht="14.2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row>
    <row r="42" spans="1:27" ht="14.25" customHeight="1">
      <c r="A42" s="141" t="s">
        <v>628</v>
      </c>
      <c r="B42" s="132"/>
      <c r="C42" s="126"/>
      <c r="D42" s="127"/>
      <c r="E42" s="127"/>
      <c r="F42" s="62"/>
      <c r="G42" s="62"/>
      <c r="H42" s="62"/>
      <c r="I42" s="62"/>
      <c r="J42" s="62"/>
      <c r="K42" s="62"/>
      <c r="L42" s="62"/>
      <c r="M42" s="62"/>
      <c r="N42" s="62"/>
      <c r="O42" s="62"/>
      <c r="P42" s="62"/>
      <c r="Q42" s="62"/>
      <c r="R42" s="62"/>
      <c r="S42" s="62"/>
      <c r="T42" s="62"/>
      <c r="U42" s="62"/>
      <c r="V42" s="62"/>
      <c r="W42" s="62"/>
      <c r="X42" s="62"/>
      <c r="Y42" s="62"/>
      <c r="Z42" s="62"/>
      <c r="AA42" s="62"/>
    </row>
    <row r="43" spans="1:27" ht="14.2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row>
    <row r="44" spans="1:27" ht="14.25" customHeight="1">
      <c r="A44" s="60" t="s">
        <v>629</v>
      </c>
      <c r="B44" s="60" t="s">
        <v>630</v>
      </c>
      <c r="C44" s="62"/>
      <c r="D44" s="62"/>
      <c r="E44" s="62"/>
      <c r="F44" s="62"/>
      <c r="G44" s="62"/>
      <c r="H44" s="62"/>
      <c r="I44" s="62"/>
      <c r="J44" s="62"/>
      <c r="K44" s="62"/>
      <c r="L44" s="62"/>
      <c r="M44" s="62"/>
      <c r="N44" s="62"/>
      <c r="O44" s="62"/>
      <c r="P44" s="62"/>
      <c r="Q44" s="62"/>
      <c r="R44" s="62"/>
      <c r="S44" s="62"/>
      <c r="T44" s="62"/>
      <c r="U44" s="62"/>
      <c r="V44" s="62"/>
      <c r="W44" s="62"/>
      <c r="X44" s="62"/>
      <c r="Y44" s="62"/>
      <c r="Z44" s="62"/>
      <c r="AA44" s="62"/>
    </row>
    <row r="45" spans="1:27" ht="14.25" customHeight="1">
      <c r="A45" s="37" t="s">
        <v>631</v>
      </c>
      <c r="B45" s="37" t="s">
        <v>632</v>
      </c>
      <c r="C45" s="62"/>
      <c r="D45" s="62"/>
      <c r="E45" s="62"/>
      <c r="F45" s="62"/>
      <c r="G45" s="62"/>
      <c r="H45" s="62"/>
      <c r="I45" s="62"/>
      <c r="J45" s="62"/>
      <c r="K45" s="62"/>
      <c r="L45" s="62"/>
      <c r="M45" s="62"/>
      <c r="N45" s="62"/>
      <c r="O45" s="62"/>
      <c r="P45" s="62"/>
      <c r="Q45" s="62"/>
      <c r="R45" s="62"/>
      <c r="S45" s="62"/>
      <c r="T45" s="62"/>
      <c r="U45" s="62"/>
      <c r="V45" s="62"/>
      <c r="W45" s="62"/>
      <c r="X45" s="62"/>
      <c r="Y45" s="62"/>
      <c r="Z45" s="62"/>
      <c r="AA45" s="62"/>
    </row>
    <row r="46" spans="1:27" ht="14.25" customHeight="1">
      <c r="A46" s="60" t="s">
        <v>633</v>
      </c>
      <c r="B46" s="60" t="s">
        <v>634</v>
      </c>
      <c r="C46" s="62"/>
      <c r="D46" s="62"/>
      <c r="E46" s="62"/>
      <c r="F46" s="62"/>
      <c r="G46" s="62"/>
      <c r="H46" s="62"/>
      <c r="I46" s="62"/>
      <c r="J46" s="62"/>
      <c r="K46" s="62"/>
      <c r="L46" s="62"/>
      <c r="M46" s="62"/>
      <c r="N46" s="62"/>
      <c r="O46" s="62"/>
      <c r="P46" s="62"/>
      <c r="Q46" s="62"/>
      <c r="R46" s="62"/>
      <c r="S46" s="62"/>
      <c r="T46" s="62"/>
      <c r="U46" s="62"/>
      <c r="V46" s="62"/>
      <c r="W46" s="62"/>
      <c r="X46" s="62"/>
      <c r="Y46" s="62"/>
      <c r="Z46" s="62"/>
      <c r="AA46" s="62"/>
    </row>
    <row r="47" spans="1:27" ht="14.25" customHeight="1">
      <c r="A47" s="60" t="s">
        <v>635</v>
      </c>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row>
    <row r="48" spans="1:27" ht="14.25" customHeight="1">
      <c r="A48" s="60" t="s">
        <v>636</v>
      </c>
      <c r="B48" s="60" t="s">
        <v>637</v>
      </c>
      <c r="C48" s="62"/>
      <c r="D48" s="62"/>
      <c r="E48" s="62"/>
      <c r="F48" s="62"/>
      <c r="G48" s="62"/>
      <c r="H48" s="62"/>
      <c r="I48" s="62"/>
      <c r="J48" s="62"/>
      <c r="K48" s="62"/>
      <c r="L48" s="62"/>
      <c r="M48" s="62"/>
      <c r="N48" s="62"/>
      <c r="O48" s="62"/>
      <c r="P48" s="62"/>
      <c r="Q48" s="62"/>
      <c r="R48" s="62"/>
      <c r="S48" s="62"/>
      <c r="T48" s="62"/>
      <c r="U48" s="62"/>
      <c r="V48" s="62"/>
      <c r="W48" s="62"/>
      <c r="X48" s="62"/>
      <c r="Y48" s="62"/>
      <c r="Z48" s="62"/>
      <c r="AA48" s="62"/>
    </row>
    <row r="49" spans="1:27" ht="14.25" customHeight="1">
      <c r="A49" s="60" t="s">
        <v>638</v>
      </c>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row>
    <row r="50" spans="1:27" ht="14.25" customHeight="1">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row>
    <row r="51" spans="1:27" ht="14.2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row>
    <row r="52" spans="1:27" ht="14.25" customHeight="1">
      <c r="A52" s="60" t="s">
        <v>639</v>
      </c>
      <c r="B52" s="62"/>
      <c r="C52" s="62"/>
      <c r="D52" s="62"/>
      <c r="E52" s="62"/>
      <c r="F52" s="62"/>
      <c r="G52" s="62"/>
      <c r="H52" s="62"/>
      <c r="I52" s="62"/>
      <c r="J52" s="62"/>
      <c r="K52" s="62"/>
      <c r="L52" s="62"/>
      <c r="M52" s="62"/>
      <c r="N52" s="62"/>
      <c r="O52" s="62"/>
      <c r="P52" s="62"/>
      <c r="Q52" s="62"/>
      <c r="R52" s="62"/>
      <c r="S52" s="62"/>
      <c r="T52" s="62"/>
      <c r="U52" s="62"/>
      <c r="V52" s="62"/>
      <c r="W52" s="62"/>
      <c r="X52" s="62"/>
      <c r="Y52" s="62"/>
      <c r="Z52" s="62"/>
      <c r="AA52" s="62"/>
    </row>
    <row r="53" spans="1:27" ht="14.2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c r="AA53" s="62"/>
    </row>
    <row r="54" spans="1:27" ht="14.2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c r="AA54" s="62"/>
    </row>
    <row r="55" spans="1:27" ht="14.2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c r="AA55" s="62"/>
    </row>
    <row r="56" spans="1:27" ht="14.2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c r="AA56" s="62"/>
    </row>
    <row r="57" spans="1:27" ht="14.2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row>
    <row r="58" spans="1:27" ht="14.2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row>
    <row r="59" spans="1:27" ht="14.2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row>
    <row r="60" spans="1:27" ht="14.2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c r="AA60" s="62"/>
    </row>
    <row r="61" spans="1:27" ht="14.2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1:27" ht="14.2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row>
    <row r="63" spans="1:27" ht="14.2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1:27" ht="14.2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row>
    <row r="65" spans="1:27" ht="14.2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c r="AA65" s="62"/>
    </row>
    <row r="66" spans="1:27" ht="14.2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row>
    <row r="67" spans="1:27" ht="14.2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c r="AA67" s="62"/>
    </row>
    <row r="68" spans="1:27" ht="14.2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62"/>
    </row>
    <row r="69" spans="1:27" ht="14.2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row>
    <row r="70" spans="1:27" ht="14.2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62"/>
    </row>
    <row r="71" spans="1:27" ht="14.2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c r="AA71" s="62"/>
    </row>
    <row r="72" spans="1:27" ht="14.2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62"/>
    </row>
    <row r="73" spans="1:27" ht="14.2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c r="AA73" s="62"/>
    </row>
    <row r="74" spans="1:27" ht="14.2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row>
    <row r="75" spans="1:27" ht="14.2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row>
    <row r="76" spans="1:27" ht="14.2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row>
    <row r="77" spans="1:27" ht="14.2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row>
    <row r="78" spans="1:27" ht="14.2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row>
    <row r="79" spans="1:27" ht="14.2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row>
    <row r="80" spans="1:27" ht="14.2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row>
    <row r="81" spans="1:27" ht="14.2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row>
    <row r="82" spans="1:27" ht="14.2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row>
    <row r="83" spans="1:27" ht="14.2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row>
    <row r="84" spans="1:27" ht="14.2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row>
    <row r="85" spans="1:27" ht="14.2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c r="AA85" s="62"/>
    </row>
    <row r="86" spans="1:27" ht="14.2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row>
    <row r="87" spans="1:27" ht="14.2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row>
    <row r="88" spans="1:27" ht="14.2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row>
    <row r="89" spans="1:27" ht="14.2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c r="AA89" s="62"/>
    </row>
    <row r="90" spans="1:27" ht="14.2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c r="AA90" s="62"/>
    </row>
    <row r="91" spans="1:27" ht="14.2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c r="AA91" s="62"/>
    </row>
    <row r="92" spans="1:27" ht="14.2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c r="AA92" s="62"/>
    </row>
    <row r="93" spans="1:27" ht="14.2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c r="AA93" s="62"/>
    </row>
    <row r="94" spans="1:27" ht="14.2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c r="AA94" s="62"/>
    </row>
    <row r="95" spans="1:27" ht="14.2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c r="AA95" s="62"/>
    </row>
    <row r="96" spans="1:27" ht="14.2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c r="AA96" s="62"/>
    </row>
    <row r="97" spans="1:27" ht="14.2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spans="1:27" ht="14.2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62"/>
    </row>
    <row r="99" spans="1:27" ht="14.2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spans="1:27" ht="14.2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row>
    <row r="101" spans="1:27" ht="14.2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spans="1:27" ht="14.2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row>
    <row r="103" spans="1:27" ht="14.2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spans="1:27" ht="14.2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row>
    <row r="105" spans="1:27" ht="14.2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spans="1:27" ht="14.2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row>
    <row r="107" spans="1:27" ht="14.2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spans="1:27" ht="14.2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row>
    <row r="109" spans="1:27" ht="14.2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spans="1:27" ht="14.2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row>
    <row r="111" spans="1:27" ht="14.2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spans="1:27" ht="14.2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row>
    <row r="113" spans="1:27" ht="14.2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spans="1:27" ht="14.2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row>
    <row r="115" spans="1:27" ht="14.2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spans="1:27" ht="14.2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row>
    <row r="117" spans="1:27" ht="14.2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spans="1:27" ht="14.2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row>
    <row r="119" spans="1:27" ht="14.2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spans="1:27" ht="14.2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row>
    <row r="121" spans="1:27" ht="14.2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spans="1:27" ht="14.2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row>
    <row r="123" spans="1:27" ht="14.2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spans="1:27" ht="14.2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row>
    <row r="125" spans="1:27" ht="14.2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spans="1:27" ht="14.2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row>
    <row r="127" spans="1:27" ht="14.2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spans="1:27" ht="14.2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row>
    <row r="129" spans="1:27" ht="14.2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spans="1:27" ht="14.2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row>
    <row r="131" spans="1:27" ht="14.2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spans="1:27" ht="14.2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row>
    <row r="133" spans="1:27" ht="14.2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spans="1:27" ht="14.2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row>
    <row r="135" spans="1:27" ht="14.2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spans="1:27" ht="14.2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row>
    <row r="137" spans="1:27" ht="14.2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spans="1:27" ht="14.2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row>
    <row r="139" spans="1:27" ht="14.2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spans="1:27" ht="14.2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row>
    <row r="141" spans="1:27" ht="14.2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spans="1:27" ht="14.2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row>
    <row r="143" spans="1:27" ht="14.2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spans="1:27" ht="14.2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row>
    <row r="145" spans="1:27" ht="14.2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spans="1:27" ht="14.2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row>
    <row r="147" spans="1:27" ht="14.2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spans="1:27" ht="14.2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row>
    <row r="149" spans="1:27" ht="14.2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spans="1:27" ht="14.2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row>
    <row r="151" spans="1:27" ht="14.2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spans="1:27" ht="14.2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row>
    <row r="153" spans="1:27" ht="14.2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spans="1:27" ht="14.2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row>
    <row r="155" spans="1:27" ht="14.2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spans="1:27" ht="14.2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row>
    <row r="157" spans="1:27" ht="14.2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spans="1:27" ht="14.2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row>
    <row r="159" spans="1:27" ht="14.2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spans="1:27" ht="14.2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row>
    <row r="161" spans="1:27" ht="14.2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spans="1:27" ht="14.2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row>
    <row r="163" spans="1:27" ht="14.2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spans="1:27" ht="14.2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row>
    <row r="165" spans="1:27" ht="14.2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spans="1:27" ht="14.2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row>
    <row r="167" spans="1:27" ht="14.2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spans="1:27" ht="14.2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row>
    <row r="169" spans="1:27" ht="14.2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spans="1:27" ht="14.2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row>
    <row r="171" spans="1:27" ht="14.2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spans="1:27" ht="14.2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spans="1:27" ht="14.2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spans="1:27" ht="14.2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row>
    <row r="175" spans="1:27" ht="14.2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spans="1:27" ht="14.2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row>
    <row r="177" spans="1:27" ht="14.2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spans="1:27" ht="14.2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row>
    <row r="179" spans="1:27" ht="14.2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spans="1:27" ht="14.2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row>
    <row r="181" spans="1:27" ht="14.2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spans="1:27" ht="14.2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row>
    <row r="183" spans="1:27" ht="14.2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spans="1:27" ht="14.2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row>
    <row r="185" spans="1:27" ht="14.2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spans="1:27" ht="14.2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row>
    <row r="187" spans="1:27" ht="14.2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spans="1:27" ht="14.2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row>
    <row r="189" spans="1:27" ht="14.2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spans="1:27" ht="14.2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row>
    <row r="191" spans="1:27" ht="14.2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spans="1:27" ht="14.2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row>
    <row r="193" spans="1:27" ht="14.2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spans="1:27" ht="14.2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row>
    <row r="195" spans="1:27" ht="14.2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spans="1:27" ht="14.2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row>
    <row r="197" spans="1:27" ht="14.2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spans="1:27" ht="14.2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row>
    <row r="199" spans="1:27" ht="14.2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spans="1:27" ht="14.2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row>
    <row r="201" spans="1:27" ht="14.2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spans="1:27" ht="14.2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row>
    <row r="203" spans="1:27" ht="14.2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spans="1:27" ht="14.2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row>
    <row r="205" spans="1:27" ht="14.2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spans="1:27" ht="14.2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row>
    <row r="207" spans="1:27" ht="14.2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spans="1:27" ht="14.2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row>
    <row r="209" spans="1:27" ht="14.2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spans="1:27" ht="14.2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row>
    <row r="211" spans="1:27" ht="14.2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spans="1:27" ht="14.2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row>
    <row r="213" spans="1:27" ht="14.2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spans="1:27" ht="14.2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row>
    <row r="215" spans="1:27" ht="14.2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spans="1:27" ht="14.2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row>
    <row r="217" spans="1:27" ht="14.2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spans="1:27" ht="14.2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row>
    <row r="219" spans="1:27" ht="14.2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spans="1:27" ht="14.2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row>
    <row r="221" spans="1:27" ht="14.2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row>
    <row r="222" spans="1:27" ht="14.2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row>
    <row r="223" spans="1:27" ht="14.2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row>
    <row r="224" spans="1:27" ht="14.2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row>
    <row r="225" spans="1:27" ht="14.2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row>
    <row r="226" spans="1:27" ht="14.2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row>
    <row r="227" spans="1:27" ht="14.2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row>
    <row r="228" spans="1:27" ht="14.2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row>
    <row r="229" spans="1:27" ht="14.2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row>
    <row r="230" spans="1:27" ht="14.2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row>
    <row r="231" spans="1:27" ht="14.2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row>
    <row r="232" spans="1:27" ht="14.2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row>
    <row r="233" spans="1:27" ht="14.2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row>
    <row r="234" spans="1:27" ht="14.2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row>
    <row r="235" spans="1:27" ht="14.2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row>
    <row r="236" spans="1:27" ht="14.2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row>
    <row r="237" spans="1:27" ht="14.2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row>
    <row r="238" spans="1:27" ht="14.2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row>
    <row r="239" spans="1:27" ht="14.2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row>
    <row r="240" spans="1:27" ht="14.2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row>
    <row r="241" spans="1:27" ht="14.2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row>
    <row r="242" spans="1:27" ht="14.2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row>
    <row r="243" spans="1:27" ht="14.2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row>
    <row r="244" spans="1:27" ht="14.2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row>
    <row r="245" spans="1:27" ht="14.2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row>
    <row r="246" spans="1:27" ht="14.2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row>
    <row r="247" spans="1:27" ht="14.2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row>
    <row r="248" spans="1:27" ht="14.2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row>
    <row r="249" spans="1:27" ht="14.2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row>
    <row r="250" spans="1:27" ht="14.2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row>
    <row r="251" spans="1:27" ht="14.2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row>
    <row r="252" spans="1:27" ht="14.2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row>
    <row r="253" spans="1:27" ht="14.2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row>
    <row r="254" spans="1:27" ht="14.2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row>
    <row r="255" spans="1:27" ht="14.2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row>
    <row r="256" spans="1:27" ht="14.2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row>
    <row r="257" spans="1:27" ht="14.2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row>
    <row r="258" spans="1:27" ht="14.2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row>
    <row r="259" spans="1:27" ht="14.2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row>
    <row r="260" spans="1:27" ht="14.2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row>
    <row r="261" spans="1:27" ht="14.2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row>
    <row r="262" spans="1:27" ht="14.2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row>
    <row r="263" spans="1:27" ht="14.2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row>
    <row r="264" spans="1:27" ht="14.2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row>
    <row r="265" spans="1:27" ht="14.2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row>
    <row r="266" spans="1:27" ht="14.2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row>
    <row r="267" spans="1:27" ht="14.2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row>
    <row r="268" spans="1:27" ht="14.2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row>
    <row r="269" spans="1:27" ht="14.2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row>
    <row r="270" spans="1:27" ht="14.2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row>
    <row r="271" spans="1:27" ht="14.2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row>
    <row r="272" spans="1:27" ht="14.2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row>
    <row r="273" spans="1:27" ht="14.2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row>
    <row r="274" spans="1:27" ht="14.2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row>
    <row r="275" spans="1:27" ht="14.2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row>
    <row r="276" spans="1:27" ht="14.2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row>
    <row r="277" spans="1:27" ht="14.2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row>
    <row r="278" spans="1:27" ht="14.2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row>
    <row r="279" spans="1:27" ht="14.2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row>
    <row r="280" spans="1:27" ht="14.2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row>
    <row r="281" spans="1:27" ht="14.2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row>
    <row r="282" spans="1:27" ht="14.2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row>
    <row r="283" spans="1:27" ht="14.2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row>
    <row r="284" spans="1:27" ht="14.2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row>
    <row r="285" spans="1:27" ht="14.2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row>
    <row r="286" spans="1:27" ht="14.2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row>
    <row r="287" spans="1:27" ht="14.2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row>
    <row r="288" spans="1:27" ht="14.2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row>
    <row r="289" spans="1:27" ht="14.2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row>
    <row r="290" spans="1:27" ht="14.2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row>
    <row r="291" spans="1:27" ht="14.2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row>
    <row r="292" spans="1:27" ht="14.2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row>
    <row r="293" spans="1:27" ht="14.2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row>
    <row r="294" spans="1:27" ht="14.2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row>
    <row r="295" spans="1:27" ht="14.2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row>
    <row r="296" spans="1:27" ht="14.2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row>
    <row r="297" spans="1:27" ht="14.2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row>
    <row r="298" spans="1:27" ht="14.2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row>
    <row r="299" spans="1:27" ht="14.2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row>
    <row r="300" spans="1:27" ht="14.2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row>
    <row r="301" spans="1:27" ht="14.2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row>
    <row r="302" spans="1:27" ht="14.2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row>
    <row r="303" spans="1:27" ht="14.2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row>
    <row r="304" spans="1:27" ht="14.2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row>
    <row r="305" spans="1:27" ht="14.2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row>
    <row r="306" spans="1:27" ht="14.2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row>
    <row r="307" spans="1:27" ht="14.2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row>
    <row r="308" spans="1:27" ht="14.2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row>
    <row r="309" spans="1:27" ht="14.2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row>
    <row r="310" spans="1:27" ht="14.2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row>
    <row r="311" spans="1:27" ht="14.2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row>
    <row r="312" spans="1:27" ht="14.2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row>
    <row r="313" spans="1:27" ht="14.2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row>
    <row r="314" spans="1:27" ht="14.2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row>
    <row r="315" spans="1:27" ht="14.2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row>
    <row r="316" spans="1:27" ht="14.2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row>
    <row r="317" spans="1:27" ht="14.2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row>
    <row r="318" spans="1:27" ht="14.2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row>
    <row r="319" spans="1:27" ht="14.2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row>
    <row r="320" spans="1:27" ht="14.2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row>
    <row r="321" spans="1:27" ht="14.2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row>
    <row r="322" spans="1:27" ht="14.2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row>
    <row r="323" spans="1:27" ht="14.2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row>
    <row r="324" spans="1:27" ht="14.2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row>
    <row r="325" spans="1:27" ht="14.2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row>
    <row r="326" spans="1:27" ht="14.2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row>
    <row r="327" spans="1:27" ht="14.2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row>
    <row r="328" spans="1:27" ht="14.2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row>
    <row r="329" spans="1:27" ht="14.2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row>
    <row r="330" spans="1:27" ht="14.2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row>
    <row r="331" spans="1:27" ht="14.2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row>
    <row r="332" spans="1:27" ht="14.2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row>
    <row r="333" spans="1:27" ht="14.2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row>
    <row r="334" spans="1:27" ht="14.2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row>
    <row r="335" spans="1:27" ht="14.2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row>
    <row r="336" spans="1:27" ht="14.2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row>
    <row r="337" spans="1:27" ht="14.2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row>
    <row r="338" spans="1:27" ht="14.2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row>
    <row r="339" spans="1:27" ht="14.2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row>
    <row r="340" spans="1:27" ht="14.2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row>
    <row r="341" spans="1:27" ht="14.2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row>
    <row r="342" spans="1:27" ht="14.2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row>
    <row r="343" spans="1:27" ht="14.2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row>
    <row r="344" spans="1:27" ht="14.2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row>
    <row r="345" spans="1:27" ht="14.2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row>
    <row r="346" spans="1:27" ht="14.2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row>
    <row r="347" spans="1:27" ht="14.2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row>
    <row r="348" spans="1:27" ht="14.2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row>
    <row r="349" spans="1:27" ht="14.2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row>
    <row r="350" spans="1:27" ht="14.2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row>
    <row r="351" spans="1:27" ht="14.2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row>
    <row r="352" spans="1:27" ht="14.2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row>
    <row r="353" spans="1:27" ht="14.2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row>
    <row r="354" spans="1:27" ht="14.2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row>
    <row r="355" spans="1:27" ht="14.2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row>
    <row r="356" spans="1:27" ht="14.2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row>
    <row r="357" spans="1:27" ht="14.2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row>
    <row r="358" spans="1:27" ht="14.2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row>
    <row r="359" spans="1:27" ht="14.2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row>
    <row r="360" spans="1:27" ht="14.2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row>
    <row r="361" spans="1:27" ht="14.2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row>
    <row r="362" spans="1:27" ht="14.2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row>
    <row r="363" spans="1:27" ht="14.2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row>
    <row r="364" spans="1:27" ht="14.2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row>
    <row r="365" spans="1:27" ht="14.2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row>
    <row r="366" spans="1:27" ht="14.2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row>
    <row r="367" spans="1:27" ht="14.2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row>
    <row r="368" spans="1:27" ht="14.2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row>
    <row r="369" spans="1:27" ht="14.2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row>
    <row r="370" spans="1:27" ht="14.2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row>
    <row r="371" spans="1:27" ht="14.2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row>
    <row r="372" spans="1:27" ht="14.2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row>
    <row r="373" spans="1:27" ht="14.2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row>
    <row r="374" spans="1:27" ht="14.2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row>
    <row r="375" spans="1:27" ht="14.2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row>
    <row r="376" spans="1:27" ht="14.2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row>
    <row r="377" spans="1:27" ht="14.2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row>
    <row r="378" spans="1:27" ht="14.2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row>
    <row r="379" spans="1:27" ht="14.2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row>
    <row r="380" spans="1:27" ht="14.2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row>
    <row r="381" spans="1:27" ht="14.2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row>
    <row r="382" spans="1:27" ht="14.2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row>
    <row r="383" spans="1:27" ht="14.2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row>
    <row r="384" spans="1:27" ht="14.2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row>
    <row r="385" spans="1:27" ht="14.2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row>
    <row r="386" spans="1:27" ht="14.2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row>
    <row r="387" spans="1:27" ht="14.2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row>
    <row r="388" spans="1:27" ht="14.2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row>
    <row r="389" spans="1:27" ht="14.2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row>
    <row r="390" spans="1:27" ht="14.2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row>
    <row r="391" spans="1:27" ht="14.2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row>
    <row r="392" spans="1:27" ht="14.2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row>
    <row r="393" spans="1:27" ht="14.2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row>
    <row r="394" spans="1:27" ht="14.2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row>
    <row r="395" spans="1:27" ht="14.2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row>
    <row r="396" spans="1:27" ht="14.2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row>
    <row r="397" spans="1:27" ht="14.2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row>
    <row r="398" spans="1:27" ht="14.2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row>
    <row r="399" spans="1:27" ht="14.2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row>
    <row r="400" spans="1:27" ht="14.2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row>
    <row r="401" spans="1:27" ht="14.2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row>
    <row r="402" spans="1:27" ht="14.2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row>
    <row r="403" spans="1:27" ht="14.2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row>
    <row r="404" spans="1:27" ht="14.2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row>
    <row r="405" spans="1:27" ht="14.2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row>
    <row r="406" spans="1:27" ht="14.2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row>
    <row r="407" spans="1:27" ht="14.2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row>
    <row r="408" spans="1:27" ht="14.2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row>
    <row r="409" spans="1:27" ht="14.2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row>
    <row r="410" spans="1:27" ht="14.2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row>
    <row r="411" spans="1:27" ht="14.2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row>
    <row r="412" spans="1:27" ht="14.2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row>
    <row r="413" spans="1:27" ht="14.2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row>
    <row r="414" spans="1:27" ht="14.2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row>
    <row r="415" spans="1:27" ht="14.2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row>
    <row r="416" spans="1:27" ht="14.2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row>
    <row r="417" spans="1:27" ht="14.2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row>
    <row r="418" spans="1:27" ht="14.2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row>
    <row r="419" spans="1:27" ht="14.2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row>
    <row r="420" spans="1:27" ht="14.2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row>
    <row r="421" spans="1:27" ht="14.2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row>
    <row r="422" spans="1:27" ht="14.2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row>
    <row r="423" spans="1:27" ht="14.2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row>
    <row r="424" spans="1:27" ht="14.2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row>
    <row r="425" spans="1:27" ht="14.2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row>
    <row r="426" spans="1:27" ht="14.2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row>
    <row r="427" spans="1:27" ht="14.2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row>
    <row r="428" spans="1:27" ht="14.2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row>
    <row r="429" spans="1:27" ht="14.2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row>
    <row r="430" spans="1:27" ht="14.2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row>
    <row r="431" spans="1:27" ht="14.2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row>
    <row r="432" spans="1:27" ht="14.2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row>
    <row r="433" spans="1:27" ht="14.2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row>
    <row r="434" spans="1:27" ht="14.2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row>
    <row r="435" spans="1:27" ht="14.2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row>
    <row r="436" spans="1:27" ht="14.2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row>
    <row r="437" spans="1:27" ht="14.2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row>
    <row r="438" spans="1:27" ht="14.2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row>
    <row r="439" spans="1:27" ht="14.2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row>
    <row r="440" spans="1:27" ht="14.2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row>
    <row r="441" spans="1:27" ht="14.2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row>
    <row r="442" spans="1:27" ht="14.2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row>
    <row r="443" spans="1:27" ht="14.2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row>
    <row r="444" spans="1:27" ht="14.2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row>
    <row r="445" spans="1:27" ht="14.2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row>
    <row r="446" spans="1:27" ht="14.2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row>
    <row r="447" spans="1:27" ht="14.2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row>
    <row r="448" spans="1:27" ht="14.2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row>
    <row r="449" spans="1:27" ht="14.2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row>
    <row r="450" spans="1:27" ht="14.2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row>
    <row r="451" spans="1:27" ht="14.2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row>
    <row r="452" spans="1:27" ht="14.2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row>
    <row r="453" spans="1:27" ht="14.2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row>
    <row r="454" spans="1:27" ht="14.2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row>
    <row r="455" spans="1:27" ht="14.2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row>
    <row r="456" spans="1:27" ht="14.2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row>
    <row r="457" spans="1:27" ht="14.2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row>
    <row r="458" spans="1:27" ht="14.2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row>
    <row r="459" spans="1:27" ht="14.2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row>
    <row r="460" spans="1:27" ht="14.2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c r="AA460" s="62"/>
    </row>
    <row r="461" spans="1:27" ht="14.2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c r="AA461" s="62"/>
    </row>
    <row r="462" spans="1:27" ht="14.2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c r="AA462" s="62"/>
    </row>
    <row r="463" spans="1:27" ht="14.2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c r="AA463" s="62"/>
    </row>
    <row r="464" spans="1:27" ht="14.2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c r="AA464" s="62"/>
    </row>
    <row r="465" spans="1:27" ht="14.2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c r="AA465" s="62"/>
    </row>
    <row r="466" spans="1:27" ht="14.2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c r="AA466" s="62"/>
    </row>
    <row r="467" spans="1:27" ht="14.2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row>
    <row r="468" spans="1:27" ht="14.2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c r="AA468" s="62"/>
    </row>
    <row r="469" spans="1:27" ht="14.2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row>
    <row r="470" spans="1:27" ht="14.2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c r="AA470" s="62"/>
    </row>
    <row r="471" spans="1:27" ht="14.2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c r="AA471" s="62"/>
    </row>
    <row r="472" spans="1:27" ht="14.2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c r="AA472" s="62"/>
    </row>
    <row r="473" spans="1:27" ht="14.2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c r="AA473" s="62"/>
    </row>
    <row r="474" spans="1:27" ht="14.2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c r="AA474" s="62"/>
    </row>
    <row r="475" spans="1:27" ht="14.2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c r="AA475" s="62"/>
    </row>
    <row r="476" spans="1:27" ht="14.2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c r="AA476" s="62"/>
    </row>
    <row r="477" spans="1:27" ht="14.2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c r="AA477" s="62"/>
    </row>
    <row r="478" spans="1:27" ht="14.2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c r="AA478" s="62"/>
    </row>
    <row r="479" spans="1:27" ht="14.2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c r="AA479" s="62"/>
    </row>
    <row r="480" spans="1:27" ht="14.2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row>
    <row r="481" spans="1:27" ht="14.2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c r="AA481" s="62"/>
    </row>
    <row r="482" spans="1:27" ht="14.2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c r="AA482" s="62"/>
    </row>
    <row r="483" spans="1:27" ht="14.2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c r="AA483" s="62"/>
    </row>
    <row r="484" spans="1:27" ht="14.2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c r="AA484" s="62"/>
    </row>
    <row r="485" spans="1:27" ht="14.2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row>
    <row r="486" spans="1:27" ht="14.2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c r="AA486" s="62"/>
    </row>
    <row r="487" spans="1:27" ht="14.2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c r="AA487" s="62"/>
    </row>
    <row r="488" spans="1:27" ht="14.2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c r="AA488" s="62"/>
    </row>
    <row r="489" spans="1:27" ht="14.2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c r="AA489" s="62"/>
    </row>
    <row r="490" spans="1:27" ht="14.2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c r="AA490" s="62"/>
    </row>
    <row r="491" spans="1:27" ht="14.2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c r="AA491" s="62"/>
    </row>
    <row r="492" spans="1:27" ht="14.2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c r="AA492" s="62"/>
    </row>
    <row r="493" spans="1:27" ht="14.2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row>
    <row r="494" spans="1:27" ht="14.2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row>
    <row r="495" spans="1:27" ht="14.2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row>
    <row r="496" spans="1:27" ht="14.2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row>
    <row r="497" spans="1:27" ht="14.2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row>
    <row r="498" spans="1:27" ht="14.2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row>
    <row r="499" spans="1:27" ht="14.2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row>
    <row r="500" spans="1:27" ht="14.2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row>
    <row r="501" spans="1:27" ht="14.2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row>
    <row r="502" spans="1:27" ht="14.2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row>
    <row r="503" spans="1:27" ht="14.2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row>
    <row r="504" spans="1:27" ht="14.2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row>
    <row r="505" spans="1:27" ht="14.2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row>
    <row r="506" spans="1:27" ht="14.2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row>
    <row r="507" spans="1:27" ht="14.2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row>
    <row r="508" spans="1:27" ht="14.2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row>
    <row r="509" spans="1:27" ht="14.2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row>
    <row r="510" spans="1:27" ht="14.2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row>
    <row r="511" spans="1:27" ht="14.2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row>
    <row r="512" spans="1:27" ht="14.2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row>
    <row r="513" spans="1:27" ht="14.2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row>
    <row r="514" spans="1:27" ht="14.2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row>
    <row r="515" spans="1:27" ht="14.2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row>
    <row r="516" spans="1:27" ht="14.2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row>
    <row r="517" spans="1:27" ht="14.2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row>
    <row r="518" spans="1:27" ht="14.2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c r="AA518" s="62"/>
    </row>
    <row r="519" spans="1:27" ht="14.2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c r="AA519" s="62"/>
    </row>
    <row r="520" spans="1:27" ht="14.2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c r="AA520" s="62"/>
    </row>
    <row r="521" spans="1:27" ht="14.2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c r="AA521" s="62"/>
    </row>
    <row r="522" spans="1:27" ht="14.2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c r="AA522" s="62"/>
    </row>
    <row r="523" spans="1:27" ht="14.2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c r="AA523" s="62"/>
    </row>
    <row r="524" spans="1:27" ht="14.2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c r="AA524" s="62"/>
    </row>
    <row r="525" spans="1:27" ht="14.2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c r="AA525" s="62"/>
    </row>
    <row r="526" spans="1:27" ht="14.2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c r="AA526" s="62"/>
    </row>
    <row r="527" spans="1:27" ht="14.2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c r="AA527" s="62"/>
    </row>
    <row r="528" spans="1:27" ht="14.2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c r="AA528" s="62"/>
    </row>
    <row r="529" spans="1:27" ht="14.2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c r="AA529" s="62"/>
    </row>
    <row r="530" spans="1:27" ht="14.2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c r="AA530" s="62"/>
    </row>
    <row r="531" spans="1:27" ht="14.2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row>
    <row r="532" spans="1:27" ht="14.2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c r="AA532" s="62"/>
    </row>
    <row r="533" spans="1:27" ht="14.2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row>
    <row r="534" spans="1:27" ht="14.2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row>
    <row r="535" spans="1:27" ht="14.2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c r="AA535" s="62"/>
    </row>
    <row r="536" spans="1:27" ht="14.2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c r="AA536" s="62"/>
    </row>
    <row r="537" spans="1:27" ht="14.2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row>
    <row r="538" spans="1:27" ht="14.2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row>
    <row r="539" spans="1:27" ht="14.2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c r="AA539" s="62"/>
    </row>
    <row r="540" spans="1:27" ht="14.2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row>
    <row r="541" spans="1:27" ht="14.2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row>
    <row r="542" spans="1:27" ht="14.2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c r="AA542" s="62"/>
    </row>
    <row r="543" spans="1:27" ht="14.2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c r="AA543" s="62"/>
    </row>
    <row r="544" spans="1:27" ht="14.2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c r="AA544" s="62"/>
    </row>
    <row r="545" spans="1:27" ht="14.2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row>
    <row r="546" spans="1:27" ht="14.2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row>
    <row r="547" spans="1:27" ht="14.2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c r="AA547" s="62"/>
    </row>
    <row r="548" spans="1:27" ht="14.2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c r="AA548" s="62"/>
    </row>
    <row r="549" spans="1:27" ht="14.2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c r="AA549" s="62"/>
    </row>
    <row r="550" spans="1:27" ht="14.2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c r="AA550" s="62"/>
    </row>
    <row r="551" spans="1:27" ht="14.2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c r="AA551" s="62"/>
    </row>
    <row r="552" spans="1:27" ht="14.2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c r="AA552" s="62"/>
    </row>
    <row r="553" spans="1:27" ht="14.2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row>
    <row r="554" spans="1:27" ht="14.2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row>
    <row r="555" spans="1:27" ht="14.2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c r="AA555" s="62"/>
    </row>
    <row r="556" spans="1:27" ht="14.2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c r="AA556" s="62"/>
    </row>
    <row r="557" spans="1:27" ht="14.2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row>
    <row r="558" spans="1:27" ht="14.2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row>
    <row r="559" spans="1:27" ht="14.2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row>
    <row r="560" spans="1:27" ht="14.2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row>
    <row r="561" spans="1:27" ht="14.2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row>
    <row r="562" spans="1:27" ht="14.2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row>
    <row r="563" spans="1:27" ht="14.2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row>
    <row r="564" spans="1:27" ht="14.2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row>
    <row r="565" spans="1:27" ht="14.2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row>
    <row r="566" spans="1:27" ht="14.2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row>
    <row r="567" spans="1:27" ht="14.2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row>
    <row r="568" spans="1:27" ht="14.2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row>
    <row r="569" spans="1:27" ht="14.2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row>
    <row r="570" spans="1:27" ht="14.2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row>
    <row r="571" spans="1:27" ht="14.2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row>
    <row r="572" spans="1:27" ht="14.2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row>
    <row r="573" spans="1:27" ht="14.2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row>
    <row r="574" spans="1:27" ht="14.2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row>
    <row r="575" spans="1:27" ht="14.2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row>
    <row r="576" spans="1:27" ht="14.2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row>
    <row r="577" spans="1:27" ht="14.2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row>
    <row r="578" spans="1:27" ht="14.2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row>
    <row r="579" spans="1:27" ht="14.2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row>
    <row r="580" spans="1:27" ht="14.2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row>
    <row r="581" spans="1:27" ht="14.2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row>
    <row r="582" spans="1:27" ht="14.2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row>
    <row r="583" spans="1:27" ht="14.2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row>
    <row r="584" spans="1:27" ht="14.2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row>
    <row r="585" spans="1:27" ht="14.2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c r="AA585" s="62"/>
    </row>
    <row r="586" spans="1:27" ht="14.2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c r="AA586" s="62"/>
    </row>
    <row r="587" spans="1:27" ht="14.2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c r="AA587" s="62"/>
    </row>
    <row r="588" spans="1:27" ht="14.2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c r="AA588" s="62"/>
    </row>
    <row r="589" spans="1:27" ht="14.2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c r="AA589" s="62"/>
    </row>
    <row r="590" spans="1:27" ht="14.2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c r="AA590" s="62"/>
    </row>
    <row r="591" spans="1:27" ht="14.2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c r="AA591" s="62"/>
    </row>
    <row r="592" spans="1:27" ht="14.2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row>
    <row r="593" spans="1:27" ht="14.2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row>
    <row r="594" spans="1:27" ht="14.2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row>
    <row r="595" spans="1:27" ht="14.2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row>
    <row r="596" spans="1:27" ht="14.2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row>
    <row r="597" spans="1:27" ht="14.2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row>
    <row r="598" spans="1:27" ht="14.2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row>
    <row r="599" spans="1:27" ht="14.2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c r="AA599" s="62"/>
    </row>
    <row r="600" spans="1:27" ht="14.2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c r="AA600" s="62"/>
    </row>
    <row r="601" spans="1:27" ht="14.2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c r="AA601" s="62"/>
    </row>
    <row r="602" spans="1:27" ht="14.2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row>
    <row r="603" spans="1:27" ht="14.2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c r="AA603" s="62"/>
    </row>
    <row r="604" spans="1:27" ht="14.2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c r="AA604" s="62"/>
    </row>
    <row r="605" spans="1:27" ht="14.2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c r="AA605" s="62"/>
    </row>
    <row r="606" spans="1:27" ht="14.2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c r="AA606" s="62"/>
    </row>
    <row r="607" spans="1:27" ht="14.2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c r="AA607" s="62"/>
    </row>
    <row r="608" spans="1:27" ht="14.2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c r="AA608" s="62"/>
    </row>
    <row r="609" spans="1:27" ht="14.2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c r="AA609" s="62"/>
    </row>
    <row r="610" spans="1:27" ht="14.2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row>
    <row r="611" spans="1:27" ht="14.2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c r="AA611" s="62"/>
    </row>
    <row r="612" spans="1:27" ht="14.2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row>
    <row r="613" spans="1:27" ht="14.2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row>
    <row r="614" spans="1:27" ht="14.2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row>
    <row r="615" spans="1:27" ht="14.2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row>
    <row r="616" spans="1:27" ht="14.2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c r="AA616" s="62"/>
    </row>
    <row r="617" spans="1:27" ht="14.2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row>
    <row r="618" spans="1:27" ht="14.2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row>
    <row r="619" spans="1:27" ht="14.2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row>
    <row r="620" spans="1:27" ht="14.2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row>
    <row r="621" spans="1:27" ht="14.2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row>
    <row r="622" spans="1:27" ht="14.2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row>
    <row r="623" spans="1:27" ht="14.2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row>
    <row r="624" spans="1:27" ht="14.2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c r="AA624" s="62"/>
    </row>
    <row r="625" spans="1:27" ht="14.2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row>
    <row r="626" spans="1:27" ht="14.2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row>
    <row r="627" spans="1:27" ht="14.2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row>
    <row r="628" spans="1:27" ht="14.2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row>
    <row r="629" spans="1:27" ht="14.2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row>
    <row r="630" spans="1:27" ht="14.2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row>
    <row r="631" spans="1:27" ht="14.2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c r="AA631" s="62"/>
    </row>
    <row r="632" spans="1:27" ht="14.2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row>
    <row r="633" spans="1:27" ht="14.2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c r="AA633" s="62"/>
    </row>
    <row r="634" spans="1:27" ht="14.2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c r="AA634" s="62"/>
    </row>
    <row r="635" spans="1:27" ht="14.2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c r="AA635" s="62"/>
    </row>
    <row r="636" spans="1:27" ht="14.2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c r="AA636" s="62"/>
    </row>
    <row r="637" spans="1:27" ht="14.2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row>
    <row r="638" spans="1:27" ht="14.2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row>
    <row r="639" spans="1:27" ht="14.2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row>
    <row r="640" spans="1:27" ht="14.2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row>
    <row r="641" spans="1:27" ht="14.2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row>
    <row r="642" spans="1:27" ht="14.2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row>
    <row r="643" spans="1:27" ht="14.2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row>
    <row r="644" spans="1:27" ht="14.2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row>
    <row r="645" spans="1:27" ht="14.2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row>
    <row r="646" spans="1:27" ht="14.2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row>
    <row r="647" spans="1:27" ht="14.2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row>
    <row r="648" spans="1:27" ht="14.2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c r="AA648" s="62"/>
    </row>
    <row r="649" spans="1:27" ht="14.2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row>
    <row r="650" spans="1:27" ht="14.2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row>
    <row r="651" spans="1:27" ht="14.2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c r="AA651" s="62"/>
    </row>
    <row r="652" spans="1:27" ht="14.2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c r="AA652" s="62"/>
    </row>
    <row r="653" spans="1:27" ht="14.2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c r="AA653" s="62"/>
    </row>
    <row r="654" spans="1:27" ht="14.2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c r="AA654" s="62"/>
    </row>
    <row r="655" spans="1:27" ht="14.2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row>
    <row r="656" spans="1:27" ht="14.2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c r="AA656" s="62"/>
    </row>
    <row r="657" spans="1:27" ht="14.2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c r="AA657" s="62"/>
    </row>
    <row r="658" spans="1:27" ht="14.2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c r="AA658" s="62"/>
    </row>
    <row r="659" spans="1:27" ht="14.2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c r="AA659" s="62"/>
    </row>
    <row r="660" spans="1:27" ht="14.2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c r="AA660" s="62"/>
    </row>
    <row r="661" spans="1:27" ht="14.2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c r="AA661" s="62"/>
    </row>
    <row r="662" spans="1:27" ht="14.2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c r="AA662" s="62"/>
    </row>
    <row r="663" spans="1:27" ht="14.2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c r="AA663" s="62"/>
    </row>
    <row r="664" spans="1:27" ht="14.2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c r="AA664" s="62"/>
    </row>
    <row r="665" spans="1:27" ht="14.2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c r="AA665" s="62"/>
    </row>
    <row r="666" spans="1:27" ht="14.2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row>
    <row r="667" spans="1:27" ht="14.2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row>
    <row r="668" spans="1:27" ht="14.2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row>
    <row r="669" spans="1:27" ht="14.2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row>
    <row r="670" spans="1:27" ht="14.2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row>
    <row r="671" spans="1:27" ht="14.2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row>
    <row r="672" spans="1:27" ht="14.2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row>
    <row r="673" spans="1:27" ht="14.2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row>
    <row r="674" spans="1:27" ht="14.2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row>
    <row r="675" spans="1:27" ht="14.2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row>
    <row r="676" spans="1:27" ht="14.2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row>
    <row r="677" spans="1:27" ht="14.2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row>
    <row r="678" spans="1:27" ht="14.2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row>
    <row r="679" spans="1:27" ht="14.2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row>
    <row r="680" spans="1:27" ht="14.2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row>
    <row r="681" spans="1:27" ht="14.2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c r="AA681" s="62"/>
    </row>
    <row r="682" spans="1:27" ht="14.2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c r="AA682" s="62"/>
    </row>
    <row r="683" spans="1:27" ht="14.2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c r="AA683" s="62"/>
    </row>
    <row r="684" spans="1:27" ht="14.2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c r="AA684" s="62"/>
    </row>
    <row r="685" spans="1:27" ht="14.2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c r="AA685" s="62"/>
    </row>
    <row r="686" spans="1:27" ht="14.2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c r="AA686" s="62"/>
    </row>
    <row r="687" spans="1:27" ht="14.2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c r="AA687" s="62"/>
    </row>
    <row r="688" spans="1:27" ht="14.2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c r="AA688" s="62"/>
    </row>
    <row r="689" spans="1:27" ht="14.2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c r="AA689" s="62"/>
    </row>
    <row r="690" spans="1:27" ht="14.2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c r="AA690" s="62"/>
    </row>
    <row r="691" spans="1:27" ht="14.2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c r="AA691" s="62"/>
    </row>
    <row r="692" spans="1:27" ht="14.2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c r="AA692" s="62"/>
    </row>
    <row r="693" spans="1:27" ht="14.2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c r="AA693" s="62"/>
    </row>
    <row r="694" spans="1:27" ht="14.2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c r="AA694" s="62"/>
    </row>
    <row r="695" spans="1:27" ht="14.2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c r="AA695" s="62"/>
    </row>
    <row r="696" spans="1:27" ht="14.2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row>
    <row r="697" spans="1:27" ht="14.2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row>
    <row r="698" spans="1:27" ht="14.2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row>
    <row r="699" spans="1:27" ht="14.2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c r="AA699" s="62"/>
    </row>
    <row r="700" spans="1:27" ht="14.2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c r="AA700" s="62"/>
    </row>
    <row r="701" spans="1:27" ht="14.2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c r="AA701" s="62"/>
    </row>
    <row r="702" spans="1:27" ht="14.2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c r="AA702" s="62"/>
    </row>
    <row r="703" spans="1:27" ht="14.2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c r="AA703" s="62"/>
    </row>
    <row r="704" spans="1:27" ht="14.2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c r="AA704" s="62"/>
    </row>
    <row r="705" spans="1:27" ht="14.2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c r="AA705" s="62"/>
    </row>
    <row r="706" spans="1:27" ht="14.2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c r="AA706" s="62"/>
    </row>
    <row r="707" spans="1:27" ht="14.2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c r="AA707" s="62"/>
    </row>
    <row r="708" spans="1:27" ht="14.2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c r="AA708" s="62"/>
    </row>
    <row r="709" spans="1:27" ht="14.2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c r="AA709" s="62"/>
    </row>
    <row r="710" spans="1:27" ht="14.2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c r="AA710" s="62"/>
    </row>
    <row r="711" spans="1:27" ht="14.2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c r="AA711" s="62"/>
    </row>
    <row r="712" spans="1:27" ht="14.2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c r="AA712" s="62"/>
    </row>
    <row r="713" spans="1:27" ht="14.2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c r="AA713" s="62"/>
    </row>
    <row r="714" spans="1:27" ht="14.2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c r="AA714" s="62"/>
    </row>
    <row r="715" spans="1:27" ht="14.2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c r="AA715" s="62"/>
    </row>
    <row r="716" spans="1:27" ht="14.2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c r="AA716" s="62"/>
    </row>
    <row r="717" spans="1:27" ht="14.2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c r="AA717" s="62"/>
    </row>
    <row r="718" spans="1:27" ht="14.2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c r="AA718" s="62"/>
    </row>
    <row r="719" spans="1:27" ht="14.2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c r="AA719" s="62"/>
    </row>
    <row r="720" spans="1:27" ht="14.2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c r="AA720" s="62"/>
    </row>
    <row r="721" spans="1:27" ht="14.2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c r="AA721" s="62"/>
    </row>
    <row r="722" spans="1:27" ht="14.2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c r="AA722" s="62"/>
    </row>
    <row r="723" spans="1:27" ht="14.2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c r="AA723" s="62"/>
    </row>
    <row r="724" spans="1:27" ht="14.2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c r="AA724" s="62"/>
    </row>
    <row r="725" spans="1:27" ht="14.2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c r="AA725" s="62"/>
    </row>
    <row r="726" spans="1:27" ht="14.2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c r="AA726" s="62"/>
    </row>
    <row r="727" spans="1:27" ht="14.2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c r="AA727" s="62"/>
    </row>
    <row r="728" spans="1:27" ht="14.2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c r="AA728" s="62"/>
    </row>
    <row r="729" spans="1:27" ht="14.2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c r="AA729" s="62"/>
    </row>
    <row r="730" spans="1:27" ht="14.2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row>
    <row r="731" spans="1:27" ht="14.2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c r="AA731" s="62"/>
    </row>
    <row r="732" spans="1:27" ht="14.2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c r="AA732" s="62"/>
    </row>
    <row r="733" spans="1:27" ht="14.2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c r="AA733" s="62"/>
    </row>
    <row r="734" spans="1:27" ht="14.2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c r="AA734" s="62"/>
    </row>
    <row r="735" spans="1:27" ht="14.2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c r="AA735" s="62"/>
    </row>
    <row r="736" spans="1:27" ht="14.2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c r="AA736" s="62"/>
    </row>
    <row r="737" spans="1:27" ht="14.2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c r="AA737" s="62"/>
    </row>
    <row r="738" spans="1:27" ht="14.2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c r="AA738" s="62"/>
    </row>
    <row r="739" spans="1:27" ht="14.2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c r="AA739" s="62"/>
    </row>
    <row r="740" spans="1:27" ht="14.2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c r="AA740" s="62"/>
    </row>
    <row r="741" spans="1:27" ht="14.2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row>
    <row r="742" spans="1:27" ht="14.2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row>
    <row r="743" spans="1:27" ht="14.2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c r="AA743" s="62"/>
    </row>
    <row r="744" spans="1:27" ht="14.2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c r="AA744" s="62"/>
    </row>
    <row r="745" spans="1:27" ht="14.2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c r="AA745" s="62"/>
    </row>
    <row r="746" spans="1:27" ht="14.2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c r="AA746" s="62"/>
    </row>
    <row r="747" spans="1:27" ht="14.2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c r="AA747" s="62"/>
    </row>
    <row r="748" spans="1:27" ht="14.2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c r="AA748" s="62"/>
    </row>
    <row r="749" spans="1:27" ht="14.2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c r="AA749" s="62"/>
    </row>
    <row r="750" spans="1:27" ht="14.2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c r="AA750" s="62"/>
    </row>
    <row r="751" spans="1:27" ht="14.2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c r="AA751" s="62"/>
    </row>
    <row r="752" spans="1:27" ht="14.2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c r="AA752" s="62"/>
    </row>
    <row r="753" spans="1:27" ht="14.2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row>
    <row r="754" spans="1:27" ht="14.2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c r="AA754" s="62"/>
    </row>
    <row r="755" spans="1:27" ht="14.2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c r="AA755" s="62"/>
    </row>
    <row r="756" spans="1:27" ht="14.2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c r="AA756" s="62"/>
    </row>
    <row r="757" spans="1:27" ht="14.2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c r="AA757" s="62"/>
    </row>
    <row r="758" spans="1:27" ht="14.2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c r="AA758" s="62"/>
    </row>
    <row r="759" spans="1:27" ht="14.2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c r="AA759" s="62"/>
    </row>
    <row r="760" spans="1:27" ht="14.2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c r="AA760" s="62"/>
    </row>
    <row r="761" spans="1:27" ht="14.2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row>
    <row r="762" spans="1:27" ht="14.2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row>
    <row r="763" spans="1:27" ht="14.2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row>
    <row r="764" spans="1:27" ht="14.2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row>
    <row r="765" spans="1:27" ht="14.2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c r="AA765" s="62"/>
    </row>
    <row r="766" spans="1:27" ht="14.2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row>
    <row r="767" spans="1:27" ht="14.2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row>
    <row r="768" spans="1:27" ht="14.2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row>
    <row r="769" spans="1:27" ht="14.2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row>
    <row r="770" spans="1:27" ht="14.2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row>
    <row r="771" spans="1:27" ht="14.2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row>
    <row r="772" spans="1:27" ht="14.2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row>
    <row r="773" spans="1:27" ht="14.2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row>
    <row r="774" spans="1:27" ht="14.2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c r="AA774" s="62"/>
    </row>
    <row r="775" spans="1:27" ht="14.2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c r="AA775" s="62"/>
    </row>
    <row r="776" spans="1:27" ht="14.2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c r="AA776" s="62"/>
    </row>
    <row r="777" spans="1:27" ht="14.2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c r="AA777" s="62"/>
    </row>
    <row r="778" spans="1:27" ht="14.2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c r="AA778" s="62"/>
    </row>
    <row r="779" spans="1:27" ht="14.2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c r="AA779" s="62"/>
    </row>
    <row r="780" spans="1:27" ht="14.2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c r="AA780" s="62"/>
    </row>
    <row r="781" spans="1:27" ht="14.2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c r="AA781" s="62"/>
    </row>
    <row r="782" spans="1:27" ht="14.2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c r="AA782" s="62"/>
    </row>
    <row r="783" spans="1:27" ht="14.2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c r="AA783" s="62"/>
    </row>
    <row r="784" spans="1:27" ht="14.2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c r="AA784" s="62"/>
    </row>
    <row r="785" spans="1:27" ht="14.2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c r="AA785" s="62"/>
    </row>
    <row r="786" spans="1:27" ht="14.2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c r="AA786" s="62"/>
    </row>
    <row r="787" spans="1:27" ht="14.2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c r="AA787" s="62"/>
    </row>
    <row r="788" spans="1:27" ht="14.2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c r="AA788" s="62"/>
    </row>
    <row r="789" spans="1:27" ht="14.2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c r="AA789" s="62"/>
    </row>
    <row r="790" spans="1:27" ht="14.2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c r="AA790" s="62"/>
    </row>
    <row r="791" spans="1:27" ht="14.2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c r="AA791" s="62"/>
    </row>
    <row r="792" spans="1:27" ht="14.2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c r="AA792" s="62"/>
    </row>
    <row r="793" spans="1:27" ht="14.2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c r="AA793" s="62"/>
    </row>
    <row r="794" spans="1:27" ht="14.2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c r="AA794" s="62"/>
    </row>
    <row r="795" spans="1:27" ht="14.2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c r="AA795" s="62"/>
    </row>
    <row r="796" spans="1:27" ht="14.2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c r="AA796" s="62"/>
    </row>
    <row r="797" spans="1:27" ht="14.2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c r="AA797" s="62"/>
    </row>
    <row r="798" spans="1:27" ht="14.2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c r="AA798" s="62"/>
    </row>
    <row r="799" spans="1:27" ht="14.2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c r="AA799" s="62"/>
    </row>
    <row r="800" spans="1:27" ht="14.2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c r="AA800" s="62"/>
    </row>
    <row r="801" spans="1:27" ht="14.2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c r="AA801" s="62"/>
    </row>
    <row r="802" spans="1:27" ht="14.2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c r="AA802" s="62"/>
    </row>
    <row r="803" spans="1:27" ht="14.2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c r="AA803" s="62"/>
    </row>
    <row r="804" spans="1:27" ht="14.2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c r="AA804" s="62"/>
    </row>
    <row r="805" spans="1:27" ht="14.2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c r="AA805" s="62"/>
    </row>
    <row r="806" spans="1:27" ht="14.2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c r="AA806" s="62"/>
    </row>
    <row r="807" spans="1:27" ht="14.2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c r="AA807" s="62"/>
    </row>
    <row r="808" spans="1:27" ht="14.2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c r="AA808" s="62"/>
    </row>
    <row r="809" spans="1:27" ht="14.2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c r="AA809" s="62"/>
    </row>
    <row r="810" spans="1:27" ht="14.2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c r="AA810" s="62"/>
    </row>
    <row r="811" spans="1:27" ht="14.2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c r="AA811" s="62"/>
    </row>
    <row r="812" spans="1:27" ht="14.2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c r="AA812" s="62"/>
    </row>
    <row r="813" spans="1:27" ht="14.2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c r="AA813" s="62"/>
    </row>
    <row r="814" spans="1:27" ht="14.2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c r="AA814" s="62"/>
    </row>
    <row r="815" spans="1:27" ht="14.2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row>
    <row r="816" spans="1:27" ht="14.2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row>
    <row r="817" spans="1:27" ht="14.2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row>
    <row r="818" spans="1:27" ht="14.2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row>
    <row r="819" spans="1:27" ht="14.2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row>
    <row r="820" spans="1:27" ht="14.2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c r="AA820" s="62"/>
    </row>
    <row r="821" spans="1:27" ht="14.2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c r="AA821" s="62"/>
    </row>
    <row r="822" spans="1:27" ht="14.2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c r="AA822" s="62"/>
    </row>
    <row r="823" spans="1:27" ht="14.2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c r="AA823" s="62"/>
    </row>
    <row r="824" spans="1:27" ht="14.2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c r="AA824" s="62"/>
    </row>
    <row r="825" spans="1:27" ht="14.2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c r="AA825" s="62"/>
    </row>
    <row r="826" spans="1:27" ht="14.2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c r="AA826" s="62"/>
    </row>
    <row r="827" spans="1:27" ht="14.2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c r="AA827" s="62"/>
    </row>
    <row r="828" spans="1:27" ht="14.2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c r="AA828" s="62"/>
    </row>
    <row r="829" spans="1:27" ht="14.2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c r="AA829" s="62"/>
    </row>
    <row r="830" spans="1:27" ht="14.2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c r="AA830" s="62"/>
    </row>
    <row r="831" spans="1:27" ht="14.2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c r="AA831" s="62"/>
    </row>
    <row r="832" spans="1:27" ht="14.2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c r="AA832" s="62"/>
    </row>
    <row r="833" spans="1:27" ht="14.2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row>
    <row r="834" spans="1:27" ht="14.2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row>
    <row r="835" spans="1:27" ht="14.2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c r="AA835" s="62"/>
    </row>
    <row r="836" spans="1:27" ht="14.2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c r="AA836" s="62"/>
    </row>
    <row r="837" spans="1:27" ht="14.2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c r="AA837" s="62"/>
    </row>
    <row r="838" spans="1:27" ht="14.2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c r="AA838" s="62"/>
    </row>
    <row r="839" spans="1:27" ht="14.2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c r="AA839" s="62"/>
    </row>
    <row r="840" spans="1:27" ht="14.2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c r="AA840" s="62"/>
    </row>
    <row r="841" spans="1:27" ht="14.2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c r="AA841" s="62"/>
    </row>
    <row r="842" spans="1:27" ht="14.2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c r="AA842" s="62"/>
    </row>
    <row r="843" spans="1:27" ht="14.2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c r="AA843" s="62"/>
    </row>
    <row r="844" spans="1:27" ht="14.2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c r="AA844" s="62"/>
    </row>
    <row r="845" spans="1:27" ht="14.2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c r="AA845" s="62"/>
    </row>
    <row r="846" spans="1:27" ht="14.2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c r="AA846" s="62"/>
    </row>
    <row r="847" spans="1:27" ht="14.2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row>
    <row r="848" spans="1:27" ht="14.2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row>
    <row r="849" spans="1:27" ht="14.2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c r="AA849" s="62"/>
    </row>
    <row r="850" spans="1:27" ht="14.2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c r="AA850" s="62"/>
    </row>
    <row r="851" spans="1:27" ht="14.2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c r="AA851" s="62"/>
    </row>
    <row r="852" spans="1:27" ht="14.2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c r="AA852" s="62"/>
    </row>
    <row r="853" spans="1:27" ht="14.2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c r="AA853" s="62"/>
    </row>
    <row r="854" spans="1:27" ht="14.2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c r="AA854" s="62"/>
    </row>
    <row r="855" spans="1:27" ht="14.2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c r="AA855" s="62"/>
    </row>
    <row r="856" spans="1:27" ht="14.2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c r="AA856" s="62"/>
    </row>
    <row r="857" spans="1:27" ht="14.2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c r="AA857" s="62"/>
    </row>
    <row r="858" spans="1:27" ht="14.2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c r="AA858" s="62"/>
    </row>
    <row r="859" spans="1:27" ht="14.2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c r="AA859" s="62"/>
    </row>
    <row r="860" spans="1:27" ht="14.2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c r="AA860" s="62"/>
    </row>
    <row r="861" spans="1:27" ht="14.2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row>
    <row r="862" spans="1:27" ht="14.2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row>
    <row r="863" spans="1:27" ht="14.2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row>
    <row r="864" spans="1:27" ht="14.2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c r="AA864" s="62"/>
    </row>
    <row r="865" spans="1:27" ht="14.2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c r="AA865" s="62"/>
    </row>
    <row r="866" spans="1:27" ht="14.2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c r="AA866" s="62"/>
    </row>
    <row r="867" spans="1:27" ht="14.2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c r="AA867" s="62"/>
    </row>
    <row r="868" spans="1:27" ht="14.2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c r="AA868" s="62"/>
    </row>
    <row r="869" spans="1:27" ht="14.2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c r="AA869" s="62"/>
    </row>
    <row r="870" spans="1:27" ht="14.2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c r="AA870" s="62"/>
    </row>
    <row r="871" spans="1:27" ht="14.2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c r="AA871" s="62"/>
    </row>
    <row r="872" spans="1:27" ht="14.2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c r="AA872" s="62"/>
    </row>
    <row r="873" spans="1:27" ht="14.2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c r="AA873" s="62"/>
    </row>
    <row r="874" spans="1:27" ht="14.2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c r="AA874" s="62"/>
    </row>
    <row r="875" spans="1:27" ht="14.2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c r="AA875" s="62"/>
    </row>
    <row r="876" spans="1:27" ht="14.2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c r="AA876" s="62"/>
    </row>
    <row r="877" spans="1:27" ht="14.2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row>
    <row r="878" spans="1:27" ht="14.2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row>
    <row r="879" spans="1:27" ht="14.2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c r="AA879" s="62"/>
    </row>
    <row r="880" spans="1:27" ht="14.2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c r="AA880" s="62"/>
    </row>
    <row r="881" spans="1:27" ht="14.2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c r="AA881" s="62"/>
    </row>
    <row r="882" spans="1:27" ht="14.2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c r="AA882" s="62"/>
    </row>
    <row r="883" spans="1:27" ht="14.2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c r="AA883" s="62"/>
    </row>
    <row r="884" spans="1:27" ht="14.2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c r="AA884" s="62"/>
    </row>
    <row r="885" spans="1:27" ht="14.2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c r="AA885" s="62"/>
    </row>
    <row r="886" spans="1:27" ht="14.2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row>
    <row r="887" spans="1:27" ht="14.2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row>
    <row r="888" spans="1:27" ht="14.2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c r="AA888" s="62"/>
    </row>
    <row r="889" spans="1:27" ht="14.2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c r="AA889" s="62"/>
    </row>
    <row r="890" spans="1:27" ht="14.2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c r="AA890" s="62"/>
    </row>
    <row r="891" spans="1:27" ht="14.2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row>
    <row r="892" spans="1:27" ht="14.2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row>
    <row r="893" spans="1:27" ht="14.2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row>
    <row r="894" spans="1:27" ht="14.2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c r="AA894" s="62"/>
    </row>
    <row r="895" spans="1:27" ht="14.2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c r="AA895" s="62"/>
    </row>
    <row r="896" spans="1:27" ht="14.2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c r="AA896" s="62"/>
    </row>
    <row r="897" spans="1:27" ht="14.2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c r="AA897" s="62"/>
    </row>
    <row r="898" spans="1:27" ht="14.2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row>
    <row r="899" spans="1:27" ht="14.2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c r="AA899" s="62"/>
    </row>
    <row r="900" spans="1:27" ht="14.2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c r="AA900" s="62"/>
    </row>
    <row r="901" spans="1:27" ht="14.2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c r="AA901" s="62"/>
    </row>
    <row r="902" spans="1:27" ht="14.2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c r="AA902" s="62"/>
    </row>
    <row r="903" spans="1:27" ht="14.2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row>
    <row r="904" spans="1:27" ht="14.2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c r="AA904" s="62"/>
    </row>
    <row r="905" spans="1:27" ht="14.2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c r="AA905" s="62"/>
    </row>
    <row r="906" spans="1:27" ht="14.2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row>
    <row r="907" spans="1:27" ht="14.2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row>
    <row r="908" spans="1:27" ht="14.2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row>
    <row r="909" spans="1:27" ht="14.2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row>
    <row r="910" spans="1:27" ht="14.2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c r="AA910" s="62"/>
    </row>
    <row r="911" spans="1:27" ht="14.2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row>
    <row r="912" spans="1:27" ht="14.2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row>
    <row r="913" spans="1:27" ht="14.2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row>
    <row r="914" spans="1:27" ht="14.2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row>
    <row r="915" spans="1:27" ht="14.2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row>
    <row r="916" spans="1:27" ht="14.2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row>
    <row r="917" spans="1:27" ht="14.2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row>
    <row r="918" spans="1:27" ht="14.2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c r="AA918" s="62"/>
    </row>
    <row r="919" spans="1:27" ht="14.2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c r="AA919" s="62"/>
    </row>
    <row r="920" spans="1:27" ht="14.2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c r="AA920" s="62"/>
    </row>
    <row r="921" spans="1:27" ht="14.2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row>
    <row r="922" spans="1:27" ht="14.2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row>
    <row r="923" spans="1:27" ht="14.2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row>
    <row r="924" spans="1:27" ht="14.2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c r="AA924" s="62"/>
    </row>
    <row r="925" spans="1:27" ht="14.2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c r="AA925" s="62"/>
    </row>
    <row r="926" spans="1:27" ht="14.2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c r="AA926" s="62"/>
    </row>
    <row r="927" spans="1:27" ht="14.2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c r="AA927" s="62"/>
    </row>
    <row r="928" spans="1:27" ht="14.2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c r="AA928" s="62"/>
    </row>
    <row r="929" spans="1:27" ht="14.2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c r="AA929" s="62"/>
    </row>
    <row r="930" spans="1:27" ht="14.2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c r="AA930" s="62"/>
    </row>
    <row r="931" spans="1:27" ht="14.2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c r="AA931" s="62"/>
    </row>
    <row r="932" spans="1:27" ht="14.2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c r="AA932" s="62"/>
    </row>
    <row r="933" spans="1:27" ht="14.2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c r="AA933" s="62"/>
    </row>
    <row r="934" spans="1:27" ht="14.2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c r="AA934" s="62"/>
    </row>
    <row r="935" spans="1:27" ht="14.2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c r="AA935" s="62"/>
    </row>
    <row r="936" spans="1:27" ht="14.2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row>
    <row r="937" spans="1:27" ht="14.2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row>
    <row r="938" spans="1:27" ht="14.2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c r="AA938" s="62"/>
    </row>
    <row r="939" spans="1:27" ht="14.2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c r="AA939" s="62"/>
    </row>
    <row r="940" spans="1:27" ht="14.2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c r="AA940" s="62"/>
    </row>
    <row r="941" spans="1:27" ht="14.2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c r="AA941" s="62"/>
    </row>
    <row r="942" spans="1:27" ht="14.2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c r="AA942" s="62"/>
    </row>
    <row r="943" spans="1:27" ht="14.2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c r="AA943" s="62"/>
    </row>
    <row r="944" spans="1:27" ht="14.2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c r="AA944" s="62"/>
    </row>
    <row r="945" spans="1:27" ht="14.2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c r="AA945" s="62"/>
    </row>
    <row r="946" spans="1:27" ht="14.2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c r="AA946" s="62"/>
    </row>
    <row r="947" spans="1:27" ht="14.2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c r="AA947" s="62"/>
    </row>
    <row r="948" spans="1:27" ht="14.2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c r="AA948" s="62"/>
    </row>
    <row r="949" spans="1:27" ht="14.2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c r="AA949" s="62"/>
    </row>
    <row r="950" spans="1:27" ht="14.2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row>
    <row r="951" spans="1:27" ht="14.2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row>
    <row r="952" spans="1:27" ht="14.2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c r="AA952" s="62"/>
    </row>
    <row r="953" spans="1:27" ht="14.2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c r="AA953" s="62"/>
    </row>
    <row r="954" spans="1:27" ht="14.2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c r="AA954" s="62"/>
    </row>
    <row r="955" spans="1:27" ht="14.2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c r="AA955" s="62"/>
    </row>
    <row r="956" spans="1:27" ht="14.2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c r="AA956" s="62"/>
    </row>
    <row r="957" spans="1:27" ht="14.2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c r="AA957" s="62"/>
    </row>
    <row r="958" spans="1:27" ht="14.2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c r="AA958" s="62"/>
    </row>
    <row r="959" spans="1:27" ht="14.2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c r="AA959" s="62"/>
    </row>
    <row r="960" spans="1:27" ht="14.2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c r="AA960" s="62"/>
    </row>
    <row r="961" spans="1:27" ht="14.2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c r="AA961" s="62"/>
    </row>
    <row r="962" spans="1:27" ht="14.2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c r="AA962" s="62"/>
    </row>
    <row r="963" spans="1:27" ht="14.2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c r="AA963" s="62"/>
    </row>
    <row r="964" spans="1:27" ht="14.2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c r="AA964" s="62"/>
    </row>
    <row r="965" spans="1:27" ht="14.2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row>
    <row r="966" spans="1:27" ht="14.2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row>
    <row r="967" spans="1:27" ht="14.2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row>
    <row r="968" spans="1:27" ht="14.2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row>
    <row r="969" spans="1:27" ht="14.2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row>
    <row r="970" spans="1:27" ht="14.2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row>
    <row r="971" spans="1:27" ht="14.2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row>
    <row r="972" spans="1:27" ht="14.2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row>
    <row r="973" spans="1:27" ht="14.2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row>
    <row r="974" spans="1:27" ht="14.2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row>
    <row r="975" spans="1:27" ht="14.2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row>
    <row r="976" spans="1:27" ht="14.2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row>
    <row r="977" spans="1:27" ht="14.2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row>
    <row r="978" spans="1:27" ht="14.2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row>
    <row r="979" spans="1:27" ht="14.2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row>
    <row r="980" spans="1:27" ht="14.2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row>
    <row r="981" spans="1:27" ht="14.2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row>
    <row r="982" spans="1:27" ht="14.2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row>
    <row r="983" spans="1:27" ht="14.2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row>
  </sheetData>
  <mergeCells count="3">
    <mergeCell ref="A27:B27"/>
    <mergeCell ref="B39:D39"/>
    <mergeCell ref="A42:B42"/>
  </mergeCells>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E23"/>
  <sheetViews>
    <sheetView workbookViewId="0"/>
  </sheetViews>
  <sheetFormatPr defaultColWidth="14.453125" defaultRowHeight="15" customHeight="1"/>
  <cols>
    <col min="1" max="1" width="26" customWidth="1"/>
    <col min="2" max="2" width="53.7265625" customWidth="1"/>
  </cols>
  <sheetData>
    <row r="1" spans="1:5">
      <c r="A1" s="102" t="s">
        <v>330</v>
      </c>
      <c r="B1" s="103" t="s">
        <v>640</v>
      </c>
    </row>
    <row r="2" spans="1:5">
      <c r="A2" s="81"/>
      <c r="B2" s="81"/>
    </row>
    <row r="3" spans="1:5">
      <c r="A3" s="102" t="s">
        <v>330</v>
      </c>
      <c r="B3" s="103" t="s">
        <v>640</v>
      </c>
    </row>
    <row r="4" spans="1:5">
      <c r="A4" s="102" t="s">
        <v>332</v>
      </c>
      <c r="B4" s="103" t="s">
        <v>353</v>
      </c>
    </row>
    <row r="5" spans="1:5">
      <c r="A5" s="102" t="s">
        <v>334</v>
      </c>
      <c r="B5" s="103" t="s">
        <v>641</v>
      </c>
    </row>
    <row r="6" spans="1:5">
      <c r="A6" s="81"/>
      <c r="B6" s="105"/>
    </row>
    <row r="7" spans="1:5">
      <c r="A7" s="102" t="s">
        <v>335</v>
      </c>
      <c r="B7" s="103" t="s">
        <v>642</v>
      </c>
    </row>
    <row r="8" spans="1:5">
      <c r="A8" s="102" t="s">
        <v>337</v>
      </c>
      <c r="B8" s="103" t="s">
        <v>356</v>
      </c>
    </row>
    <row r="9" spans="1:5">
      <c r="A9" s="102" t="s">
        <v>339</v>
      </c>
      <c r="B9" s="103" t="s">
        <v>643</v>
      </c>
    </row>
    <row r="10" spans="1:5">
      <c r="A10" s="102"/>
      <c r="B10" s="106"/>
    </row>
    <row r="11" spans="1:5">
      <c r="A11" s="102" t="s">
        <v>341</v>
      </c>
      <c r="B11" s="103" t="s">
        <v>644</v>
      </c>
    </row>
    <row r="12" spans="1:5">
      <c r="A12" s="102" t="s">
        <v>343</v>
      </c>
      <c r="B12" s="106">
        <v>4</v>
      </c>
    </row>
    <row r="14" spans="1:5">
      <c r="A14" s="129" t="s">
        <v>344</v>
      </c>
      <c r="B14" s="129" t="s">
        <v>645</v>
      </c>
      <c r="C14" s="37" t="s">
        <v>274</v>
      </c>
      <c r="D14" s="57" t="s">
        <v>273</v>
      </c>
      <c r="E14" s="57" t="s">
        <v>274</v>
      </c>
    </row>
    <row r="15" spans="1:5">
      <c r="A15" s="130" t="s">
        <v>72</v>
      </c>
      <c r="B15" s="130">
        <v>8</v>
      </c>
      <c r="C15" s="37" t="s">
        <v>328</v>
      </c>
      <c r="D15" s="29">
        <f t="shared" ref="D15:D23" si="0">B15*20</f>
        <v>160</v>
      </c>
      <c r="E15" s="37" t="s">
        <v>328</v>
      </c>
    </row>
    <row r="16" spans="1:5">
      <c r="A16" s="130" t="s">
        <v>151</v>
      </c>
      <c r="B16" s="130">
        <v>0.1</v>
      </c>
      <c r="C16" s="37" t="s">
        <v>183</v>
      </c>
      <c r="D16" s="29">
        <f t="shared" si="0"/>
        <v>2</v>
      </c>
      <c r="E16" s="37" t="s">
        <v>183</v>
      </c>
    </row>
    <row r="17" spans="1:5">
      <c r="A17" s="130" t="s">
        <v>109</v>
      </c>
      <c r="B17" s="130">
        <v>0.2</v>
      </c>
      <c r="C17" s="37" t="s">
        <v>49</v>
      </c>
      <c r="D17" s="29">
        <f t="shared" si="0"/>
        <v>4</v>
      </c>
      <c r="E17" s="37" t="s">
        <v>49</v>
      </c>
    </row>
    <row r="18" spans="1:5">
      <c r="A18" s="130" t="s">
        <v>165</v>
      </c>
      <c r="B18" s="130">
        <v>0.2</v>
      </c>
      <c r="C18" s="37" t="s">
        <v>183</v>
      </c>
      <c r="D18" s="29">
        <f t="shared" si="0"/>
        <v>4</v>
      </c>
      <c r="E18" s="37" t="s">
        <v>183</v>
      </c>
    </row>
    <row r="19" spans="1:5">
      <c r="A19" s="130" t="s">
        <v>108</v>
      </c>
      <c r="B19" s="130">
        <v>0.2</v>
      </c>
      <c r="C19" s="37" t="s">
        <v>183</v>
      </c>
      <c r="D19" s="29">
        <f t="shared" si="0"/>
        <v>4</v>
      </c>
      <c r="E19" s="37" t="s">
        <v>183</v>
      </c>
    </row>
    <row r="20" spans="1:5">
      <c r="A20" s="130" t="s">
        <v>56</v>
      </c>
      <c r="B20" s="130">
        <v>15</v>
      </c>
      <c r="C20" s="37" t="s">
        <v>259</v>
      </c>
      <c r="D20" s="29">
        <f t="shared" si="0"/>
        <v>300</v>
      </c>
      <c r="E20" s="37" t="s">
        <v>259</v>
      </c>
    </row>
    <row r="21" spans="1:5">
      <c r="A21" s="37" t="s">
        <v>329</v>
      </c>
      <c r="B21" s="37">
        <v>15</v>
      </c>
      <c r="C21" s="37" t="s">
        <v>259</v>
      </c>
      <c r="D21" s="29">
        <f t="shared" si="0"/>
        <v>300</v>
      </c>
      <c r="E21" s="37" t="s">
        <v>259</v>
      </c>
    </row>
    <row r="22" spans="1:5">
      <c r="A22" s="37" t="s">
        <v>122</v>
      </c>
      <c r="B22" s="37">
        <v>0.5</v>
      </c>
      <c r="C22" s="37" t="s">
        <v>63</v>
      </c>
      <c r="D22" s="29">
        <f t="shared" si="0"/>
        <v>10</v>
      </c>
      <c r="E22" s="37" t="s">
        <v>63</v>
      </c>
    </row>
    <row r="23" spans="1:5">
      <c r="A23" s="37" t="s">
        <v>137</v>
      </c>
      <c r="B23" s="130">
        <v>0.2</v>
      </c>
      <c r="C23" s="37" t="s">
        <v>49</v>
      </c>
      <c r="D23" s="29">
        <f t="shared" si="0"/>
        <v>4</v>
      </c>
      <c r="E23" s="37" t="s">
        <v>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22"/>
  <sheetViews>
    <sheetView topLeftCell="A2" workbookViewId="0">
      <selection activeCell="D17" sqref="D17"/>
    </sheetView>
  </sheetViews>
  <sheetFormatPr defaultColWidth="14.453125" defaultRowHeight="15" customHeight="1"/>
  <cols>
    <col min="1" max="1" width="34.7265625" customWidth="1"/>
    <col min="2" max="2" width="26.81640625" customWidth="1"/>
  </cols>
  <sheetData>
    <row r="1" spans="1:26">
      <c r="A1" s="43" t="s">
        <v>330</v>
      </c>
      <c r="B1" s="44" t="s">
        <v>467</v>
      </c>
    </row>
    <row r="2" spans="1:26">
      <c r="A2" s="43" t="s">
        <v>332</v>
      </c>
      <c r="B2" s="44" t="s">
        <v>348</v>
      </c>
    </row>
    <row r="3" spans="1:26">
      <c r="A3" s="43" t="s">
        <v>334</v>
      </c>
      <c r="B3" s="44" t="s">
        <v>646</v>
      </c>
    </row>
    <row r="4" spans="1:26">
      <c r="A4" s="45"/>
      <c r="B4" s="46"/>
    </row>
    <row r="5" spans="1:26">
      <c r="A5" s="43" t="s">
        <v>335</v>
      </c>
      <c r="B5" s="47" t="s">
        <v>26</v>
      </c>
    </row>
    <row r="6" spans="1:26">
      <c r="A6" s="43" t="s">
        <v>337</v>
      </c>
      <c r="B6" s="47" t="s">
        <v>338</v>
      </c>
    </row>
    <row r="7" spans="1:26">
      <c r="A7" s="43" t="s">
        <v>339</v>
      </c>
      <c r="B7" s="47" t="s">
        <v>340</v>
      </c>
    </row>
    <row r="8" spans="1:26">
      <c r="A8" s="48"/>
      <c r="B8" s="46"/>
    </row>
    <row r="9" spans="1:26">
      <c r="A9" s="43" t="s">
        <v>341</v>
      </c>
      <c r="B9" s="47" t="s">
        <v>342</v>
      </c>
    </row>
    <row r="10" spans="1:26">
      <c r="A10" s="43" t="s">
        <v>343</v>
      </c>
      <c r="B10" s="47">
        <v>60</v>
      </c>
    </row>
    <row r="11" spans="1:26">
      <c r="A11" s="45"/>
      <c r="B11" s="49"/>
    </row>
    <row r="12" spans="1:26">
      <c r="A12" s="43" t="s">
        <v>344</v>
      </c>
      <c r="B12" s="43" t="s">
        <v>345</v>
      </c>
      <c r="C12" s="37" t="s">
        <v>40</v>
      </c>
    </row>
    <row r="13" spans="1:26">
      <c r="A13" s="131" t="s">
        <v>26</v>
      </c>
      <c r="B13" s="132"/>
    </row>
    <row r="14" spans="1:26">
      <c r="A14" s="47" t="s">
        <v>190</v>
      </c>
      <c r="B14" s="47">
        <v>30</v>
      </c>
      <c r="C14" s="47" t="s">
        <v>183</v>
      </c>
    </row>
    <row r="15" spans="1:26">
      <c r="A15" s="47" t="s">
        <v>193</v>
      </c>
      <c r="B15" s="47">
        <v>5</v>
      </c>
      <c r="C15" s="47" t="s">
        <v>183</v>
      </c>
    </row>
    <row r="16" spans="1:26">
      <c r="A16" s="47" t="s">
        <v>349</v>
      </c>
      <c r="B16" s="47">
        <v>5</v>
      </c>
      <c r="C16" s="47" t="s">
        <v>183</v>
      </c>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t="s">
        <v>199</v>
      </c>
      <c r="B17" s="47">
        <v>4</v>
      </c>
      <c r="C17" s="47" t="s">
        <v>183</v>
      </c>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t="s">
        <v>191</v>
      </c>
      <c r="B18" s="47">
        <v>3</v>
      </c>
      <c r="C18" s="47" t="s">
        <v>183</v>
      </c>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t="s">
        <v>197</v>
      </c>
      <c r="B19" s="47">
        <v>8</v>
      </c>
      <c r="C19" s="47" t="s">
        <v>84</v>
      </c>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t="s">
        <v>208</v>
      </c>
      <c r="B20" s="47">
        <v>5</v>
      </c>
      <c r="C20" s="47" t="s">
        <v>183</v>
      </c>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t="s">
        <v>83</v>
      </c>
      <c r="B21" s="47">
        <v>15</v>
      </c>
      <c r="C21" s="47" t="s">
        <v>84</v>
      </c>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t="s">
        <v>350</v>
      </c>
      <c r="B22" s="47">
        <v>80</v>
      </c>
      <c r="C22" s="47" t="s">
        <v>84</v>
      </c>
    </row>
  </sheetData>
  <mergeCells count="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53125" defaultRowHeight="15" customHeight="1"/>
  <cols>
    <col min="2" max="7" width="21.08984375" customWidth="1"/>
    <col min="8" max="8" width="28.7265625" customWidth="1"/>
  </cols>
  <sheetData>
    <row r="1" spans="1:26" ht="14.5">
      <c r="A1" s="3"/>
      <c r="B1" s="3"/>
      <c r="C1" s="3"/>
      <c r="D1" s="3"/>
      <c r="E1" s="3"/>
      <c r="F1" s="3"/>
      <c r="G1" s="3"/>
      <c r="H1" s="3"/>
      <c r="I1" s="3"/>
      <c r="J1" s="3"/>
      <c r="K1" s="3"/>
      <c r="L1" s="3"/>
      <c r="M1" s="3"/>
      <c r="N1" s="3"/>
      <c r="O1" s="3"/>
      <c r="P1" s="3"/>
      <c r="Q1" s="3"/>
      <c r="R1" s="3"/>
      <c r="S1" s="3"/>
      <c r="T1" s="3"/>
      <c r="U1" s="3"/>
      <c r="V1" s="3"/>
      <c r="W1" s="3"/>
      <c r="X1" s="3"/>
      <c r="Y1" s="3"/>
      <c r="Z1" s="3"/>
    </row>
    <row r="2" spans="1:26" ht="22.5" customHeight="1">
      <c r="A2" s="4"/>
      <c r="B2" s="5" t="s">
        <v>8</v>
      </c>
      <c r="C2" s="5" t="s">
        <v>9</v>
      </c>
      <c r="D2" s="5" t="s">
        <v>10</v>
      </c>
      <c r="E2" s="5" t="s">
        <v>11</v>
      </c>
      <c r="F2" s="5" t="s">
        <v>12</v>
      </c>
      <c r="G2" s="5" t="s">
        <v>13</v>
      </c>
      <c r="H2" s="5" t="s">
        <v>14</v>
      </c>
      <c r="I2" s="4"/>
      <c r="J2" s="4"/>
      <c r="K2" s="4"/>
      <c r="L2" s="4"/>
      <c r="M2" s="4"/>
      <c r="N2" s="4"/>
      <c r="O2" s="4"/>
      <c r="P2" s="4"/>
      <c r="Q2" s="4"/>
      <c r="R2" s="4"/>
      <c r="S2" s="4"/>
      <c r="T2" s="4"/>
      <c r="U2" s="4"/>
      <c r="V2" s="4"/>
      <c r="W2" s="4"/>
      <c r="X2" s="4"/>
      <c r="Y2" s="4"/>
      <c r="Z2" s="4"/>
    </row>
    <row r="3" spans="1:26" ht="58">
      <c r="A3" s="6" t="s">
        <v>15</v>
      </c>
      <c r="B3" s="7" t="s">
        <v>16</v>
      </c>
      <c r="C3" s="8" t="s">
        <v>17</v>
      </c>
      <c r="D3" s="8" t="s">
        <v>18</v>
      </c>
      <c r="E3" s="8" t="s">
        <v>19</v>
      </c>
      <c r="F3" s="9" t="s">
        <v>20</v>
      </c>
      <c r="G3" s="9" t="s">
        <v>21</v>
      </c>
      <c r="H3" s="9" t="s">
        <v>22</v>
      </c>
      <c r="I3" s="10"/>
      <c r="J3" s="10"/>
      <c r="K3" s="10"/>
      <c r="L3" s="10"/>
      <c r="M3" s="10"/>
      <c r="N3" s="10"/>
      <c r="O3" s="10"/>
      <c r="P3" s="10"/>
      <c r="Q3" s="10"/>
      <c r="R3" s="10"/>
      <c r="S3" s="10"/>
      <c r="T3" s="10"/>
      <c r="U3" s="10"/>
      <c r="V3" s="10"/>
      <c r="W3" s="10"/>
      <c r="X3" s="10"/>
      <c r="Y3" s="10"/>
      <c r="Z3" s="10"/>
    </row>
    <row r="4" spans="1:26" ht="45.75" customHeight="1">
      <c r="A4" s="11" t="s">
        <v>23</v>
      </c>
      <c r="B4" s="12" t="s">
        <v>24</v>
      </c>
      <c r="C4" s="8" t="s">
        <v>25</v>
      </c>
      <c r="D4" s="7" t="s">
        <v>26</v>
      </c>
      <c r="E4" s="9" t="s">
        <v>27</v>
      </c>
      <c r="F4" s="9" t="s">
        <v>28</v>
      </c>
      <c r="G4" s="8" t="s">
        <v>29</v>
      </c>
      <c r="H4" s="9" t="s">
        <v>26</v>
      </c>
      <c r="I4" s="10"/>
      <c r="J4" s="10"/>
      <c r="K4" s="10"/>
      <c r="L4" s="10"/>
      <c r="M4" s="10"/>
      <c r="N4" s="10"/>
      <c r="O4" s="10"/>
      <c r="P4" s="10"/>
      <c r="Q4" s="10"/>
      <c r="R4" s="10"/>
      <c r="S4" s="10"/>
      <c r="T4" s="10"/>
      <c r="U4" s="10"/>
      <c r="V4" s="10"/>
      <c r="W4" s="10"/>
      <c r="X4" s="10"/>
      <c r="Y4" s="10"/>
      <c r="Z4" s="10"/>
    </row>
    <row r="5" spans="1:26" ht="29">
      <c r="A5" s="13" t="s">
        <v>30</v>
      </c>
      <c r="B5" s="13" t="s">
        <v>31</v>
      </c>
      <c r="C5" s="13" t="s">
        <v>32</v>
      </c>
      <c r="D5" s="3"/>
      <c r="E5" s="3"/>
      <c r="F5" s="3"/>
      <c r="G5" s="8" t="s">
        <v>33</v>
      </c>
      <c r="H5" s="3"/>
      <c r="I5" s="3"/>
      <c r="J5" s="3"/>
      <c r="K5" s="3"/>
      <c r="L5" s="3"/>
      <c r="M5" s="3"/>
      <c r="N5" s="3"/>
      <c r="O5" s="3"/>
      <c r="P5" s="3"/>
      <c r="Q5" s="3"/>
      <c r="R5" s="3"/>
      <c r="S5" s="3"/>
      <c r="T5" s="3"/>
      <c r="U5" s="3"/>
      <c r="V5" s="3"/>
      <c r="W5" s="3"/>
      <c r="X5" s="3"/>
      <c r="Y5" s="3"/>
      <c r="Z5" s="3"/>
    </row>
    <row r="6" spans="1:26" ht="14.5">
      <c r="A6" s="3"/>
      <c r="B6" s="3"/>
      <c r="C6" s="3"/>
      <c r="D6" s="3"/>
      <c r="E6" s="3"/>
      <c r="F6" s="3"/>
      <c r="G6" s="3"/>
      <c r="H6" s="3"/>
      <c r="I6" s="3"/>
      <c r="J6" s="3"/>
      <c r="K6" s="3"/>
      <c r="L6" s="3"/>
      <c r="M6" s="3"/>
      <c r="N6" s="3"/>
      <c r="O6" s="3"/>
      <c r="P6" s="3"/>
      <c r="Q6" s="3"/>
      <c r="R6" s="3"/>
      <c r="S6" s="3"/>
      <c r="T6" s="3"/>
      <c r="U6" s="3"/>
      <c r="V6" s="3"/>
      <c r="W6" s="3"/>
      <c r="X6" s="3"/>
      <c r="Y6" s="3"/>
      <c r="Z6" s="3"/>
    </row>
    <row r="7" spans="1:26" ht="14.5">
      <c r="A7" s="3"/>
      <c r="B7" s="3"/>
      <c r="C7" s="3"/>
      <c r="D7" s="3"/>
      <c r="E7" s="3"/>
      <c r="F7" s="3"/>
      <c r="G7" s="3"/>
      <c r="H7" s="3"/>
      <c r="I7" s="3"/>
      <c r="J7" s="3"/>
      <c r="K7" s="3"/>
      <c r="L7" s="3"/>
      <c r="M7" s="3"/>
      <c r="N7" s="3"/>
      <c r="O7" s="3"/>
      <c r="P7" s="3"/>
      <c r="Q7" s="3"/>
      <c r="R7" s="3"/>
      <c r="S7" s="3"/>
      <c r="T7" s="3"/>
      <c r="U7" s="3"/>
      <c r="V7" s="3"/>
      <c r="W7" s="3"/>
      <c r="X7" s="3"/>
      <c r="Y7" s="3"/>
      <c r="Z7" s="3"/>
    </row>
    <row r="8" spans="1:26" ht="14.5">
      <c r="A8" s="3"/>
      <c r="B8" s="3"/>
      <c r="C8" s="3"/>
      <c r="D8" s="3"/>
      <c r="E8" s="3"/>
      <c r="F8" s="3"/>
      <c r="G8" s="3"/>
      <c r="H8" s="3"/>
      <c r="I8" s="3"/>
      <c r="J8" s="3"/>
      <c r="K8" s="3"/>
      <c r="L8" s="3"/>
      <c r="M8" s="3"/>
      <c r="N8" s="3"/>
      <c r="O8" s="3"/>
      <c r="P8" s="3"/>
      <c r="Q8" s="3"/>
      <c r="R8" s="3"/>
      <c r="S8" s="3"/>
      <c r="T8" s="3"/>
      <c r="U8" s="3"/>
      <c r="V8" s="3"/>
      <c r="W8" s="3"/>
      <c r="X8" s="3"/>
      <c r="Y8" s="3"/>
      <c r="Z8" s="3"/>
    </row>
    <row r="9" spans="1:26" ht="14.5">
      <c r="A9" s="3"/>
      <c r="B9" s="3"/>
      <c r="C9" s="3"/>
      <c r="D9" s="3"/>
      <c r="E9" s="3"/>
      <c r="F9" s="3"/>
      <c r="G9" s="3"/>
      <c r="H9" s="3"/>
      <c r="I9" s="3"/>
      <c r="J9" s="3"/>
      <c r="K9" s="3"/>
      <c r="L9" s="3"/>
      <c r="M9" s="3"/>
      <c r="N9" s="3"/>
      <c r="O9" s="3"/>
      <c r="P9" s="3"/>
      <c r="Q9" s="3"/>
      <c r="R9" s="3"/>
      <c r="S9" s="3"/>
      <c r="T9" s="3"/>
      <c r="U9" s="3"/>
      <c r="V9" s="3"/>
      <c r="W9" s="3"/>
      <c r="X9" s="3"/>
      <c r="Y9" s="3"/>
      <c r="Z9" s="3"/>
    </row>
    <row r="10" spans="1:26" ht="14.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E951"/>
  <sheetViews>
    <sheetView workbookViewId="0">
      <pane ySplit="4" topLeftCell="A5" activePane="bottomLeft" state="frozen"/>
      <selection pane="bottomLeft" activeCell="B6" sqref="B6"/>
    </sheetView>
  </sheetViews>
  <sheetFormatPr defaultColWidth="14.453125" defaultRowHeight="15" customHeight="1" outlineLevelCol="1"/>
  <cols>
    <col min="2" max="3" width="21.08984375" customWidth="1" outlineLevel="1"/>
    <col min="4" max="4" width="31.54296875" customWidth="1" outlineLevel="1"/>
    <col min="5" max="5" width="15" customWidth="1" outlineLevel="1"/>
    <col min="6" max="6" width="14.453125" outlineLevel="1"/>
    <col min="7" max="7" width="15.08984375" customWidth="1" outlineLevel="1"/>
    <col min="8" max="8" width="14.453125" outlineLevel="1"/>
    <col min="10" max="10" width="20.81640625" customWidth="1"/>
    <col min="11" max="11" width="61.7265625" customWidth="1"/>
    <col min="12" max="12" width="10.54296875" customWidth="1" collapsed="1"/>
    <col min="13" max="19" width="14.453125" hidden="1" outlineLevel="1"/>
    <col min="22" max="22" width="17.26953125" customWidth="1"/>
  </cols>
  <sheetData>
    <row r="1" spans="1:161">
      <c r="A1" s="14" t="s">
        <v>34</v>
      </c>
      <c r="B1" s="15"/>
      <c r="C1" s="15"/>
      <c r="D1" s="15"/>
      <c r="E1" s="16"/>
      <c r="F1" s="17"/>
      <c r="L1" s="14" t="s">
        <v>35</v>
      </c>
    </row>
    <row r="2" spans="1:161">
      <c r="B2" s="15"/>
      <c r="C2" s="15"/>
      <c r="D2" s="15"/>
      <c r="E2" s="16"/>
      <c r="F2" s="17"/>
      <c r="G2" s="17"/>
      <c r="H2" s="17"/>
    </row>
    <row r="3" spans="1:161">
      <c r="A3" s="18"/>
      <c r="E3" s="19">
        <f>SUM(E5:E219)</f>
        <v>1723.1167499999988</v>
      </c>
      <c r="H3" s="20"/>
      <c r="I3" s="18"/>
      <c r="J3" s="18"/>
      <c r="K3" s="21"/>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row>
    <row r="4" spans="1:161">
      <c r="B4" s="22" t="s">
        <v>36</v>
      </c>
      <c r="C4" s="22" t="s">
        <v>37</v>
      </c>
      <c r="D4" s="22" t="s">
        <v>38</v>
      </c>
      <c r="E4" s="23" t="s">
        <v>39</v>
      </c>
      <c r="F4" s="24" t="s">
        <v>40</v>
      </c>
      <c r="G4" s="24" t="s">
        <v>41</v>
      </c>
      <c r="H4" s="17"/>
    </row>
    <row r="5" spans="1:161">
      <c r="B5" s="15" t="s">
        <v>42</v>
      </c>
      <c r="C5" s="15" t="s">
        <v>43</v>
      </c>
      <c r="D5" s="15" t="s">
        <v>44</v>
      </c>
      <c r="E5" s="16">
        <v>2</v>
      </c>
      <c r="F5" s="25" t="s">
        <v>45</v>
      </c>
      <c r="G5" s="17"/>
      <c r="H5" s="17"/>
      <c r="J5" s="26" t="s">
        <v>46</v>
      </c>
      <c r="K5" s="27"/>
      <c r="L5" s="27"/>
      <c r="M5" s="28">
        <v>49</v>
      </c>
      <c r="N5" s="28">
        <v>49</v>
      </c>
      <c r="O5" s="28">
        <v>44</v>
      </c>
      <c r="P5" s="28">
        <v>30</v>
      </c>
      <c r="Q5" s="28">
        <v>21</v>
      </c>
      <c r="R5" s="28">
        <v>13</v>
      </c>
      <c r="S5" s="28">
        <v>9</v>
      </c>
      <c r="T5" s="28">
        <f>SUM(M5:S5)</f>
        <v>215</v>
      </c>
      <c r="U5" s="19" t="e">
        <f>T5-#REF!</f>
        <v>#REF!</v>
      </c>
    </row>
    <row r="6" spans="1:161">
      <c r="B6" s="15" t="s">
        <v>42</v>
      </c>
      <c r="C6" s="15" t="s">
        <v>47</v>
      </c>
      <c r="D6" s="15" t="s">
        <v>48</v>
      </c>
      <c r="E6" s="16">
        <v>0.3</v>
      </c>
      <c r="F6" s="25" t="s">
        <v>49</v>
      </c>
      <c r="G6" s="17"/>
      <c r="H6" s="17"/>
      <c r="J6" s="142" t="s">
        <v>647</v>
      </c>
      <c r="K6" s="143"/>
      <c r="L6" s="143"/>
      <c r="M6" s="142" t="s">
        <v>37</v>
      </c>
      <c r="N6" s="143"/>
      <c r="O6" s="143"/>
      <c r="P6" s="143"/>
      <c r="Q6" s="143"/>
      <c r="R6" s="143"/>
      <c r="S6" s="143"/>
      <c r="T6" s="144"/>
    </row>
    <row r="7" spans="1:161">
      <c r="B7" s="15" t="s">
        <v>42</v>
      </c>
      <c r="C7" s="15" t="s">
        <v>50</v>
      </c>
      <c r="D7" s="15" t="s">
        <v>51</v>
      </c>
      <c r="E7" s="16">
        <v>0.10625</v>
      </c>
      <c r="F7" s="25" t="s">
        <v>49</v>
      </c>
      <c r="G7" s="17"/>
      <c r="H7" s="17"/>
      <c r="J7" s="142" t="s">
        <v>36</v>
      </c>
      <c r="K7" s="142" t="s">
        <v>38</v>
      </c>
      <c r="L7" s="142" t="s">
        <v>40</v>
      </c>
      <c r="M7" s="145" t="s">
        <v>52</v>
      </c>
      <c r="N7" s="146" t="s">
        <v>43</v>
      </c>
      <c r="O7" s="146" t="s">
        <v>53</v>
      </c>
      <c r="P7" s="146" t="s">
        <v>50</v>
      </c>
      <c r="Q7" s="146" t="s">
        <v>54</v>
      </c>
      <c r="R7" s="146" t="s">
        <v>220</v>
      </c>
      <c r="S7" s="146" t="s">
        <v>47</v>
      </c>
      <c r="T7" s="147" t="s">
        <v>648</v>
      </c>
      <c r="V7" s="14" t="s">
        <v>55</v>
      </c>
    </row>
    <row r="8" spans="1:161">
      <c r="B8" s="15" t="s">
        <v>42</v>
      </c>
      <c r="C8" s="15" t="s">
        <v>220</v>
      </c>
      <c r="D8" s="15" t="s">
        <v>56</v>
      </c>
      <c r="E8" s="16">
        <v>0.3</v>
      </c>
      <c r="F8" s="25" t="s">
        <v>49</v>
      </c>
      <c r="G8" s="17"/>
      <c r="H8" s="17"/>
      <c r="J8" s="145" t="s">
        <v>59</v>
      </c>
      <c r="K8" s="145" t="s">
        <v>60</v>
      </c>
      <c r="L8" s="145" t="s">
        <v>61</v>
      </c>
      <c r="M8" s="148"/>
      <c r="N8" s="149"/>
      <c r="O8" s="149"/>
      <c r="P8" s="149"/>
      <c r="Q8" s="149">
        <v>5</v>
      </c>
      <c r="R8" s="149"/>
      <c r="S8" s="149"/>
      <c r="T8" s="150">
        <v>5</v>
      </c>
      <c r="V8" s="30" t="s">
        <v>57</v>
      </c>
      <c r="W8" s="30" t="s">
        <v>58</v>
      </c>
      <c r="X8" s="30"/>
      <c r="Y8" s="30"/>
    </row>
    <row r="9" spans="1:161">
      <c r="B9" s="15" t="s">
        <v>59</v>
      </c>
      <c r="C9" s="15" t="s">
        <v>54</v>
      </c>
      <c r="D9" s="31" t="s">
        <v>60</v>
      </c>
      <c r="E9" s="16">
        <v>5</v>
      </c>
      <c r="F9" s="25" t="s">
        <v>61</v>
      </c>
      <c r="G9" s="17"/>
      <c r="H9" s="17"/>
      <c r="J9" s="151"/>
      <c r="K9" s="145" t="s">
        <v>72</v>
      </c>
      <c r="L9" s="145" t="s">
        <v>73</v>
      </c>
      <c r="M9" s="148"/>
      <c r="N9" s="149"/>
      <c r="O9" s="149"/>
      <c r="P9" s="149"/>
      <c r="Q9" s="149"/>
      <c r="R9" s="149">
        <v>8</v>
      </c>
      <c r="S9" s="149"/>
      <c r="T9" s="150">
        <v>8</v>
      </c>
      <c r="V9" s="32" t="s">
        <v>64</v>
      </c>
      <c r="W9" s="33" t="s">
        <v>65</v>
      </c>
      <c r="X9" s="30"/>
      <c r="Y9" s="30"/>
    </row>
    <row r="10" spans="1:161">
      <c r="B10" s="15" t="s">
        <v>66</v>
      </c>
      <c r="C10" s="15" t="s">
        <v>54</v>
      </c>
      <c r="D10" s="31" t="s">
        <v>67</v>
      </c>
      <c r="E10" s="34">
        <v>25</v>
      </c>
      <c r="F10" s="25" t="s">
        <v>68</v>
      </c>
      <c r="G10" s="17"/>
      <c r="H10" s="17"/>
      <c r="J10" s="151"/>
      <c r="K10" s="145" t="s">
        <v>78</v>
      </c>
      <c r="L10" s="145" t="s">
        <v>73</v>
      </c>
      <c r="M10" s="148"/>
      <c r="N10" s="149">
        <v>10</v>
      </c>
      <c r="O10" s="149"/>
      <c r="P10" s="149"/>
      <c r="Q10" s="149"/>
      <c r="R10" s="149"/>
      <c r="S10" s="149"/>
      <c r="T10" s="150">
        <v>10</v>
      </c>
      <c r="V10" s="30" t="s">
        <v>69</v>
      </c>
      <c r="W10" s="30" t="s">
        <v>70</v>
      </c>
      <c r="X10" s="30"/>
      <c r="Y10" s="30"/>
    </row>
    <row r="11" spans="1:161">
      <c r="B11" s="15" t="s">
        <v>66</v>
      </c>
      <c r="C11" s="15" t="s">
        <v>53</v>
      </c>
      <c r="D11" s="35" t="s">
        <v>71</v>
      </c>
      <c r="E11" s="36">
        <v>15</v>
      </c>
      <c r="F11" s="25" t="s">
        <v>49</v>
      </c>
      <c r="G11" s="17"/>
      <c r="H11" s="17"/>
      <c r="J11" s="151"/>
      <c r="K11" s="145" t="s">
        <v>221</v>
      </c>
      <c r="L11" s="145" t="s">
        <v>68</v>
      </c>
      <c r="M11" s="148"/>
      <c r="N11" s="149">
        <v>100</v>
      </c>
      <c r="O11" s="149"/>
      <c r="P11" s="149"/>
      <c r="Q11" s="149"/>
      <c r="R11" s="149"/>
      <c r="S11" s="149"/>
      <c r="T11" s="150">
        <v>100</v>
      </c>
      <c r="V11" s="30" t="s">
        <v>74</v>
      </c>
      <c r="W11" s="30" t="s">
        <v>75</v>
      </c>
      <c r="X11" s="30"/>
      <c r="Y11" s="30"/>
    </row>
    <row r="12" spans="1:161">
      <c r="B12" s="35" t="s">
        <v>76</v>
      </c>
      <c r="C12" s="15" t="s">
        <v>53</v>
      </c>
      <c r="D12" s="35" t="s">
        <v>77</v>
      </c>
      <c r="E12" s="16">
        <v>2.5</v>
      </c>
      <c r="F12" s="37" t="s">
        <v>49</v>
      </c>
      <c r="G12" s="17"/>
      <c r="H12" s="17"/>
      <c r="J12" s="151"/>
      <c r="K12" s="145" t="s">
        <v>86</v>
      </c>
      <c r="L12" s="145" t="s">
        <v>68</v>
      </c>
      <c r="M12" s="148"/>
      <c r="N12" s="149"/>
      <c r="O12" s="149">
        <v>80</v>
      </c>
      <c r="P12" s="149"/>
      <c r="Q12" s="149"/>
      <c r="R12" s="149"/>
      <c r="S12" s="149"/>
      <c r="T12" s="150">
        <v>80</v>
      </c>
      <c r="V12" s="25" t="s">
        <v>79</v>
      </c>
      <c r="W12" s="25" t="s">
        <v>80</v>
      </c>
    </row>
    <row r="13" spans="1:161">
      <c r="B13" s="15" t="s">
        <v>42</v>
      </c>
      <c r="C13" s="15" t="s">
        <v>43</v>
      </c>
      <c r="D13" s="15" t="s">
        <v>81</v>
      </c>
      <c r="E13" s="16">
        <v>1</v>
      </c>
      <c r="F13" s="25" t="s">
        <v>82</v>
      </c>
      <c r="G13" s="17"/>
      <c r="H13" s="17"/>
      <c r="J13" s="151"/>
      <c r="K13" s="145" t="s">
        <v>91</v>
      </c>
      <c r="L13" s="145" t="s">
        <v>73</v>
      </c>
      <c r="M13" s="148">
        <v>9</v>
      </c>
      <c r="N13" s="149"/>
      <c r="O13" s="149"/>
      <c r="P13" s="149"/>
      <c r="Q13" s="149"/>
      <c r="R13" s="149"/>
      <c r="S13" s="149"/>
      <c r="T13" s="150">
        <v>9</v>
      </c>
    </row>
    <row r="14" spans="1:161">
      <c r="B14" s="15" t="s">
        <v>66</v>
      </c>
      <c r="C14" s="15" t="s">
        <v>53</v>
      </c>
      <c r="D14" s="35" t="s">
        <v>85</v>
      </c>
      <c r="E14" s="36">
        <v>20</v>
      </c>
      <c r="F14" s="25" t="s">
        <v>68</v>
      </c>
      <c r="G14" s="17"/>
      <c r="H14" s="17"/>
      <c r="J14" s="151"/>
      <c r="K14" s="145" t="s">
        <v>92</v>
      </c>
      <c r="L14" s="145" t="s">
        <v>73</v>
      </c>
      <c r="M14" s="148"/>
      <c r="N14" s="149"/>
      <c r="O14" s="149">
        <v>2</v>
      </c>
      <c r="P14" s="149"/>
      <c r="Q14" s="149"/>
      <c r="R14" s="149"/>
      <c r="S14" s="149"/>
      <c r="T14" s="150">
        <v>2</v>
      </c>
    </row>
    <row r="15" spans="1:161">
      <c r="B15" s="15" t="s">
        <v>66</v>
      </c>
      <c r="C15" s="15" t="s">
        <v>43</v>
      </c>
      <c r="D15" s="15" t="s">
        <v>85</v>
      </c>
      <c r="E15" s="16">
        <v>50</v>
      </c>
      <c r="F15" s="25" t="s">
        <v>68</v>
      </c>
      <c r="G15" s="17"/>
      <c r="H15" s="17"/>
      <c r="J15" s="151"/>
      <c r="K15" s="145" t="s">
        <v>93</v>
      </c>
      <c r="L15" s="145" t="s">
        <v>73</v>
      </c>
      <c r="M15" s="148"/>
      <c r="N15" s="149"/>
      <c r="O15" s="149"/>
      <c r="P15" s="149"/>
      <c r="Q15" s="149"/>
      <c r="R15" s="149"/>
      <c r="S15" s="149">
        <v>10</v>
      </c>
      <c r="T15" s="150">
        <v>10</v>
      </c>
    </row>
    <row r="16" spans="1:161">
      <c r="B16" s="15" t="s">
        <v>66</v>
      </c>
      <c r="C16" s="15" t="s">
        <v>52</v>
      </c>
      <c r="D16" s="15" t="s">
        <v>88</v>
      </c>
      <c r="E16" s="34">
        <v>50</v>
      </c>
      <c r="F16" s="25" t="s">
        <v>68</v>
      </c>
      <c r="G16" s="17"/>
      <c r="H16" s="17"/>
      <c r="J16" s="145" t="s">
        <v>98</v>
      </c>
      <c r="K16" s="145" t="s">
        <v>99</v>
      </c>
      <c r="L16" s="145" t="s">
        <v>49</v>
      </c>
      <c r="M16" s="148">
        <v>2.75</v>
      </c>
      <c r="N16" s="149"/>
      <c r="O16" s="149">
        <v>0.45</v>
      </c>
      <c r="P16" s="149"/>
      <c r="Q16" s="149"/>
      <c r="R16" s="149"/>
      <c r="S16" s="149"/>
      <c r="T16" s="150">
        <v>3.2</v>
      </c>
    </row>
    <row r="17" spans="2:20">
      <c r="B17" s="15" t="s">
        <v>42</v>
      </c>
      <c r="C17" s="15" t="s">
        <v>50</v>
      </c>
      <c r="D17" s="35" t="s">
        <v>90</v>
      </c>
      <c r="E17" s="16">
        <v>0.06</v>
      </c>
      <c r="F17" s="25" t="s">
        <v>49</v>
      </c>
      <c r="G17" s="17"/>
      <c r="H17" s="17"/>
      <c r="J17" s="151"/>
      <c r="K17" s="145" t="s">
        <v>222</v>
      </c>
      <c r="L17" s="145" t="s">
        <v>49</v>
      </c>
      <c r="M17" s="148"/>
      <c r="N17" s="149">
        <v>0.5</v>
      </c>
      <c r="O17" s="149"/>
      <c r="P17" s="149"/>
      <c r="Q17" s="149"/>
      <c r="R17" s="149"/>
      <c r="S17" s="149"/>
      <c r="T17" s="150">
        <v>0.5</v>
      </c>
    </row>
    <row r="18" spans="2:20">
      <c r="B18" s="15" t="s">
        <v>42</v>
      </c>
      <c r="C18" s="15" t="s">
        <v>53</v>
      </c>
      <c r="D18" s="35" t="s">
        <v>90</v>
      </c>
      <c r="E18" s="16">
        <v>4.4999999999999998E-2</v>
      </c>
      <c r="F18" s="25" t="s">
        <v>49</v>
      </c>
      <c r="G18" s="17"/>
      <c r="H18" s="17"/>
      <c r="J18" s="151"/>
      <c r="K18" s="145" t="s">
        <v>105</v>
      </c>
      <c r="L18" s="145" t="s">
        <v>63</v>
      </c>
      <c r="M18" s="148"/>
      <c r="N18" s="149">
        <v>12.5</v>
      </c>
      <c r="O18" s="149"/>
      <c r="P18" s="149"/>
      <c r="Q18" s="149"/>
      <c r="R18" s="149"/>
      <c r="S18" s="149"/>
      <c r="T18" s="150">
        <v>12.5</v>
      </c>
    </row>
    <row r="19" spans="2:20">
      <c r="B19" s="15" t="s">
        <v>42</v>
      </c>
      <c r="C19" s="15" t="s">
        <v>52</v>
      </c>
      <c r="D19" s="35" t="s">
        <v>90</v>
      </c>
      <c r="E19" s="16">
        <v>0.05</v>
      </c>
      <c r="F19" s="25" t="s">
        <v>49</v>
      </c>
      <c r="G19" s="17"/>
      <c r="H19" s="17"/>
      <c r="J19" s="151"/>
      <c r="K19" s="145" t="s">
        <v>109</v>
      </c>
      <c r="L19" s="145" t="s">
        <v>49</v>
      </c>
      <c r="M19" s="148"/>
      <c r="N19" s="149"/>
      <c r="O19" s="149"/>
      <c r="P19" s="149"/>
      <c r="Q19" s="149"/>
      <c r="R19" s="149">
        <v>4</v>
      </c>
      <c r="S19" s="149"/>
      <c r="T19" s="150">
        <v>4</v>
      </c>
    </row>
    <row r="20" spans="2:20">
      <c r="B20" s="15" t="s">
        <v>42</v>
      </c>
      <c r="C20" s="15" t="s">
        <v>54</v>
      </c>
      <c r="D20" s="35" t="s">
        <v>90</v>
      </c>
      <c r="E20" s="16">
        <v>7.4999999999999997E-2</v>
      </c>
      <c r="F20" s="25" t="s">
        <v>49</v>
      </c>
      <c r="G20" s="17"/>
      <c r="H20" s="17"/>
      <c r="J20" s="151"/>
      <c r="K20" s="145" t="s">
        <v>111</v>
      </c>
      <c r="L20" s="145" t="s">
        <v>112</v>
      </c>
      <c r="M20" s="148">
        <v>12.5</v>
      </c>
      <c r="N20" s="149">
        <v>8</v>
      </c>
      <c r="O20" s="149">
        <v>6</v>
      </c>
      <c r="P20" s="149"/>
      <c r="Q20" s="149"/>
      <c r="R20" s="149"/>
      <c r="S20" s="149">
        <v>0</v>
      </c>
      <c r="T20" s="150">
        <v>26.5</v>
      </c>
    </row>
    <row r="21" spans="2:20">
      <c r="B21" s="15" t="s">
        <v>42</v>
      </c>
      <c r="C21" s="15" t="s">
        <v>54</v>
      </c>
      <c r="D21" s="35" t="s">
        <v>90</v>
      </c>
      <c r="E21" s="16">
        <v>7.4999999999999997E-2</v>
      </c>
      <c r="F21" s="25" t="s">
        <v>49</v>
      </c>
      <c r="G21" s="17"/>
      <c r="H21" s="17"/>
      <c r="J21" s="151"/>
      <c r="K21" s="145" t="s">
        <v>223</v>
      </c>
      <c r="L21" s="145" t="s">
        <v>49</v>
      </c>
      <c r="M21" s="148">
        <v>4.5</v>
      </c>
      <c r="N21" s="149">
        <v>2</v>
      </c>
      <c r="O21" s="149">
        <v>2.5</v>
      </c>
      <c r="P21" s="149"/>
      <c r="Q21" s="149">
        <v>3.75</v>
      </c>
      <c r="R21" s="149"/>
      <c r="S21" s="149"/>
      <c r="T21" s="150">
        <v>12.75</v>
      </c>
    </row>
    <row r="22" spans="2:20">
      <c r="B22" s="15" t="s">
        <v>42</v>
      </c>
      <c r="C22" s="15" t="s">
        <v>47</v>
      </c>
      <c r="D22" s="35" t="s">
        <v>90</v>
      </c>
      <c r="E22" s="16">
        <v>0.125</v>
      </c>
      <c r="F22" s="25" t="s">
        <v>49</v>
      </c>
      <c r="G22" s="17"/>
      <c r="H22" s="17"/>
      <c r="J22" s="151"/>
      <c r="K22" s="145" t="s">
        <v>116</v>
      </c>
      <c r="L22" s="145" t="s">
        <v>49</v>
      </c>
      <c r="M22" s="148">
        <v>3.75</v>
      </c>
      <c r="N22" s="149"/>
      <c r="O22" s="149"/>
      <c r="P22" s="149"/>
      <c r="Q22" s="149"/>
      <c r="R22" s="149"/>
      <c r="S22" s="149"/>
      <c r="T22" s="150">
        <v>3.75</v>
      </c>
    </row>
    <row r="23" spans="2:20">
      <c r="B23" s="15" t="s">
        <v>42</v>
      </c>
      <c r="C23" s="15" t="s">
        <v>50</v>
      </c>
      <c r="D23" s="15" t="s">
        <v>94</v>
      </c>
      <c r="E23" s="16">
        <v>21.25</v>
      </c>
      <c r="F23" s="25" t="s">
        <v>95</v>
      </c>
      <c r="G23" s="17"/>
      <c r="H23" s="17"/>
      <c r="J23" s="151"/>
      <c r="K23" s="145" t="s">
        <v>117</v>
      </c>
      <c r="L23" s="145" t="s">
        <v>49</v>
      </c>
      <c r="M23" s="148"/>
      <c r="N23" s="149"/>
      <c r="O23" s="149">
        <v>1.25</v>
      </c>
      <c r="P23" s="149"/>
      <c r="Q23" s="149"/>
      <c r="R23" s="149"/>
      <c r="S23" s="149"/>
      <c r="T23" s="150">
        <v>1.25</v>
      </c>
    </row>
    <row r="24" spans="2:20">
      <c r="B24" s="15" t="s">
        <v>59</v>
      </c>
      <c r="C24" s="15" t="s">
        <v>220</v>
      </c>
      <c r="D24" s="15" t="s">
        <v>72</v>
      </c>
      <c r="E24" s="16">
        <v>8</v>
      </c>
      <c r="F24" s="25" t="s">
        <v>73</v>
      </c>
      <c r="G24" s="17"/>
      <c r="H24" s="17"/>
      <c r="J24" s="151"/>
      <c r="K24" s="145" t="s">
        <v>119</v>
      </c>
      <c r="L24" s="145" t="s">
        <v>49</v>
      </c>
      <c r="M24" s="148"/>
      <c r="N24" s="149"/>
      <c r="O24" s="149"/>
      <c r="P24" s="149"/>
      <c r="Q24" s="149"/>
      <c r="R24" s="149"/>
      <c r="S24" s="149">
        <v>10</v>
      </c>
      <c r="T24" s="150">
        <v>10</v>
      </c>
    </row>
    <row r="25" spans="2:20">
      <c r="B25" s="35" t="s">
        <v>76</v>
      </c>
      <c r="C25" s="15" t="s">
        <v>52</v>
      </c>
      <c r="D25" s="15" t="s">
        <v>96</v>
      </c>
      <c r="E25" s="34">
        <v>7.5</v>
      </c>
      <c r="F25" s="25" t="s">
        <v>49</v>
      </c>
      <c r="G25" s="17"/>
      <c r="H25" s="17"/>
      <c r="J25" s="151"/>
      <c r="K25" s="145" t="s">
        <v>122</v>
      </c>
      <c r="L25" s="145" t="s">
        <v>63</v>
      </c>
      <c r="M25" s="148"/>
      <c r="N25" s="149"/>
      <c r="O25" s="149"/>
      <c r="P25" s="149"/>
      <c r="Q25" s="149"/>
      <c r="R25" s="149">
        <v>10</v>
      </c>
      <c r="S25" s="149"/>
      <c r="T25" s="150">
        <v>10</v>
      </c>
    </row>
    <row r="26" spans="2:20">
      <c r="B26" s="15" t="s">
        <v>59</v>
      </c>
      <c r="C26" s="15" t="s">
        <v>43</v>
      </c>
      <c r="D26" s="15" t="s">
        <v>78</v>
      </c>
      <c r="E26" s="16">
        <v>10</v>
      </c>
      <c r="F26" s="25" t="s">
        <v>73</v>
      </c>
      <c r="G26" s="17"/>
      <c r="H26" s="17"/>
      <c r="J26" s="151"/>
      <c r="K26" s="145" t="s">
        <v>123</v>
      </c>
      <c r="L26" s="145" t="s">
        <v>49</v>
      </c>
      <c r="M26" s="148">
        <v>5</v>
      </c>
      <c r="N26" s="149"/>
      <c r="O26" s="149"/>
      <c r="P26" s="149"/>
      <c r="Q26" s="149"/>
      <c r="R26" s="149"/>
      <c r="S26" s="149"/>
      <c r="T26" s="150">
        <v>5</v>
      </c>
    </row>
    <row r="27" spans="2:20">
      <c r="B27" s="15" t="s">
        <v>42</v>
      </c>
      <c r="C27" s="15" t="s">
        <v>43</v>
      </c>
      <c r="D27" s="15" t="s">
        <v>97</v>
      </c>
      <c r="E27" s="16">
        <v>0.13</v>
      </c>
      <c r="F27" s="25" t="s">
        <v>49</v>
      </c>
      <c r="G27" s="17"/>
      <c r="H27" s="17"/>
      <c r="J27" s="151"/>
      <c r="K27" s="145" t="s">
        <v>125</v>
      </c>
      <c r="L27" s="145" t="s">
        <v>63</v>
      </c>
      <c r="M27" s="148"/>
      <c r="N27" s="149">
        <v>20</v>
      </c>
      <c r="O27" s="149"/>
      <c r="P27" s="149"/>
      <c r="Q27" s="149"/>
      <c r="R27" s="149"/>
      <c r="S27" s="149"/>
      <c r="T27" s="150">
        <v>20</v>
      </c>
    </row>
    <row r="28" spans="2:20">
      <c r="B28" s="15" t="s">
        <v>59</v>
      </c>
      <c r="C28" s="15" t="s">
        <v>43</v>
      </c>
      <c r="D28" s="15" t="s">
        <v>221</v>
      </c>
      <c r="E28" s="16">
        <v>100</v>
      </c>
      <c r="F28" s="25" t="s">
        <v>68</v>
      </c>
      <c r="G28" s="17"/>
      <c r="H28" s="17"/>
      <c r="J28" s="151"/>
      <c r="K28" s="145" t="s">
        <v>127</v>
      </c>
      <c r="L28" s="145" t="s">
        <v>49</v>
      </c>
      <c r="M28" s="148">
        <v>3.75</v>
      </c>
      <c r="N28" s="149"/>
      <c r="O28" s="149"/>
      <c r="P28" s="149"/>
      <c r="Q28" s="149"/>
      <c r="R28" s="149"/>
      <c r="S28" s="149"/>
      <c r="T28" s="150">
        <v>3.75</v>
      </c>
    </row>
    <row r="29" spans="2:20">
      <c r="B29" s="35" t="s">
        <v>98</v>
      </c>
      <c r="C29" s="15" t="s">
        <v>52</v>
      </c>
      <c r="D29" s="15" t="s">
        <v>99</v>
      </c>
      <c r="E29" s="16">
        <v>0.5</v>
      </c>
      <c r="F29" s="25" t="s">
        <v>49</v>
      </c>
      <c r="G29" s="17"/>
      <c r="H29" s="17"/>
      <c r="J29" s="151"/>
      <c r="K29" s="145" t="s">
        <v>128</v>
      </c>
      <c r="L29" s="145" t="s">
        <v>49</v>
      </c>
      <c r="M29" s="148"/>
      <c r="N29" s="149">
        <v>8</v>
      </c>
      <c r="O29" s="149"/>
      <c r="P29" s="149"/>
      <c r="Q29" s="149"/>
      <c r="R29" s="149"/>
      <c r="S29" s="149"/>
      <c r="T29" s="150">
        <v>8</v>
      </c>
    </row>
    <row r="30" spans="2:20">
      <c r="B30" s="35" t="s">
        <v>98</v>
      </c>
      <c r="C30" s="15" t="s">
        <v>53</v>
      </c>
      <c r="D30" s="15" t="s">
        <v>99</v>
      </c>
      <c r="E30" s="16">
        <v>0.45</v>
      </c>
      <c r="F30" s="25" t="s">
        <v>49</v>
      </c>
      <c r="G30" s="17"/>
      <c r="H30" s="17"/>
      <c r="J30" s="151"/>
      <c r="K30" s="145" t="s">
        <v>129</v>
      </c>
      <c r="L30" s="145" t="s">
        <v>49</v>
      </c>
      <c r="M30" s="148"/>
      <c r="N30" s="149"/>
      <c r="O30" s="149"/>
      <c r="P30" s="149"/>
      <c r="Q30" s="149"/>
      <c r="R30" s="149"/>
      <c r="S30" s="149">
        <v>3</v>
      </c>
      <c r="T30" s="150">
        <v>3</v>
      </c>
    </row>
    <row r="31" spans="2:20">
      <c r="B31" s="35" t="s">
        <v>98</v>
      </c>
      <c r="C31" s="15" t="s">
        <v>52</v>
      </c>
      <c r="D31" s="15" t="s">
        <v>99</v>
      </c>
      <c r="E31" s="16">
        <v>2.25</v>
      </c>
      <c r="F31" s="25" t="s">
        <v>49</v>
      </c>
      <c r="G31" s="17"/>
      <c r="H31" s="17"/>
      <c r="J31" s="151"/>
      <c r="K31" s="145" t="s">
        <v>224</v>
      </c>
      <c r="L31" s="145" t="s">
        <v>49</v>
      </c>
      <c r="M31" s="148"/>
      <c r="N31" s="149">
        <v>4</v>
      </c>
      <c r="O31" s="149"/>
      <c r="P31" s="149"/>
      <c r="Q31" s="149"/>
      <c r="R31" s="149"/>
      <c r="S31" s="149"/>
      <c r="T31" s="150">
        <v>4</v>
      </c>
    </row>
    <row r="32" spans="2:20">
      <c r="B32" s="35" t="s">
        <v>98</v>
      </c>
      <c r="C32" s="15" t="s">
        <v>43</v>
      </c>
      <c r="D32" s="15" t="s">
        <v>222</v>
      </c>
      <c r="E32" s="16">
        <v>0.5</v>
      </c>
      <c r="F32" s="25" t="s">
        <v>49</v>
      </c>
      <c r="G32" s="17"/>
      <c r="H32" s="17"/>
      <c r="J32" s="151"/>
      <c r="K32" s="145" t="s">
        <v>225</v>
      </c>
      <c r="L32" s="145" t="s">
        <v>49</v>
      </c>
      <c r="M32" s="148"/>
      <c r="N32" s="149"/>
      <c r="O32" s="149">
        <v>3</v>
      </c>
      <c r="P32" s="149"/>
      <c r="Q32" s="149"/>
      <c r="R32" s="149"/>
      <c r="S32" s="149"/>
      <c r="T32" s="150">
        <v>3</v>
      </c>
    </row>
    <row r="33" spans="2:20">
      <c r="B33" s="15" t="s">
        <v>42</v>
      </c>
      <c r="C33" s="15" t="s">
        <v>53</v>
      </c>
      <c r="D33" s="38" t="s">
        <v>100</v>
      </c>
      <c r="E33" s="16">
        <v>4.4999999999999998E-2</v>
      </c>
      <c r="F33" s="25" t="s">
        <v>49</v>
      </c>
      <c r="G33" s="17"/>
      <c r="H33" s="17"/>
      <c r="J33" s="151"/>
      <c r="K33" s="145" t="s">
        <v>131</v>
      </c>
      <c r="L33" s="145" t="s">
        <v>49</v>
      </c>
      <c r="M33" s="148"/>
      <c r="N33" s="149"/>
      <c r="O33" s="149"/>
      <c r="P33" s="149"/>
      <c r="Q33" s="149">
        <v>5</v>
      </c>
      <c r="R33" s="149"/>
      <c r="S33" s="149"/>
      <c r="T33" s="150">
        <v>5</v>
      </c>
    </row>
    <row r="34" spans="2:20">
      <c r="B34" s="15" t="s">
        <v>42</v>
      </c>
      <c r="C34" s="15" t="s">
        <v>52</v>
      </c>
      <c r="D34" s="15" t="s">
        <v>101</v>
      </c>
      <c r="E34" s="16">
        <v>25</v>
      </c>
      <c r="F34" s="25" t="s">
        <v>102</v>
      </c>
      <c r="G34" s="17"/>
      <c r="H34" s="17"/>
      <c r="J34" s="145" t="s">
        <v>42</v>
      </c>
      <c r="K34" s="145" t="s">
        <v>48</v>
      </c>
      <c r="L34" s="145" t="s">
        <v>49</v>
      </c>
      <c r="M34" s="148"/>
      <c r="N34" s="149"/>
      <c r="O34" s="149"/>
      <c r="P34" s="149"/>
      <c r="Q34" s="149"/>
      <c r="R34" s="149"/>
      <c r="S34" s="149">
        <v>0.3</v>
      </c>
      <c r="T34" s="150">
        <v>0.3</v>
      </c>
    </row>
    <row r="35" spans="2:20">
      <c r="B35" s="15" t="s">
        <v>42</v>
      </c>
      <c r="C35" s="15" t="s">
        <v>52</v>
      </c>
      <c r="D35" s="15" t="s">
        <v>103</v>
      </c>
      <c r="E35" s="16">
        <v>23</v>
      </c>
      <c r="F35" s="25" t="s">
        <v>102</v>
      </c>
      <c r="G35" s="17"/>
      <c r="H35" s="17"/>
      <c r="J35" s="151"/>
      <c r="K35" s="145" t="s">
        <v>51</v>
      </c>
      <c r="L35" s="145" t="s">
        <v>49</v>
      </c>
      <c r="M35" s="148"/>
      <c r="N35" s="149"/>
      <c r="O35" s="149"/>
      <c r="P35" s="149">
        <v>0.10625</v>
      </c>
      <c r="Q35" s="149"/>
      <c r="R35" s="149"/>
      <c r="S35" s="149"/>
      <c r="T35" s="150">
        <v>0.10625</v>
      </c>
    </row>
    <row r="36" spans="2:20">
      <c r="B36" s="15" t="s">
        <v>42</v>
      </c>
      <c r="C36" s="15" t="s">
        <v>52</v>
      </c>
      <c r="D36" s="15" t="s">
        <v>104</v>
      </c>
      <c r="E36" s="16">
        <v>5</v>
      </c>
      <c r="F36" s="25" t="s">
        <v>63</v>
      </c>
      <c r="G36" s="17"/>
      <c r="H36" s="17"/>
      <c r="J36" s="151"/>
      <c r="K36" s="145" t="s">
        <v>56</v>
      </c>
      <c r="L36" s="145" t="s">
        <v>49</v>
      </c>
      <c r="M36" s="148"/>
      <c r="N36" s="149"/>
      <c r="O36" s="149"/>
      <c r="P36" s="149"/>
      <c r="Q36" s="149"/>
      <c r="R36" s="149">
        <v>0.3</v>
      </c>
      <c r="S36" s="149"/>
      <c r="T36" s="150">
        <v>0.3</v>
      </c>
    </row>
    <row r="37" spans="2:20">
      <c r="B37" s="15" t="s">
        <v>42</v>
      </c>
      <c r="C37" s="15" t="s">
        <v>52</v>
      </c>
      <c r="D37" s="15" t="s">
        <v>106</v>
      </c>
      <c r="E37" s="34">
        <v>25</v>
      </c>
      <c r="F37" s="25" t="s">
        <v>102</v>
      </c>
      <c r="G37" s="17"/>
      <c r="H37" s="17"/>
      <c r="J37" s="151"/>
      <c r="K37" s="145" t="s">
        <v>81</v>
      </c>
      <c r="L37" s="145" t="s">
        <v>82</v>
      </c>
      <c r="M37" s="148"/>
      <c r="N37" s="149">
        <v>1</v>
      </c>
      <c r="O37" s="149"/>
      <c r="P37" s="149"/>
      <c r="Q37" s="149"/>
      <c r="R37" s="149"/>
      <c r="S37" s="149"/>
      <c r="T37" s="150">
        <v>1</v>
      </c>
    </row>
    <row r="38" spans="2:20">
      <c r="B38" s="15" t="s">
        <v>42</v>
      </c>
      <c r="C38" s="15" t="s">
        <v>220</v>
      </c>
      <c r="D38" s="15" t="s">
        <v>108</v>
      </c>
      <c r="E38" s="34">
        <v>4</v>
      </c>
      <c r="F38" s="25" t="s">
        <v>49</v>
      </c>
      <c r="G38" s="17"/>
      <c r="H38" s="17"/>
      <c r="J38" s="151"/>
      <c r="K38" s="145" t="s">
        <v>90</v>
      </c>
      <c r="L38" s="145" t="s">
        <v>49</v>
      </c>
      <c r="M38" s="148">
        <v>0.16999999999999998</v>
      </c>
      <c r="N38" s="149">
        <v>0.1</v>
      </c>
      <c r="O38" s="149">
        <v>0.105</v>
      </c>
      <c r="P38" s="149">
        <v>0.13</v>
      </c>
      <c r="Q38" s="149">
        <v>0.15</v>
      </c>
      <c r="R38" s="149"/>
      <c r="S38" s="149">
        <v>0.125</v>
      </c>
      <c r="T38" s="150">
        <v>0.78</v>
      </c>
    </row>
    <row r="39" spans="2:20">
      <c r="B39" s="15" t="s">
        <v>42</v>
      </c>
      <c r="C39" s="15" t="s">
        <v>53</v>
      </c>
      <c r="D39" s="35" t="s">
        <v>110</v>
      </c>
      <c r="E39" s="36">
        <v>2</v>
      </c>
      <c r="F39" s="25" t="s">
        <v>82</v>
      </c>
      <c r="G39" s="17"/>
      <c r="H39" s="17"/>
      <c r="J39" s="151"/>
      <c r="K39" s="145" t="s">
        <v>94</v>
      </c>
      <c r="L39" s="145" t="s">
        <v>95</v>
      </c>
      <c r="M39" s="148"/>
      <c r="N39" s="149"/>
      <c r="O39" s="149"/>
      <c r="P39" s="149">
        <v>21.25</v>
      </c>
      <c r="Q39" s="149"/>
      <c r="R39" s="149"/>
      <c r="S39" s="149"/>
      <c r="T39" s="150">
        <v>21.25</v>
      </c>
    </row>
    <row r="40" spans="2:20">
      <c r="B40" s="15" t="s">
        <v>42</v>
      </c>
      <c r="C40" s="15" t="s">
        <v>53</v>
      </c>
      <c r="D40" s="35" t="s">
        <v>113</v>
      </c>
      <c r="E40" s="16">
        <v>7.0000000000000007E-2</v>
      </c>
      <c r="F40" s="25" t="s">
        <v>49</v>
      </c>
      <c r="G40" s="17"/>
      <c r="H40" s="17"/>
      <c r="J40" s="151"/>
      <c r="K40" s="145" t="s">
        <v>97</v>
      </c>
      <c r="L40" s="145" t="s">
        <v>49</v>
      </c>
      <c r="M40" s="148"/>
      <c r="N40" s="149">
        <v>0.13</v>
      </c>
      <c r="O40" s="149"/>
      <c r="P40" s="149"/>
      <c r="Q40" s="149"/>
      <c r="R40" s="149"/>
      <c r="S40" s="149"/>
      <c r="T40" s="150">
        <v>0.13</v>
      </c>
    </row>
    <row r="41" spans="2:20">
      <c r="B41" s="15" t="s">
        <v>66</v>
      </c>
      <c r="C41" s="15" t="s">
        <v>50</v>
      </c>
      <c r="D41" s="15" t="s">
        <v>115</v>
      </c>
      <c r="E41" s="16">
        <v>20</v>
      </c>
      <c r="F41" s="25" t="s">
        <v>49</v>
      </c>
      <c r="G41" s="17"/>
      <c r="H41" s="17"/>
      <c r="J41" s="151"/>
      <c r="K41" s="145" t="s">
        <v>100</v>
      </c>
      <c r="L41" s="145" t="s">
        <v>49</v>
      </c>
      <c r="M41" s="148"/>
      <c r="N41" s="149"/>
      <c r="O41" s="149">
        <v>4.4999999999999998E-2</v>
      </c>
      <c r="P41" s="149"/>
      <c r="Q41" s="149"/>
      <c r="R41" s="149"/>
      <c r="S41" s="149"/>
      <c r="T41" s="150">
        <v>4.4999999999999998E-2</v>
      </c>
    </row>
    <row r="42" spans="2:20">
      <c r="B42" s="15" t="s">
        <v>66</v>
      </c>
      <c r="C42" s="15" t="s">
        <v>43</v>
      </c>
      <c r="D42" s="15" t="s">
        <v>226</v>
      </c>
      <c r="E42" s="16">
        <v>13</v>
      </c>
      <c r="F42" s="25" t="s">
        <v>49</v>
      </c>
      <c r="G42" s="17"/>
      <c r="H42" s="17"/>
      <c r="J42" s="151"/>
      <c r="K42" s="145" t="s">
        <v>101</v>
      </c>
      <c r="L42" s="145" t="s">
        <v>102</v>
      </c>
      <c r="M42" s="148">
        <v>25</v>
      </c>
      <c r="N42" s="149"/>
      <c r="O42" s="149"/>
      <c r="P42" s="149"/>
      <c r="Q42" s="149"/>
      <c r="R42" s="149"/>
      <c r="S42" s="149"/>
      <c r="T42" s="150">
        <v>25</v>
      </c>
    </row>
    <row r="43" spans="2:20">
      <c r="B43" s="15" t="s">
        <v>42</v>
      </c>
      <c r="C43" s="15" t="s">
        <v>47</v>
      </c>
      <c r="D43" s="15" t="s">
        <v>118</v>
      </c>
      <c r="E43" s="16">
        <v>1.4999999999999999E-2</v>
      </c>
      <c r="F43" s="25" t="s">
        <v>49</v>
      </c>
      <c r="G43" s="17"/>
      <c r="H43" s="17"/>
      <c r="J43" s="151"/>
      <c r="K43" s="145" t="s">
        <v>103</v>
      </c>
      <c r="L43" s="145" t="s">
        <v>102</v>
      </c>
      <c r="M43" s="148">
        <v>23</v>
      </c>
      <c r="N43" s="149"/>
      <c r="O43" s="149"/>
      <c r="P43" s="149"/>
      <c r="Q43" s="149"/>
      <c r="R43" s="149"/>
      <c r="S43" s="149"/>
      <c r="T43" s="150">
        <v>23</v>
      </c>
    </row>
    <row r="44" spans="2:20">
      <c r="B44" s="15" t="s">
        <v>42</v>
      </c>
      <c r="C44" s="15" t="s">
        <v>43</v>
      </c>
      <c r="D44" s="15" t="s">
        <v>118</v>
      </c>
      <c r="E44" s="16">
        <v>0.02</v>
      </c>
      <c r="F44" s="25" t="s">
        <v>49</v>
      </c>
      <c r="G44" s="17"/>
      <c r="H44" s="17"/>
      <c r="J44" s="151"/>
      <c r="K44" s="145" t="s">
        <v>104</v>
      </c>
      <c r="L44" s="145" t="s">
        <v>63</v>
      </c>
      <c r="M44" s="148">
        <v>5</v>
      </c>
      <c r="N44" s="149"/>
      <c r="O44" s="149"/>
      <c r="P44" s="149"/>
      <c r="Q44" s="149"/>
      <c r="R44" s="149"/>
      <c r="S44" s="149"/>
      <c r="T44" s="150">
        <v>5</v>
      </c>
    </row>
    <row r="45" spans="2:20">
      <c r="B45" s="15" t="s">
        <v>42</v>
      </c>
      <c r="C45" s="15" t="s">
        <v>43</v>
      </c>
      <c r="D45" s="15" t="s">
        <v>121</v>
      </c>
      <c r="E45" s="16">
        <v>3</v>
      </c>
      <c r="F45" s="25" t="s">
        <v>49</v>
      </c>
      <c r="G45" s="17"/>
      <c r="H45" s="17"/>
      <c r="J45" s="151"/>
      <c r="K45" s="145" t="s">
        <v>106</v>
      </c>
      <c r="L45" s="145" t="s">
        <v>102</v>
      </c>
      <c r="M45" s="148">
        <v>25</v>
      </c>
      <c r="N45" s="149"/>
      <c r="O45" s="149"/>
      <c r="P45" s="149"/>
      <c r="Q45" s="149"/>
      <c r="R45" s="149"/>
      <c r="S45" s="149"/>
      <c r="T45" s="150">
        <v>25</v>
      </c>
    </row>
    <row r="46" spans="2:20">
      <c r="B46" s="35" t="s">
        <v>76</v>
      </c>
      <c r="C46" s="15" t="s">
        <v>50</v>
      </c>
      <c r="D46" s="15" t="s">
        <v>227</v>
      </c>
      <c r="E46" s="16">
        <v>12</v>
      </c>
      <c r="F46" s="25" t="s">
        <v>49</v>
      </c>
      <c r="G46" s="17"/>
      <c r="H46" s="17"/>
      <c r="J46" s="151"/>
      <c r="K46" s="145" t="s">
        <v>108</v>
      </c>
      <c r="L46" s="145" t="s">
        <v>49</v>
      </c>
      <c r="M46" s="148"/>
      <c r="N46" s="149"/>
      <c r="O46" s="149"/>
      <c r="P46" s="149"/>
      <c r="Q46" s="149"/>
      <c r="R46" s="149">
        <v>4</v>
      </c>
      <c r="S46" s="149"/>
      <c r="T46" s="150">
        <v>4</v>
      </c>
    </row>
    <row r="47" spans="2:20">
      <c r="B47" s="15" t="s">
        <v>42</v>
      </c>
      <c r="C47" s="15" t="s">
        <v>43</v>
      </c>
      <c r="D47" s="15" t="s">
        <v>124</v>
      </c>
      <c r="E47" s="16">
        <v>20</v>
      </c>
      <c r="F47" s="25" t="s">
        <v>102</v>
      </c>
      <c r="G47" s="17"/>
      <c r="H47" s="17"/>
      <c r="J47" s="151"/>
      <c r="K47" s="145" t="s">
        <v>110</v>
      </c>
      <c r="L47" s="145" t="s">
        <v>82</v>
      </c>
      <c r="M47" s="148"/>
      <c r="N47" s="149"/>
      <c r="O47" s="149">
        <v>2</v>
      </c>
      <c r="P47" s="149"/>
      <c r="Q47" s="149"/>
      <c r="R47" s="149"/>
      <c r="S47" s="149"/>
      <c r="T47" s="150">
        <v>2</v>
      </c>
    </row>
    <row r="48" spans="2:20">
      <c r="B48" s="15" t="s">
        <v>42</v>
      </c>
      <c r="C48" s="15" t="s">
        <v>54</v>
      </c>
      <c r="D48" s="31" t="s">
        <v>126</v>
      </c>
      <c r="E48" s="16">
        <v>13</v>
      </c>
      <c r="F48" s="25" t="s">
        <v>102</v>
      </c>
      <c r="G48" s="17"/>
      <c r="H48" s="17"/>
      <c r="J48" s="151"/>
      <c r="K48" s="145" t="s">
        <v>113</v>
      </c>
      <c r="L48" s="145" t="s">
        <v>49</v>
      </c>
      <c r="M48" s="148"/>
      <c r="N48" s="149"/>
      <c r="O48" s="149">
        <v>7.0000000000000007E-2</v>
      </c>
      <c r="P48" s="149"/>
      <c r="Q48" s="149"/>
      <c r="R48" s="149"/>
      <c r="S48" s="149"/>
      <c r="T48" s="150">
        <v>7.0000000000000007E-2</v>
      </c>
    </row>
    <row r="49" spans="2:20">
      <c r="B49" s="15" t="s">
        <v>42</v>
      </c>
      <c r="C49" s="15" t="s">
        <v>53</v>
      </c>
      <c r="D49" s="35" t="s">
        <v>228</v>
      </c>
      <c r="E49" s="16">
        <v>0.06</v>
      </c>
      <c r="F49" s="25" t="s">
        <v>49</v>
      </c>
      <c r="G49" s="17"/>
      <c r="H49" s="17"/>
      <c r="J49" s="151"/>
      <c r="K49" s="145" t="s">
        <v>118</v>
      </c>
      <c r="L49" s="145" t="s">
        <v>49</v>
      </c>
      <c r="M49" s="148"/>
      <c r="N49" s="149">
        <v>0.02</v>
      </c>
      <c r="O49" s="149"/>
      <c r="P49" s="149"/>
      <c r="Q49" s="149">
        <v>0.1</v>
      </c>
      <c r="R49" s="149"/>
      <c r="S49" s="149">
        <v>1.4999999999999999E-2</v>
      </c>
      <c r="T49" s="150">
        <v>0.13500000000000001</v>
      </c>
    </row>
    <row r="50" spans="2:20">
      <c r="B50" s="15" t="s">
        <v>42</v>
      </c>
      <c r="C50" s="15" t="s">
        <v>54</v>
      </c>
      <c r="D50" s="15" t="s">
        <v>118</v>
      </c>
      <c r="E50" s="16">
        <v>0.1</v>
      </c>
      <c r="F50" s="25" t="s">
        <v>49</v>
      </c>
      <c r="G50" s="17"/>
      <c r="H50" s="17"/>
      <c r="J50" s="151"/>
      <c r="K50" s="145" t="s">
        <v>121</v>
      </c>
      <c r="L50" s="145" t="s">
        <v>49</v>
      </c>
      <c r="M50" s="148"/>
      <c r="N50" s="149">
        <v>3</v>
      </c>
      <c r="O50" s="149"/>
      <c r="P50" s="149"/>
      <c r="Q50" s="149"/>
      <c r="R50" s="149"/>
      <c r="S50" s="149"/>
      <c r="T50" s="150">
        <v>3</v>
      </c>
    </row>
    <row r="51" spans="2:20">
      <c r="B51" s="15" t="s">
        <v>42</v>
      </c>
      <c r="C51" s="15" t="s">
        <v>43</v>
      </c>
      <c r="D51" s="15" t="s">
        <v>229</v>
      </c>
      <c r="E51" s="16">
        <v>0.05</v>
      </c>
      <c r="F51" s="25" t="s">
        <v>49</v>
      </c>
      <c r="G51" s="17"/>
      <c r="H51" s="17"/>
      <c r="J51" s="151"/>
      <c r="K51" s="145" t="s">
        <v>124</v>
      </c>
      <c r="L51" s="145" t="s">
        <v>102</v>
      </c>
      <c r="M51" s="148"/>
      <c r="N51" s="149">
        <v>20</v>
      </c>
      <c r="O51" s="149"/>
      <c r="P51" s="149"/>
      <c r="Q51" s="149">
        <v>13</v>
      </c>
      <c r="R51" s="149"/>
      <c r="S51" s="149"/>
      <c r="T51" s="150">
        <v>33</v>
      </c>
    </row>
    <row r="52" spans="2:20">
      <c r="B52" s="35" t="s">
        <v>59</v>
      </c>
      <c r="C52" s="15" t="s">
        <v>53</v>
      </c>
      <c r="D52" s="35" t="s">
        <v>86</v>
      </c>
      <c r="E52" s="36">
        <v>80</v>
      </c>
      <c r="F52" s="25" t="s">
        <v>68</v>
      </c>
      <c r="G52" s="17"/>
      <c r="H52" s="17"/>
      <c r="J52" s="151"/>
      <c r="K52" s="145" t="s">
        <v>228</v>
      </c>
      <c r="L52" s="145" t="s">
        <v>49</v>
      </c>
      <c r="M52" s="148"/>
      <c r="N52" s="149"/>
      <c r="O52" s="149">
        <v>0.06</v>
      </c>
      <c r="P52" s="149"/>
      <c r="Q52" s="149"/>
      <c r="R52" s="149"/>
      <c r="S52" s="149"/>
      <c r="T52" s="150">
        <v>0.06</v>
      </c>
    </row>
    <row r="53" spans="2:20">
      <c r="B53" s="15" t="s">
        <v>66</v>
      </c>
      <c r="C53" s="15" t="s">
        <v>52</v>
      </c>
      <c r="D53" s="15" t="s">
        <v>132</v>
      </c>
      <c r="E53" s="34">
        <v>25</v>
      </c>
      <c r="F53" s="25" t="s">
        <v>133</v>
      </c>
      <c r="G53" s="17"/>
      <c r="H53" s="17"/>
      <c r="J53" s="151"/>
      <c r="K53" s="145" t="s">
        <v>229</v>
      </c>
      <c r="L53" s="145" t="s">
        <v>49</v>
      </c>
      <c r="M53" s="148">
        <v>2.3E-2</v>
      </c>
      <c r="N53" s="149">
        <v>0.05</v>
      </c>
      <c r="O53" s="149"/>
      <c r="P53" s="149">
        <v>0.17499999999999999</v>
      </c>
      <c r="Q53" s="149"/>
      <c r="R53" s="149"/>
      <c r="S53" s="149"/>
      <c r="T53" s="150">
        <v>0.24799999999999997</v>
      </c>
    </row>
    <row r="54" spans="2:20">
      <c r="B54" s="15" t="s">
        <v>42</v>
      </c>
      <c r="C54" s="15" t="s">
        <v>43</v>
      </c>
      <c r="D54" s="35" t="s">
        <v>134</v>
      </c>
      <c r="E54" s="16">
        <v>0.1</v>
      </c>
      <c r="F54" s="25" t="s">
        <v>49</v>
      </c>
      <c r="G54" s="17"/>
      <c r="H54" s="17"/>
      <c r="J54" s="151"/>
      <c r="K54" s="145" t="s">
        <v>134</v>
      </c>
      <c r="L54" s="145" t="s">
        <v>49</v>
      </c>
      <c r="M54" s="148"/>
      <c r="N54" s="149">
        <v>0.1</v>
      </c>
      <c r="O54" s="149">
        <v>0.14000000000000001</v>
      </c>
      <c r="P54" s="149"/>
      <c r="Q54" s="149"/>
      <c r="R54" s="149"/>
      <c r="S54" s="149"/>
      <c r="T54" s="150">
        <v>0.24000000000000002</v>
      </c>
    </row>
    <row r="55" spans="2:20">
      <c r="B55" s="15" t="s">
        <v>42</v>
      </c>
      <c r="C55" s="15" t="s">
        <v>53</v>
      </c>
      <c r="D55" s="35" t="s">
        <v>134</v>
      </c>
      <c r="E55" s="16">
        <v>0.14000000000000001</v>
      </c>
      <c r="F55" s="25" t="s">
        <v>49</v>
      </c>
      <c r="G55" s="17"/>
      <c r="H55" s="17"/>
      <c r="J55" s="151"/>
      <c r="K55" s="145" t="s">
        <v>135</v>
      </c>
      <c r="L55" s="145" t="s">
        <v>49</v>
      </c>
      <c r="M55" s="148"/>
      <c r="N55" s="149">
        <v>1.5</v>
      </c>
      <c r="O55" s="149"/>
      <c r="P55" s="149"/>
      <c r="Q55" s="149"/>
      <c r="R55" s="149"/>
      <c r="S55" s="149"/>
      <c r="T55" s="150">
        <v>1.5</v>
      </c>
    </row>
    <row r="56" spans="2:20">
      <c r="B56" s="15" t="s">
        <v>42</v>
      </c>
      <c r="C56" s="15" t="s">
        <v>43</v>
      </c>
      <c r="D56" s="15" t="s">
        <v>135</v>
      </c>
      <c r="E56" s="16">
        <v>1.5</v>
      </c>
      <c r="F56" s="25" t="s">
        <v>49</v>
      </c>
      <c r="G56" s="17"/>
      <c r="H56" s="17"/>
      <c r="J56" s="151"/>
      <c r="K56" s="145" t="s">
        <v>136</v>
      </c>
      <c r="L56" s="145" t="s">
        <v>63</v>
      </c>
      <c r="M56" s="148"/>
      <c r="N56" s="149"/>
      <c r="O56" s="149">
        <v>1</v>
      </c>
      <c r="P56" s="149"/>
      <c r="Q56" s="149"/>
      <c r="R56" s="149"/>
      <c r="S56" s="149"/>
      <c r="T56" s="150">
        <v>1</v>
      </c>
    </row>
    <row r="57" spans="2:20">
      <c r="B57" s="35" t="s">
        <v>98</v>
      </c>
      <c r="C57" s="15" t="s">
        <v>43</v>
      </c>
      <c r="D57" s="15" t="s">
        <v>105</v>
      </c>
      <c r="E57" s="16">
        <v>12.5</v>
      </c>
      <c r="F57" s="25" t="s">
        <v>63</v>
      </c>
      <c r="G57" s="17"/>
      <c r="H57" s="17"/>
      <c r="J57" s="151"/>
      <c r="K57" s="145" t="s">
        <v>137</v>
      </c>
      <c r="L57" s="145" t="s">
        <v>49</v>
      </c>
      <c r="M57" s="148"/>
      <c r="N57" s="149"/>
      <c r="O57" s="149"/>
      <c r="P57" s="149"/>
      <c r="Q57" s="149"/>
      <c r="R57" s="149">
        <v>4</v>
      </c>
      <c r="S57" s="149"/>
      <c r="T57" s="150">
        <v>4</v>
      </c>
    </row>
    <row r="58" spans="2:20">
      <c r="B58" s="15" t="s">
        <v>42</v>
      </c>
      <c r="C58" s="15" t="s">
        <v>53</v>
      </c>
      <c r="D58" s="35" t="s">
        <v>136</v>
      </c>
      <c r="E58" s="36">
        <v>1</v>
      </c>
      <c r="F58" s="25" t="s">
        <v>63</v>
      </c>
      <c r="G58" s="17"/>
      <c r="H58" s="17"/>
      <c r="J58" s="151"/>
      <c r="K58" s="145" t="s">
        <v>138</v>
      </c>
      <c r="L58" s="145" t="s">
        <v>49</v>
      </c>
      <c r="M58" s="148"/>
      <c r="N58" s="149"/>
      <c r="O58" s="149"/>
      <c r="P58" s="149"/>
      <c r="Q58" s="149">
        <v>7.5</v>
      </c>
      <c r="R58" s="149"/>
      <c r="S58" s="149"/>
      <c r="T58" s="150">
        <v>7.5</v>
      </c>
    </row>
    <row r="59" spans="2:20">
      <c r="B59" s="15" t="s">
        <v>42</v>
      </c>
      <c r="C59" s="15" t="s">
        <v>220</v>
      </c>
      <c r="D59" s="15" t="s">
        <v>137</v>
      </c>
      <c r="E59" s="34">
        <v>4</v>
      </c>
      <c r="F59" s="25" t="s">
        <v>49</v>
      </c>
      <c r="G59" s="17"/>
      <c r="H59" s="17"/>
      <c r="J59" s="151"/>
      <c r="K59" s="145" t="s">
        <v>139</v>
      </c>
      <c r="L59" s="145" t="s">
        <v>102</v>
      </c>
      <c r="M59" s="148"/>
      <c r="N59" s="149"/>
      <c r="O59" s="149">
        <v>25</v>
      </c>
      <c r="P59" s="149"/>
      <c r="Q59" s="149"/>
      <c r="R59" s="149"/>
      <c r="S59" s="149"/>
      <c r="T59" s="150">
        <v>25</v>
      </c>
    </row>
    <row r="60" spans="2:20">
      <c r="B60" s="15" t="s">
        <v>42</v>
      </c>
      <c r="C60" s="15" t="s">
        <v>54</v>
      </c>
      <c r="D60" s="31" t="s">
        <v>138</v>
      </c>
      <c r="E60" s="34">
        <v>7.5</v>
      </c>
      <c r="F60" s="25" t="s">
        <v>49</v>
      </c>
      <c r="G60" s="17"/>
      <c r="H60" s="17"/>
      <c r="J60" s="151"/>
      <c r="K60" s="145" t="s">
        <v>141</v>
      </c>
      <c r="L60" s="145" t="s">
        <v>49</v>
      </c>
      <c r="M60" s="148"/>
      <c r="N60" s="149">
        <v>0.1</v>
      </c>
      <c r="O60" s="149"/>
      <c r="P60" s="149"/>
      <c r="Q60" s="149"/>
      <c r="R60" s="149"/>
      <c r="S60" s="149"/>
      <c r="T60" s="150">
        <v>0.1</v>
      </c>
    </row>
    <row r="61" spans="2:20">
      <c r="B61" s="35" t="s">
        <v>98</v>
      </c>
      <c r="C61" s="15" t="s">
        <v>220</v>
      </c>
      <c r="D61" s="15" t="s">
        <v>109</v>
      </c>
      <c r="E61" s="34">
        <v>4</v>
      </c>
      <c r="F61" s="25" t="s">
        <v>49</v>
      </c>
      <c r="G61" s="17"/>
      <c r="H61" s="17"/>
      <c r="J61" s="151"/>
      <c r="K61" s="145" t="s">
        <v>142</v>
      </c>
      <c r="L61" s="145" t="s">
        <v>49</v>
      </c>
      <c r="M61" s="148"/>
      <c r="N61" s="149">
        <v>0.1</v>
      </c>
      <c r="O61" s="149"/>
      <c r="P61" s="149"/>
      <c r="Q61" s="149"/>
      <c r="R61" s="149"/>
      <c r="S61" s="149"/>
      <c r="T61" s="150">
        <v>0.1</v>
      </c>
    </row>
    <row r="62" spans="2:20">
      <c r="B62" s="15" t="s">
        <v>42</v>
      </c>
      <c r="C62" s="15" t="s">
        <v>53</v>
      </c>
      <c r="D62" s="35" t="s">
        <v>139</v>
      </c>
      <c r="E62" s="34">
        <v>25</v>
      </c>
      <c r="F62" s="25" t="s">
        <v>102</v>
      </c>
      <c r="G62" s="17"/>
      <c r="H62" s="17"/>
      <c r="J62" s="151"/>
      <c r="K62" s="145" t="s">
        <v>144</v>
      </c>
      <c r="L62" s="145" t="s">
        <v>49</v>
      </c>
      <c r="M62" s="148">
        <v>4.5</v>
      </c>
      <c r="N62" s="149"/>
      <c r="O62" s="149"/>
      <c r="P62" s="149"/>
      <c r="Q62" s="149"/>
      <c r="R62" s="149"/>
      <c r="S62" s="149"/>
      <c r="T62" s="150">
        <v>4.5</v>
      </c>
    </row>
    <row r="63" spans="2:20">
      <c r="B63" s="15" t="s">
        <v>66</v>
      </c>
      <c r="C63" s="15" t="s">
        <v>43</v>
      </c>
      <c r="D63" s="15" t="s">
        <v>140</v>
      </c>
      <c r="E63" s="16">
        <v>7.5</v>
      </c>
      <c r="F63" s="25" t="s">
        <v>49</v>
      </c>
      <c r="G63" s="17"/>
      <c r="H63" s="17"/>
      <c r="J63" s="151"/>
      <c r="K63" s="145" t="s">
        <v>145</v>
      </c>
      <c r="L63" s="145" t="s">
        <v>49</v>
      </c>
      <c r="M63" s="148"/>
      <c r="N63" s="149"/>
      <c r="O63" s="149"/>
      <c r="P63" s="149"/>
      <c r="Q63" s="149">
        <v>0.375</v>
      </c>
      <c r="R63" s="149"/>
      <c r="S63" s="149"/>
      <c r="T63" s="150">
        <v>0.375</v>
      </c>
    </row>
    <row r="64" spans="2:20">
      <c r="B64" s="15" t="s">
        <v>42</v>
      </c>
      <c r="C64" s="15" t="s">
        <v>43</v>
      </c>
      <c r="D64" s="15" t="s">
        <v>141</v>
      </c>
      <c r="E64" s="16">
        <v>0.1</v>
      </c>
      <c r="F64" s="25" t="s">
        <v>49</v>
      </c>
      <c r="G64" s="17"/>
      <c r="H64" s="17"/>
      <c r="J64" s="151"/>
      <c r="K64" s="145" t="s">
        <v>148</v>
      </c>
      <c r="L64" s="145" t="s">
        <v>49</v>
      </c>
      <c r="M64" s="148">
        <v>0.375</v>
      </c>
      <c r="N64" s="149"/>
      <c r="O64" s="149"/>
      <c r="P64" s="149"/>
      <c r="Q64" s="149"/>
      <c r="R64" s="149"/>
      <c r="S64" s="149"/>
      <c r="T64" s="150">
        <v>0.375</v>
      </c>
    </row>
    <row r="65" spans="2:20">
      <c r="B65" s="15" t="s">
        <v>42</v>
      </c>
      <c r="C65" s="15" t="s">
        <v>43</v>
      </c>
      <c r="D65" s="15" t="s">
        <v>142</v>
      </c>
      <c r="E65" s="16">
        <v>0.1</v>
      </c>
      <c r="F65" s="25" t="s">
        <v>49</v>
      </c>
      <c r="G65" s="17"/>
      <c r="H65" s="17"/>
      <c r="J65" s="151"/>
      <c r="K65" s="145" t="s">
        <v>87</v>
      </c>
      <c r="L65" s="145" t="s">
        <v>68</v>
      </c>
      <c r="M65" s="148">
        <v>300</v>
      </c>
      <c r="N65" s="149"/>
      <c r="O65" s="149"/>
      <c r="P65" s="149"/>
      <c r="Q65" s="149"/>
      <c r="R65" s="149"/>
      <c r="S65" s="149"/>
      <c r="T65" s="150">
        <v>300</v>
      </c>
    </row>
    <row r="66" spans="2:20">
      <c r="B66" s="15" t="s">
        <v>66</v>
      </c>
      <c r="C66" s="15" t="s">
        <v>47</v>
      </c>
      <c r="D66" s="15" t="s">
        <v>143</v>
      </c>
      <c r="E66" s="39">
        <v>0.05</v>
      </c>
      <c r="F66" s="25" t="s">
        <v>49</v>
      </c>
      <c r="G66" s="17"/>
      <c r="H66" s="17"/>
      <c r="J66" s="151"/>
      <c r="K66" s="145" t="s">
        <v>230</v>
      </c>
      <c r="L66" s="145" t="s">
        <v>102</v>
      </c>
      <c r="M66" s="148">
        <v>25</v>
      </c>
      <c r="N66" s="149"/>
      <c r="O66" s="149"/>
      <c r="P66" s="149"/>
      <c r="Q66" s="149"/>
      <c r="R66" s="149"/>
      <c r="S66" s="149"/>
      <c r="T66" s="150">
        <v>25</v>
      </c>
    </row>
    <row r="67" spans="2:20">
      <c r="B67" s="15" t="s">
        <v>42</v>
      </c>
      <c r="C67" s="15" t="s">
        <v>52</v>
      </c>
      <c r="D67" s="15" t="s">
        <v>144</v>
      </c>
      <c r="E67" s="16">
        <v>4.5</v>
      </c>
      <c r="F67" s="25" t="s">
        <v>49</v>
      </c>
      <c r="G67" s="17"/>
      <c r="H67" s="17"/>
      <c r="J67" s="151"/>
      <c r="K67" s="145" t="s">
        <v>169</v>
      </c>
      <c r="L67" s="145" t="s">
        <v>49</v>
      </c>
      <c r="M67" s="148">
        <v>0.125</v>
      </c>
      <c r="N67" s="149"/>
      <c r="O67" s="149"/>
      <c r="P67" s="149"/>
      <c r="Q67" s="149"/>
      <c r="R67" s="149"/>
      <c r="S67" s="149"/>
      <c r="T67" s="150">
        <v>0.125</v>
      </c>
    </row>
    <row r="68" spans="2:20">
      <c r="B68" s="15" t="s">
        <v>42</v>
      </c>
      <c r="C68" s="15" t="s">
        <v>54</v>
      </c>
      <c r="D68" s="31" t="s">
        <v>145</v>
      </c>
      <c r="E68" s="34">
        <v>0.375</v>
      </c>
      <c r="F68" s="25" t="s">
        <v>49</v>
      </c>
      <c r="G68" s="17"/>
      <c r="H68" s="17"/>
      <c r="J68" s="151"/>
      <c r="K68" s="145" t="s">
        <v>147</v>
      </c>
      <c r="L68" s="145" t="s">
        <v>49</v>
      </c>
      <c r="M68" s="148"/>
      <c r="N68" s="149"/>
      <c r="O68" s="149">
        <v>20</v>
      </c>
      <c r="P68" s="149"/>
      <c r="Q68" s="149"/>
      <c r="R68" s="149"/>
      <c r="S68" s="149"/>
      <c r="T68" s="150">
        <v>20</v>
      </c>
    </row>
    <row r="69" spans="2:20">
      <c r="B69" s="35" t="s">
        <v>98</v>
      </c>
      <c r="C69" s="15" t="s">
        <v>53</v>
      </c>
      <c r="D69" s="35" t="s">
        <v>111</v>
      </c>
      <c r="E69" s="36">
        <v>6</v>
      </c>
      <c r="F69" s="25" t="s">
        <v>112</v>
      </c>
      <c r="G69" s="17"/>
      <c r="H69" s="17"/>
      <c r="J69" s="151"/>
      <c r="K69" s="145" t="s">
        <v>149</v>
      </c>
      <c r="L69" s="145" t="s">
        <v>49</v>
      </c>
      <c r="M69" s="148">
        <v>3.75</v>
      </c>
      <c r="N69" s="149"/>
      <c r="O69" s="149"/>
      <c r="P69" s="149"/>
      <c r="Q69" s="149"/>
      <c r="R69" s="149"/>
      <c r="S69" s="149"/>
      <c r="T69" s="150">
        <v>3.75</v>
      </c>
    </row>
    <row r="70" spans="2:20">
      <c r="B70" s="35" t="s">
        <v>98</v>
      </c>
      <c r="C70" s="15" t="s">
        <v>52</v>
      </c>
      <c r="D70" s="35" t="s">
        <v>111</v>
      </c>
      <c r="E70" s="36">
        <v>12.5</v>
      </c>
      <c r="F70" s="25" t="s">
        <v>112</v>
      </c>
      <c r="G70" s="17"/>
      <c r="H70" s="17"/>
      <c r="J70" s="151"/>
      <c r="K70" s="145" t="s">
        <v>150</v>
      </c>
      <c r="L70" s="145" t="s">
        <v>49</v>
      </c>
      <c r="M70" s="148"/>
      <c r="N70" s="149">
        <v>1</v>
      </c>
      <c r="O70" s="149"/>
      <c r="P70" s="149"/>
      <c r="Q70" s="149"/>
      <c r="R70" s="149"/>
      <c r="S70" s="149"/>
      <c r="T70" s="150">
        <v>1</v>
      </c>
    </row>
    <row r="71" spans="2:20">
      <c r="B71" s="35" t="s">
        <v>98</v>
      </c>
      <c r="C71" s="15" t="s">
        <v>47</v>
      </c>
      <c r="D71" s="35" t="s">
        <v>111</v>
      </c>
      <c r="E71" s="36" t="s">
        <v>146</v>
      </c>
      <c r="F71" s="25" t="s">
        <v>112</v>
      </c>
      <c r="G71" s="17"/>
      <c r="H71" s="17"/>
      <c r="J71" s="151"/>
      <c r="K71" s="145" t="s">
        <v>57</v>
      </c>
      <c r="L71" s="145" t="s">
        <v>49</v>
      </c>
      <c r="M71" s="148">
        <v>1.5</v>
      </c>
      <c r="N71" s="149">
        <v>0.75</v>
      </c>
      <c r="O71" s="149"/>
      <c r="P71" s="149"/>
      <c r="Q71" s="149"/>
      <c r="R71" s="149"/>
      <c r="S71" s="149"/>
      <c r="T71" s="150">
        <v>2.25</v>
      </c>
    </row>
    <row r="72" spans="2:20">
      <c r="B72" s="35" t="s">
        <v>98</v>
      </c>
      <c r="C72" s="15" t="s">
        <v>43</v>
      </c>
      <c r="D72" s="35" t="s">
        <v>111</v>
      </c>
      <c r="E72" s="36">
        <v>8</v>
      </c>
      <c r="F72" s="25" t="s">
        <v>112</v>
      </c>
      <c r="G72" s="17"/>
      <c r="H72" s="17"/>
      <c r="J72" s="151"/>
      <c r="K72" s="145" t="s">
        <v>151</v>
      </c>
      <c r="L72" s="145" t="s">
        <v>49</v>
      </c>
      <c r="M72" s="148"/>
      <c r="N72" s="149"/>
      <c r="O72" s="149"/>
      <c r="P72" s="149"/>
      <c r="Q72" s="149"/>
      <c r="R72" s="149">
        <v>2</v>
      </c>
      <c r="S72" s="149"/>
      <c r="T72" s="150">
        <v>2</v>
      </c>
    </row>
    <row r="73" spans="2:20">
      <c r="B73" s="15" t="s">
        <v>42</v>
      </c>
      <c r="C73" s="15" t="s">
        <v>52</v>
      </c>
      <c r="D73" s="15" t="s">
        <v>148</v>
      </c>
      <c r="E73" s="16">
        <v>0.375</v>
      </c>
      <c r="F73" s="25" t="s">
        <v>49</v>
      </c>
      <c r="G73" s="17"/>
      <c r="H73" s="17"/>
      <c r="J73" s="151"/>
      <c r="K73" s="145" t="s">
        <v>152</v>
      </c>
      <c r="L73" s="145" t="s">
        <v>82</v>
      </c>
      <c r="M73" s="148"/>
      <c r="N73" s="149">
        <v>4</v>
      </c>
      <c r="O73" s="149"/>
      <c r="P73" s="149"/>
      <c r="Q73" s="149"/>
      <c r="R73" s="149"/>
      <c r="S73" s="149"/>
      <c r="T73" s="150">
        <v>4</v>
      </c>
    </row>
    <row r="74" spans="2:20">
      <c r="B74" s="35" t="s">
        <v>98</v>
      </c>
      <c r="C74" s="15" t="s">
        <v>53</v>
      </c>
      <c r="D74" s="35" t="s">
        <v>223</v>
      </c>
      <c r="E74" s="16">
        <v>2.5</v>
      </c>
      <c r="F74" s="25" t="s">
        <v>49</v>
      </c>
      <c r="G74" s="17"/>
      <c r="H74" s="17"/>
      <c r="J74" s="151"/>
      <c r="K74" s="145" t="s">
        <v>153</v>
      </c>
      <c r="L74" s="145" t="s">
        <v>49</v>
      </c>
      <c r="M74" s="148"/>
      <c r="N74" s="149"/>
      <c r="O74" s="149"/>
      <c r="P74" s="149"/>
      <c r="Q74" s="149">
        <v>7</v>
      </c>
      <c r="R74" s="149"/>
      <c r="S74" s="149"/>
      <c r="T74" s="150">
        <v>7</v>
      </c>
    </row>
    <row r="75" spans="2:20">
      <c r="B75" s="35" t="s">
        <v>98</v>
      </c>
      <c r="C75" s="15" t="s">
        <v>54</v>
      </c>
      <c r="D75" s="35" t="s">
        <v>223</v>
      </c>
      <c r="E75" s="34">
        <v>3.75</v>
      </c>
      <c r="F75" s="25" t="s">
        <v>49</v>
      </c>
      <c r="G75" s="17"/>
      <c r="H75" s="17"/>
      <c r="J75" s="151"/>
      <c r="K75" s="145" t="s">
        <v>74</v>
      </c>
      <c r="L75" s="145" t="s">
        <v>63</v>
      </c>
      <c r="M75" s="148"/>
      <c r="N75" s="149"/>
      <c r="O75" s="149">
        <v>2.5</v>
      </c>
      <c r="P75" s="149"/>
      <c r="Q75" s="149"/>
      <c r="R75" s="149"/>
      <c r="S75" s="149"/>
      <c r="T75" s="150">
        <v>2.5</v>
      </c>
    </row>
    <row r="76" spans="2:20">
      <c r="B76" s="35" t="s">
        <v>98</v>
      </c>
      <c r="C76" s="15" t="s">
        <v>43</v>
      </c>
      <c r="D76" s="35" t="s">
        <v>223</v>
      </c>
      <c r="E76" s="16">
        <v>2</v>
      </c>
      <c r="F76" s="25" t="s">
        <v>49</v>
      </c>
      <c r="G76" s="17"/>
      <c r="H76" s="17"/>
      <c r="J76" s="151"/>
      <c r="K76" s="145" t="s">
        <v>155</v>
      </c>
      <c r="L76" s="145" t="s">
        <v>49</v>
      </c>
      <c r="M76" s="148"/>
      <c r="N76" s="149">
        <v>2.5</v>
      </c>
      <c r="O76" s="149"/>
      <c r="P76" s="149"/>
      <c r="Q76" s="149"/>
      <c r="R76" s="149"/>
      <c r="S76" s="149"/>
      <c r="T76" s="150">
        <v>2.5</v>
      </c>
    </row>
    <row r="77" spans="2:20">
      <c r="B77" s="35" t="s">
        <v>98</v>
      </c>
      <c r="C77" s="15" t="s">
        <v>52</v>
      </c>
      <c r="D77" s="35" t="s">
        <v>223</v>
      </c>
      <c r="E77" s="16">
        <v>4.5</v>
      </c>
      <c r="F77" s="25" t="s">
        <v>49</v>
      </c>
      <c r="G77" s="17"/>
      <c r="H77" s="17"/>
      <c r="J77" s="151"/>
      <c r="K77" s="145" t="s">
        <v>157</v>
      </c>
      <c r="L77" s="145" t="s">
        <v>158</v>
      </c>
      <c r="M77" s="148">
        <v>12.5</v>
      </c>
      <c r="N77" s="149"/>
      <c r="O77" s="149"/>
      <c r="P77" s="149"/>
      <c r="Q77" s="149"/>
      <c r="R77" s="149"/>
      <c r="S77" s="149"/>
      <c r="T77" s="150">
        <v>12.5</v>
      </c>
    </row>
    <row r="78" spans="2:20">
      <c r="B78" s="15" t="s">
        <v>42</v>
      </c>
      <c r="C78" s="15" t="s">
        <v>52</v>
      </c>
      <c r="D78" s="15" t="s">
        <v>87</v>
      </c>
      <c r="E78" s="34">
        <v>300</v>
      </c>
      <c r="F78" s="25" t="s">
        <v>68</v>
      </c>
      <c r="G78" s="17"/>
      <c r="H78" s="17"/>
      <c r="J78" s="151"/>
      <c r="K78" s="145" t="s">
        <v>160</v>
      </c>
      <c r="L78" s="145" t="s">
        <v>49</v>
      </c>
      <c r="M78" s="148"/>
      <c r="N78" s="149"/>
      <c r="O78" s="149"/>
      <c r="P78" s="149"/>
      <c r="Q78" s="149"/>
      <c r="R78" s="149">
        <v>0.3</v>
      </c>
      <c r="S78" s="149"/>
      <c r="T78" s="150">
        <v>0.3</v>
      </c>
    </row>
    <row r="79" spans="2:20">
      <c r="B79" s="15" t="s">
        <v>66</v>
      </c>
      <c r="C79" s="15" t="s">
        <v>52</v>
      </c>
      <c r="D79" s="15" t="s">
        <v>140</v>
      </c>
      <c r="E79" s="16">
        <v>7.5</v>
      </c>
      <c r="F79" s="25" t="s">
        <v>49</v>
      </c>
      <c r="G79" s="17"/>
      <c r="H79" s="17"/>
      <c r="J79" s="151"/>
      <c r="K79" s="145" t="s">
        <v>161</v>
      </c>
      <c r="L79" s="145" t="s">
        <v>63</v>
      </c>
      <c r="M79" s="148">
        <v>1.7</v>
      </c>
      <c r="N79" s="149">
        <v>1</v>
      </c>
      <c r="O79" s="149">
        <v>1</v>
      </c>
      <c r="P79" s="149">
        <v>0.22500000000000001</v>
      </c>
      <c r="Q79" s="149">
        <v>0.75</v>
      </c>
      <c r="R79" s="149"/>
      <c r="S79" s="149">
        <v>1.75</v>
      </c>
      <c r="T79" s="150">
        <v>6.4249999999999998</v>
      </c>
    </row>
    <row r="80" spans="2:20">
      <c r="B80" s="15" t="s">
        <v>66</v>
      </c>
      <c r="C80" s="15" t="s">
        <v>50</v>
      </c>
      <c r="D80" s="15" t="s">
        <v>154</v>
      </c>
      <c r="E80" s="16">
        <v>1</v>
      </c>
      <c r="F80" s="25" t="s">
        <v>68</v>
      </c>
      <c r="G80" s="25"/>
      <c r="H80" s="17"/>
      <c r="J80" s="151"/>
      <c r="K80" s="145" t="s">
        <v>163</v>
      </c>
      <c r="L80" s="145" t="s">
        <v>49</v>
      </c>
      <c r="M80" s="148">
        <v>2</v>
      </c>
      <c r="N80" s="149"/>
      <c r="O80" s="149"/>
      <c r="P80" s="149"/>
      <c r="Q80" s="149"/>
      <c r="R80" s="149"/>
      <c r="S80" s="149"/>
      <c r="T80" s="150">
        <v>2</v>
      </c>
    </row>
    <row r="81" spans="2:20">
      <c r="B81" s="15" t="s">
        <v>66</v>
      </c>
      <c r="C81" s="15" t="s">
        <v>52</v>
      </c>
      <c r="D81" s="15" t="s">
        <v>156</v>
      </c>
      <c r="E81" s="16">
        <v>25</v>
      </c>
      <c r="F81" s="25" t="s">
        <v>68</v>
      </c>
      <c r="G81" s="17"/>
      <c r="H81" s="17"/>
      <c r="J81" s="151"/>
      <c r="K81" s="145" t="s">
        <v>200</v>
      </c>
      <c r="L81" s="145" t="s">
        <v>49</v>
      </c>
      <c r="M81" s="148"/>
      <c r="N81" s="149"/>
      <c r="O81" s="149">
        <v>0.1</v>
      </c>
      <c r="P81" s="149"/>
      <c r="Q81" s="149"/>
      <c r="R81" s="149"/>
      <c r="S81" s="149"/>
      <c r="T81" s="150">
        <v>0.1</v>
      </c>
    </row>
    <row r="82" spans="2:20">
      <c r="B82" s="15" t="s">
        <v>66</v>
      </c>
      <c r="C82" s="15" t="s">
        <v>43</v>
      </c>
      <c r="D82" s="15" t="s">
        <v>159</v>
      </c>
      <c r="E82" s="16">
        <v>7.5</v>
      </c>
      <c r="F82" s="25" t="s">
        <v>49</v>
      </c>
      <c r="G82" s="17"/>
      <c r="H82" s="17"/>
      <c r="J82" s="151"/>
      <c r="K82" s="145" t="s">
        <v>201</v>
      </c>
      <c r="L82" s="145" t="s">
        <v>49</v>
      </c>
      <c r="M82" s="148"/>
      <c r="N82" s="149"/>
      <c r="O82" s="149">
        <v>0.01</v>
      </c>
      <c r="P82" s="149"/>
      <c r="Q82" s="149"/>
      <c r="R82" s="149"/>
      <c r="S82" s="149"/>
      <c r="T82" s="150">
        <v>0.01</v>
      </c>
    </row>
    <row r="83" spans="2:20">
      <c r="B83" s="15" t="s">
        <v>42</v>
      </c>
      <c r="C83" s="15" t="s">
        <v>52</v>
      </c>
      <c r="D83" s="15" t="s">
        <v>230</v>
      </c>
      <c r="E83" s="16">
        <v>25</v>
      </c>
      <c r="F83" s="25" t="s">
        <v>102</v>
      </c>
      <c r="G83" s="17"/>
      <c r="H83" s="17"/>
      <c r="J83" s="151"/>
      <c r="K83" s="145" t="s">
        <v>164</v>
      </c>
      <c r="L83" s="145" t="s">
        <v>49</v>
      </c>
      <c r="M83" s="148"/>
      <c r="N83" s="149"/>
      <c r="O83" s="149"/>
      <c r="P83" s="149">
        <v>8.5</v>
      </c>
      <c r="Q83" s="149"/>
      <c r="R83" s="149"/>
      <c r="S83" s="149"/>
      <c r="T83" s="150">
        <v>8.5</v>
      </c>
    </row>
    <row r="84" spans="2:20">
      <c r="B84" s="15" t="s">
        <v>66</v>
      </c>
      <c r="C84" s="15" t="s">
        <v>43</v>
      </c>
      <c r="D84" s="35" t="s">
        <v>64</v>
      </c>
      <c r="E84" s="16">
        <v>2</v>
      </c>
      <c r="F84" s="25" t="s">
        <v>162</v>
      </c>
      <c r="G84" s="17"/>
      <c r="H84" s="17"/>
      <c r="J84" s="151"/>
      <c r="K84" s="145" t="s">
        <v>165</v>
      </c>
      <c r="L84" s="145" t="s">
        <v>49</v>
      </c>
      <c r="M84" s="148"/>
      <c r="N84" s="149"/>
      <c r="O84" s="149"/>
      <c r="P84" s="149"/>
      <c r="Q84" s="149"/>
      <c r="R84" s="149">
        <v>4</v>
      </c>
      <c r="S84" s="149"/>
      <c r="T84" s="150">
        <v>4</v>
      </c>
    </row>
    <row r="85" spans="2:20">
      <c r="B85" s="15" t="s">
        <v>66</v>
      </c>
      <c r="C85" s="15" t="s">
        <v>47</v>
      </c>
      <c r="D85" s="15" t="s">
        <v>64</v>
      </c>
      <c r="E85" s="16">
        <v>5</v>
      </c>
      <c r="F85" s="25" t="s">
        <v>162</v>
      </c>
      <c r="G85" s="17"/>
      <c r="H85" s="17"/>
      <c r="J85" s="151"/>
      <c r="K85" s="145" t="s">
        <v>44</v>
      </c>
      <c r="L85" s="145" t="s">
        <v>45</v>
      </c>
      <c r="M85" s="148"/>
      <c r="N85" s="149">
        <v>2</v>
      </c>
      <c r="O85" s="149"/>
      <c r="P85" s="149"/>
      <c r="Q85" s="149"/>
      <c r="R85" s="149"/>
      <c r="S85" s="149"/>
      <c r="T85" s="150">
        <v>2</v>
      </c>
    </row>
    <row r="86" spans="2:20">
      <c r="B86" s="15" t="s">
        <v>66</v>
      </c>
      <c r="C86" s="15" t="s">
        <v>54</v>
      </c>
      <c r="D86" s="31" t="s">
        <v>64</v>
      </c>
      <c r="E86" s="16">
        <v>3</v>
      </c>
      <c r="F86" s="25" t="s">
        <v>162</v>
      </c>
      <c r="G86" s="17"/>
      <c r="H86" s="17"/>
      <c r="J86" s="151"/>
      <c r="K86" s="145" t="s">
        <v>166</v>
      </c>
      <c r="L86" s="145" t="s">
        <v>49</v>
      </c>
      <c r="M86" s="148"/>
      <c r="N86" s="149"/>
      <c r="O86" s="149"/>
      <c r="P86" s="149"/>
      <c r="Q86" s="149">
        <v>1.25</v>
      </c>
      <c r="R86" s="149"/>
      <c r="S86" s="149"/>
      <c r="T86" s="150">
        <v>1.25</v>
      </c>
    </row>
    <row r="87" spans="2:20">
      <c r="B87" s="15" t="s">
        <v>66</v>
      </c>
      <c r="C87" s="15" t="s">
        <v>53</v>
      </c>
      <c r="D87" s="15" t="s">
        <v>64</v>
      </c>
      <c r="E87" s="16">
        <v>2</v>
      </c>
      <c r="F87" s="25" t="s">
        <v>162</v>
      </c>
      <c r="G87" s="17"/>
      <c r="H87" s="17"/>
      <c r="J87" s="151"/>
      <c r="K87" s="145" t="s">
        <v>203</v>
      </c>
      <c r="L87" s="145" t="s">
        <v>49</v>
      </c>
      <c r="M87" s="148"/>
      <c r="N87" s="149"/>
      <c r="O87" s="149"/>
      <c r="P87" s="149"/>
      <c r="Q87" s="149">
        <v>0.17499999999999999</v>
      </c>
      <c r="R87" s="149"/>
      <c r="S87" s="149"/>
      <c r="T87" s="150">
        <v>0.17499999999999999</v>
      </c>
    </row>
    <row r="88" spans="2:20">
      <c r="B88" s="15" t="s">
        <v>66</v>
      </c>
      <c r="C88" s="15" t="s">
        <v>54</v>
      </c>
      <c r="D88" s="40" t="s">
        <v>64</v>
      </c>
      <c r="E88" s="16">
        <v>6</v>
      </c>
      <c r="F88" s="25" t="s">
        <v>162</v>
      </c>
      <c r="G88" s="17"/>
      <c r="H88" s="17"/>
      <c r="J88" s="151"/>
      <c r="K88" s="145" t="s">
        <v>231</v>
      </c>
      <c r="L88" s="145" t="s">
        <v>49</v>
      </c>
      <c r="M88" s="148">
        <v>7.5</v>
      </c>
      <c r="N88" s="149"/>
      <c r="O88" s="149"/>
      <c r="P88" s="149"/>
      <c r="Q88" s="149"/>
      <c r="R88" s="149"/>
      <c r="S88" s="149"/>
      <c r="T88" s="150">
        <v>7.5</v>
      </c>
    </row>
    <row r="89" spans="2:20">
      <c r="B89" s="15" t="s">
        <v>66</v>
      </c>
      <c r="C89" s="15" t="s">
        <v>54</v>
      </c>
      <c r="D89" s="40" t="s">
        <v>64</v>
      </c>
      <c r="E89" s="16">
        <v>10</v>
      </c>
      <c r="F89" s="25" t="s">
        <v>162</v>
      </c>
      <c r="G89" s="17"/>
      <c r="H89" s="17"/>
      <c r="J89" s="151"/>
      <c r="K89" s="145" t="s">
        <v>168</v>
      </c>
      <c r="L89" s="145" t="s">
        <v>49</v>
      </c>
      <c r="M89" s="148"/>
      <c r="N89" s="149"/>
      <c r="O89" s="149"/>
      <c r="P89" s="149">
        <v>2.4</v>
      </c>
      <c r="Q89" s="149"/>
      <c r="R89" s="149"/>
      <c r="S89" s="149"/>
      <c r="T89" s="150">
        <v>2.4</v>
      </c>
    </row>
    <row r="90" spans="2:20">
      <c r="B90" s="15" t="s">
        <v>66</v>
      </c>
      <c r="C90" s="15" t="s">
        <v>43</v>
      </c>
      <c r="D90" s="35" t="s">
        <v>64</v>
      </c>
      <c r="E90" s="16">
        <v>3</v>
      </c>
      <c r="F90" s="25" t="s">
        <v>162</v>
      </c>
      <c r="G90" s="17"/>
      <c r="H90" s="17"/>
      <c r="J90" s="151"/>
      <c r="K90" s="145" t="s">
        <v>184</v>
      </c>
      <c r="L90" s="145" t="s">
        <v>49</v>
      </c>
      <c r="M90" s="148">
        <v>0.23249999999999998</v>
      </c>
      <c r="N90" s="149">
        <v>0.23249999999999998</v>
      </c>
      <c r="O90" s="149">
        <v>0.20624999999999999</v>
      </c>
      <c r="P90" s="149">
        <v>0.2</v>
      </c>
      <c r="Q90" s="149">
        <v>0.35000000000000003</v>
      </c>
      <c r="R90" s="149"/>
      <c r="S90" s="149">
        <v>0.1</v>
      </c>
      <c r="T90" s="150">
        <v>1.32125</v>
      </c>
    </row>
    <row r="91" spans="2:20">
      <c r="B91" s="15" t="s">
        <v>42</v>
      </c>
      <c r="C91" s="15" t="s">
        <v>52</v>
      </c>
      <c r="D91" s="15" t="s">
        <v>169</v>
      </c>
      <c r="E91" s="16">
        <v>0.125</v>
      </c>
      <c r="F91" s="25" t="s">
        <v>49</v>
      </c>
      <c r="G91" s="17"/>
      <c r="H91" s="17"/>
      <c r="J91" s="151"/>
      <c r="K91" s="145" t="s">
        <v>204</v>
      </c>
      <c r="L91" s="145" t="s">
        <v>49</v>
      </c>
      <c r="M91" s="148"/>
      <c r="N91" s="149"/>
      <c r="O91" s="149"/>
      <c r="P91" s="149"/>
      <c r="Q91" s="149"/>
      <c r="R91" s="149"/>
      <c r="S91" s="149">
        <v>0.1</v>
      </c>
      <c r="T91" s="150">
        <v>0.1</v>
      </c>
    </row>
    <row r="92" spans="2:20">
      <c r="B92" s="15" t="s">
        <v>42</v>
      </c>
      <c r="C92" s="15" t="s">
        <v>53</v>
      </c>
      <c r="D92" s="35" t="s">
        <v>147</v>
      </c>
      <c r="E92" s="16">
        <v>20</v>
      </c>
      <c r="F92" s="25" t="s">
        <v>49</v>
      </c>
      <c r="G92" s="17"/>
      <c r="H92" s="17"/>
      <c r="J92" s="151"/>
      <c r="K92" s="145" t="s">
        <v>205</v>
      </c>
      <c r="L92" s="145" t="s">
        <v>49</v>
      </c>
      <c r="M92" s="148"/>
      <c r="N92" s="149">
        <v>0.5</v>
      </c>
      <c r="O92" s="149">
        <v>0.5</v>
      </c>
      <c r="P92" s="149"/>
      <c r="Q92" s="149"/>
      <c r="R92" s="149"/>
      <c r="S92" s="149"/>
      <c r="T92" s="150">
        <v>1</v>
      </c>
    </row>
    <row r="93" spans="2:20">
      <c r="B93" s="35" t="s">
        <v>98</v>
      </c>
      <c r="C93" s="15" t="s">
        <v>52</v>
      </c>
      <c r="D93" s="15" t="s">
        <v>116</v>
      </c>
      <c r="E93" s="16">
        <v>3.75</v>
      </c>
      <c r="F93" s="25" t="s">
        <v>49</v>
      </c>
      <c r="G93" s="17"/>
      <c r="H93" s="17"/>
      <c r="J93" s="151"/>
      <c r="K93" s="145" t="s">
        <v>170</v>
      </c>
      <c r="L93" s="145" t="s">
        <v>63</v>
      </c>
      <c r="M93" s="148"/>
      <c r="N93" s="149"/>
      <c r="O93" s="149"/>
      <c r="P93" s="149">
        <v>4.25</v>
      </c>
      <c r="Q93" s="149"/>
      <c r="R93" s="149"/>
      <c r="S93" s="149"/>
      <c r="T93" s="150">
        <v>4.25</v>
      </c>
    </row>
    <row r="94" spans="2:20">
      <c r="B94" s="35" t="s">
        <v>98</v>
      </c>
      <c r="C94" s="15" t="s">
        <v>53</v>
      </c>
      <c r="D94" s="35" t="s">
        <v>117</v>
      </c>
      <c r="E94" s="16">
        <v>1.25</v>
      </c>
      <c r="F94" s="25" t="s">
        <v>49</v>
      </c>
      <c r="G94" s="17"/>
      <c r="H94" s="17"/>
      <c r="J94" s="151"/>
      <c r="K94" s="145" t="s">
        <v>206</v>
      </c>
      <c r="L94" s="145" t="s">
        <v>49</v>
      </c>
      <c r="M94" s="148">
        <v>0.22500000000000001</v>
      </c>
      <c r="N94" s="149"/>
      <c r="O94" s="149"/>
      <c r="P94" s="149"/>
      <c r="Q94" s="149"/>
      <c r="R94" s="149"/>
      <c r="S94" s="149"/>
      <c r="T94" s="150">
        <v>0.22500000000000001</v>
      </c>
    </row>
    <row r="95" spans="2:20">
      <c r="B95" s="35" t="s">
        <v>98</v>
      </c>
      <c r="C95" s="15" t="s">
        <v>47</v>
      </c>
      <c r="D95" s="15" t="s">
        <v>119</v>
      </c>
      <c r="E95" s="34">
        <v>10</v>
      </c>
      <c r="F95" s="25" t="s">
        <v>49</v>
      </c>
      <c r="G95" s="17"/>
      <c r="H95" s="17"/>
      <c r="J95" s="151"/>
      <c r="K95" s="145" t="s">
        <v>171</v>
      </c>
      <c r="L95" s="145" t="s">
        <v>63</v>
      </c>
      <c r="M95" s="148"/>
      <c r="N95" s="149"/>
      <c r="O95" s="149">
        <v>0.4</v>
      </c>
      <c r="P95" s="149"/>
      <c r="Q95" s="149"/>
      <c r="R95" s="149"/>
      <c r="S95" s="149"/>
      <c r="T95" s="150">
        <v>0.4</v>
      </c>
    </row>
    <row r="96" spans="2:20">
      <c r="B96" s="15" t="s">
        <v>66</v>
      </c>
      <c r="C96" s="15" t="s">
        <v>52</v>
      </c>
      <c r="D96" s="15" t="s">
        <v>175</v>
      </c>
      <c r="E96" s="16">
        <v>5.625</v>
      </c>
      <c r="F96" s="25" t="s">
        <v>49</v>
      </c>
      <c r="G96" s="17"/>
      <c r="H96" s="17"/>
      <c r="J96" s="151"/>
      <c r="K96" s="145" t="s">
        <v>172</v>
      </c>
      <c r="L96" s="145" t="s">
        <v>49</v>
      </c>
      <c r="M96" s="148"/>
      <c r="N96" s="149">
        <v>0.4</v>
      </c>
      <c r="O96" s="149"/>
      <c r="P96" s="149">
        <v>2.65625</v>
      </c>
      <c r="Q96" s="149">
        <v>0.5</v>
      </c>
      <c r="R96" s="149"/>
      <c r="S96" s="149"/>
      <c r="T96" s="150">
        <v>3.5562499999999999</v>
      </c>
    </row>
    <row r="97" spans="2:20">
      <c r="B97" s="15" t="s">
        <v>66</v>
      </c>
      <c r="C97" s="15" t="s">
        <v>50</v>
      </c>
      <c r="D97" s="15" t="s">
        <v>177</v>
      </c>
      <c r="E97" s="16">
        <v>6</v>
      </c>
      <c r="F97" s="25" t="s">
        <v>49</v>
      </c>
      <c r="G97" s="17"/>
      <c r="H97" s="17"/>
      <c r="J97" s="151"/>
      <c r="K97" s="145" t="s">
        <v>173</v>
      </c>
      <c r="L97" s="145" t="s">
        <v>49</v>
      </c>
      <c r="M97" s="148"/>
      <c r="N97" s="149">
        <v>3</v>
      </c>
      <c r="O97" s="149"/>
      <c r="P97" s="149"/>
      <c r="Q97" s="149"/>
      <c r="R97" s="149"/>
      <c r="S97" s="149"/>
      <c r="T97" s="150">
        <v>3</v>
      </c>
    </row>
    <row r="98" spans="2:20">
      <c r="B98" s="15" t="s">
        <v>66</v>
      </c>
      <c r="C98" s="15" t="s">
        <v>43</v>
      </c>
      <c r="D98" s="15" t="s">
        <v>88</v>
      </c>
      <c r="E98" s="16">
        <v>15</v>
      </c>
      <c r="F98" s="25" t="s">
        <v>68</v>
      </c>
      <c r="G98" s="17"/>
      <c r="H98" s="17"/>
      <c r="J98" s="151"/>
      <c r="K98" s="145" t="s">
        <v>174</v>
      </c>
      <c r="L98" s="145" t="s">
        <v>63</v>
      </c>
      <c r="M98" s="148">
        <v>10</v>
      </c>
      <c r="N98" s="149"/>
      <c r="O98" s="149"/>
      <c r="P98" s="149"/>
      <c r="Q98" s="149"/>
      <c r="R98" s="149"/>
      <c r="S98" s="149"/>
      <c r="T98" s="150">
        <v>10</v>
      </c>
    </row>
    <row r="99" spans="2:20">
      <c r="B99" s="35" t="s">
        <v>76</v>
      </c>
      <c r="C99" s="15" t="s">
        <v>50</v>
      </c>
      <c r="D99" s="15" t="s">
        <v>180</v>
      </c>
      <c r="E99" s="16">
        <v>8.5</v>
      </c>
      <c r="F99" s="25" t="s">
        <v>49</v>
      </c>
      <c r="G99" s="17"/>
      <c r="H99" s="17"/>
      <c r="J99" s="151"/>
      <c r="K99" s="145" t="s">
        <v>176</v>
      </c>
      <c r="L99" s="145" t="s">
        <v>63</v>
      </c>
      <c r="M99" s="148"/>
      <c r="N99" s="149"/>
      <c r="O99" s="149"/>
      <c r="P99" s="149"/>
      <c r="Q99" s="149">
        <v>5</v>
      </c>
      <c r="R99" s="149"/>
      <c r="S99" s="149"/>
      <c r="T99" s="150">
        <v>5</v>
      </c>
    </row>
    <row r="100" spans="2:20">
      <c r="B100" s="15" t="s">
        <v>42</v>
      </c>
      <c r="C100" s="15" t="s">
        <v>50</v>
      </c>
      <c r="D100" s="15" t="s">
        <v>90</v>
      </c>
      <c r="E100" s="34">
        <v>7.0000000000000007E-2</v>
      </c>
      <c r="F100" s="25" t="s">
        <v>49</v>
      </c>
      <c r="G100" s="17"/>
      <c r="H100" s="17"/>
      <c r="J100" s="151"/>
      <c r="K100" s="145" t="s">
        <v>178</v>
      </c>
      <c r="L100" s="145" t="s">
        <v>63</v>
      </c>
      <c r="M100" s="148"/>
      <c r="N100" s="149"/>
      <c r="O100" s="149">
        <v>2</v>
      </c>
      <c r="P100" s="149"/>
      <c r="Q100" s="149"/>
      <c r="R100" s="149"/>
      <c r="S100" s="149"/>
      <c r="T100" s="150">
        <v>2</v>
      </c>
    </row>
    <row r="101" spans="2:20">
      <c r="B101" s="15" t="s">
        <v>42</v>
      </c>
      <c r="C101" s="15" t="s">
        <v>52</v>
      </c>
      <c r="D101" s="15" t="s">
        <v>149</v>
      </c>
      <c r="E101" s="16">
        <v>3.75</v>
      </c>
      <c r="F101" s="25" t="s">
        <v>49</v>
      </c>
      <c r="G101" s="17"/>
      <c r="H101" s="17"/>
      <c r="J101" s="151"/>
      <c r="K101" s="145" t="s">
        <v>179</v>
      </c>
      <c r="L101" s="145" t="s">
        <v>63</v>
      </c>
      <c r="M101" s="148"/>
      <c r="N101" s="149">
        <v>0.1</v>
      </c>
      <c r="O101" s="149">
        <v>0.2</v>
      </c>
      <c r="P101" s="149"/>
      <c r="Q101" s="149"/>
      <c r="R101" s="149"/>
      <c r="S101" s="149"/>
      <c r="T101" s="150">
        <v>0.30000000000000004</v>
      </c>
    </row>
    <row r="102" spans="2:20">
      <c r="B102" s="15" t="s">
        <v>42</v>
      </c>
      <c r="C102" s="15" t="s">
        <v>43</v>
      </c>
      <c r="D102" s="15" t="s">
        <v>150</v>
      </c>
      <c r="E102" s="16">
        <v>1</v>
      </c>
      <c r="F102" s="25" t="s">
        <v>49</v>
      </c>
      <c r="G102" s="17"/>
      <c r="H102" s="17"/>
      <c r="J102" s="151"/>
      <c r="K102" s="145" t="s">
        <v>181</v>
      </c>
      <c r="L102" s="145" t="s">
        <v>49</v>
      </c>
      <c r="M102" s="148"/>
      <c r="N102" s="149">
        <v>0.04</v>
      </c>
      <c r="O102" s="149"/>
      <c r="P102" s="149"/>
      <c r="Q102" s="149"/>
      <c r="R102" s="149"/>
      <c r="S102" s="149"/>
      <c r="T102" s="150">
        <v>0.04</v>
      </c>
    </row>
    <row r="103" spans="2:20">
      <c r="B103" s="15" t="s">
        <v>42</v>
      </c>
      <c r="C103" s="15" t="s">
        <v>43</v>
      </c>
      <c r="D103" s="15" t="s">
        <v>57</v>
      </c>
      <c r="E103" s="34">
        <v>0.75</v>
      </c>
      <c r="F103" s="25" t="s">
        <v>49</v>
      </c>
      <c r="G103" s="17"/>
      <c r="H103" s="25" t="s">
        <v>58</v>
      </c>
      <c r="J103" s="145" t="s">
        <v>185</v>
      </c>
      <c r="K103" s="145" t="s">
        <v>186</v>
      </c>
      <c r="L103" s="145" t="s">
        <v>63</v>
      </c>
      <c r="M103" s="148"/>
      <c r="N103" s="149"/>
      <c r="O103" s="149">
        <v>10</v>
      </c>
      <c r="P103" s="149"/>
      <c r="Q103" s="149"/>
      <c r="R103" s="149"/>
      <c r="S103" s="149"/>
      <c r="T103" s="150">
        <v>10</v>
      </c>
    </row>
    <row r="104" spans="2:20">
      <c r="B104" s="15" t="s">
        <v>42</v>
      </c>
      <c r="C104" s="15" t="s">
        <v>52</v>
      </c>
      <c r="D104" s="15" t="s">
        <v>57</v>
      </c>
      <c r="E104" s="34">
        <v>0.75</v>
      </c>
      <c r="F104" s="25" t="s">
        <v>49</v>
      </c>
      <c r="G104" s="17"/>
      <c r="H104" s="17"/>
      <c r="J104" s="151"/>
      <c r="K104" s="145" t="s">
        <v>187</v>
      </c>
      <c r="L104" s="145" t="s">
        <v>63</v>
      </c>
      <c r="M104" s="148"/>
      <c r="N104" s="149"/>
      <c r="O104" s="149">
        <v>30</v>
      </c>
      <c r="P104" s="149"/>
      <c r="Q104" s="149"/>
      <c r="R104" s="149"/>
      <c r="S104" s="149"/>
      <c r="T104" s="150">
        <v>30</v>
      </c>
    </row>
    <row r="105" spans="2:20">
      <c r="B105" s="15" t="s">
        <v>42</v>
      </c>
      <c r="C105" s="15" t="s">
        <v>52</v>
      </c>
      <c r="D105" s="15" t="s">
        <v>57</v>
      </c>
      <c r="E105" s="34">
        <v>0.75</v>
      </c>
      <c r="F105" s="25" t="s">
        <v>49</v>
      </c>
      <c r="G105" s="17"/>
      <c r="H105" s="17"/>
      <c r="J105" s="145" t="s">
        <v>76</v>
      </c>
      <c r="K105" s="145" t="s">
        <v>77</v>
      </c>
      <c r="L105" s="145" t="s">
        <v>49</v>
      </c>
      <c r="M105" s="148"/>
      <c r="N105" s="149"/>
      <c r="O105" s="149">
        <v>2.5</v>
      </c>
      <c r="P105" s="149"/>
      <c r="Q105" s="149"/>
      <c r="R105" s="149"/>
      <c r="S105" s="149"/>
      <c r="T105" s="150">
        <v>2.5</v>
      </c>
    </row>
    <row r="106" spans="2:20">
      <c r="B106" s="15" t="s">
        <v>42</v>
      </c>
      <c r="C106" s="15" t="s">
        <v>220</v>
      </c>
      <c r="D106" s="15" t="s">
        <v>151</v>
      </c>
      <c r="E106" s="34">
        <v>2</v>
      </c>
      <c r="F106" s="25" t="s">
        <v>49</v>
      </c>
      <c r="G106" s="17"/>
      <c r="H106" s="17"/>
      <c r="J106" s="151"/>
      <c r="K106" s="145" t="s">
        <v>96</v>
      </c>
      <c r="L106" s="145" t="s">
        <v>49</v>
      </c>
      <c r="M106" s="148">
        <v>7.5</v>
      </c>
      <c r="N106" s="149"/>
      <c r="O106" s="149"/>
      <c r="P106" s="149"/>
      <c r="Q106" s="149"/>
      <c r="R106" s="149"/>
      <c r="S106" s="149"/>
      <c r="T106" s="150">
        <v>7.5</v>
      </c>
    </row>
    <row r="107" spans="2:20">
      <c r="B107" s="15" t="s">
        <v>42</v>
      </c>
      <c r="C107" s="15" t="s">
        <v>43</v>
      </c>
      <c r="D107" s="15" t="s">
        <v>152</v>
      </c>
      <c r="E107" s="16">
        <v>4</v>
      </c>
      <c r="F107" s="25" t="s">
        <v>82</v>
      </c>
      <c r="G107" s="17"/>
      <c r="H107" s="17"/>
      <c r="J107" s="151"/>
      <c r="K107" s="145" t="s">
        <v>227</v>
      </c>
      <c r="L107" s="145" t="s">
        <v>49</v>
      </c>
      <c r="M107" s="148"/>
      <c r="N107" s="149"/>
      <c r="O107" s="149"/>
      <c r="P107" s="149">
        <v>12</v>
      </c>
      <c r="Q107" s="149"/>
      <c r="R107" s="149"/>
      <c r="S107" s="149"/>
      <c r="T107" s="150">
        <v>12</v>
      </c>
    </row>
    <row r="108" spans="2:20">
      <c r="B108" s="15" t="s">
        <v>42</v>
      </c>
      <c r="C108" s="15" t="s">
        <v>54</v>
      </c>
      <c r="D108" s="31" t="s">
        <v>153</v>
      </c>
      <c r="E108" s="16">
        <v>7</v>
      </c>
      <c r="F108" s="25" t="s">
        <v>49</v>
      </c>
      <c r="G108" s="17"/>
      <c r="H108" s="17"/>
      <c r="J108" s="151"/>
      <c r="K108" s="145" t="s">
        <v>192</v>
      </c>
      <c r="L108" s="145" t="s">
        <v>49</v>
      </c>
      <c r="M108" s="148">
        <v>12</v>
      </c>
      <c r="N108" s="149"/>
      <c r="O108" s="149"/>
      <c r="P108" s="149"/>
      <c r="Q108" s="149"/>
      <c r="R108" s="149"/>
      <c r="S108" s="149"/>
      <c r="T108" s="150">
        <v>12</v>
      </c>
    </row>
    <row r="109" spans="2:20">
      <c r="B109" s="15" t="s">
        <v>66</v>
      </c>
      <c r="C109" s="15" t="s">
        <v>52</v>
      </c>
      <c r="D109" s="15" t="s">
        <v>69</v>
      </c>
      <c r="E109" s="16">
        <v>6</v>
      </c>
      <c r="F109" s="25" t="s">
        <v>49</v>
      </c>
      <c r="G109" s="17"/>
      <c r="H109" s="25" t="s">
        <v>70</v>
      </c>
      <c r="J109" s="151"/>
      <c r="K109" s="145" t="s">
        <v>180</v>
      </c>
      <c r="L109" s="145" t="s">
        <v>49</v>
      </c>
      <c r="M109" s="148"/>
      <c r="N109" s="149">
        <v>10</v>
      </c>
      <c r="O109" s="149"/>
      <c r="P109" s="149">
        <v>8.5</v>
      </c>
      <c r="Q109" s="149">
        <v>2.4</v>
      </c>
      <c r="R109" s="149"/>
      <c r="S109" s="149"/>
      <c r="T109" s="150">
        <v>20.9</v>
      </c>
    </row>
    <row r="110" spans="2:20">
      <c r="B110" s="15" t="s">
        <v>66</v>
      </c>
      <c r="C110" s="15" t="s">
        <v>53</v>
      </c>
      <c r="D110" s="15" t="s">
        <v>69</v>
      </c>
      <c r="E110" s="16">
        <v>1</v>
      </c>
      <c r="F110" s="25" t="s">
        <v>49</v>
      </c>
      <c r="G110" s="17"/>
      <c r="H110" s="17"/>
      <c r="J110" s="151"/>
      <c r="K110" s="145" t="s">
        <v>194</v>
      </c>
      <c r="L110" s="145" t="s">
        <v>49</v>
      </c>
      <c r="M110" s="148"/>
      <c r="N110" s="149"/>
      <c r="O110" s="149">
        <v>2.5</v>
      </c>
      <c r="P110" s="149"/>
      <c r="Q110" s="149"/>
      <c r="R110" s="149"/>
      <c r="S110" s="149"/>
      <c r="T110" s="150">
        <v>2.5</v>
      </c>
    </row>
    <row r="111" spans="2:20">
      <c r="B111" s="15" t="s">
        <v>66</v>
      </c>
      <c r="C111" s="15" t="s">
        <v>52</v>
      </c>
      <c r="D111" s="15" t="s">
        <v>69</v>
      </c>
      <c r="E111" s="16">
        <v>6</v>
      </c>
      <c r="F111" s="25" t="s">
        <v>49</v>
      </c>
      <c r="G111" s="17"/>
      <c r="H111" s="25" t="s">
        <v>70</v>
      </c>
      <c r="J111" s="151"/>
      <c r="K111" s="145" t="s">
        <v>195</v>
      </c>
      <c r="L111" s="145" t="s">
        <v>49</v>
      </c>
      <c r="M111" s="148">
        <v>5</v>
      </c>
      <c r="N111" s="149"/>
      <c r="O111" s="149"/>
      <c r="P111" s="149"/>
      <c r="Q111" s="149"/>
      <c r="R111" s="149"/>
      <c r="S111" s="149"/>
      <c r="T111" s="150">
        <v>5</v>
      </c>
    </row>
    <row r="112" spans="2:20">
      <c r="B112" s="15" t="s">
        <v>66</v>
      </c>
      <c r="C112" s="15" t="s">
        <v>54</v>
      </c>
      <c r="D112" s="15" t="s">
        <v>69</v>
      </c>
      <c r="E112" s="16">
        <v>5</v>
      </c>
      <c r="F112" s="25" t="s">
        <v>49</v>
      </c>
      <c r="G112" s="17"/>
      <c r="H112" s="17"/>
      <c r="J112" s="145" t="s">
        <v>66</v>
      </c>
      <c r="K112" s="145" t="s">
        <v>67</v>
      </c>
      <c r="L112" s="145" t="s">
        <v>68</v>
      </c>
      <c r="M112" s="148"/>
      <c r="N112" s="149"/>
      <c r="O112" s="149"/>
      <c r="P112" s="149"/>
      <c r="Q112" s="149">
        <v>25</v>
      </c>
      <c r="R112" s="149"/>
      <c r="S112" s="149"/>
      <c r="T112" s="150">
        <v>25</v>
      </c>
    </row>
    <row r="113" spans="2:20">
      <c r="B113" s="15" t="s">
        <v>66</v>
      </c>
      <c r="C113" s="15" t="s">
        <v>54</v>
      </c>
      <c r="D113" s="15" t="s">
        <v>69</v>
      </c>
      <c r="E113" s="36">
        <v>1</v>
      </c>
      <c r="F113" s="25" t="s">
        <v>49</v>
      </c>
      <c r="G113" s="17"/>
      <c r="H113" s="17"/>
      <c r="J113" s="151"/>
      <c r="K113" s="145" t="s">
        <v>71</v>
      </c>
      <c r="L113" s="145" t="s">
        <v>49</v>
      </c>
      <c r="M113" s="148"/>
      <c r="N113" s="149"/>
      <c r="O113" s="149">
        <v>15</v>
      </c>
      <c r="P113" s="149"/>
      <c r="Q113" s="149"/>
      <c r="R113" s="149"/>
      <c r="S113" s="149"/>
      <c r="T113" s="150">
        <v>15</v>
      </c>
    </row>
    <row r="114" spans="2:20">
      <c r="B114" s="15" t="s">
        <v>66</v>
      </c>
      <c r="C114" s="15" t="s">
        <v>43</v>
      </c>
      <c r="D114" s="15" t="s">
        <v>188</v>
      </c>
      <c r="E114" s="16">
        <v>1.25</v>
      </c>
      <c r="F114" s="25" t="s">
        <v>49</v>
      </c>
      <c r="G114" s="17"/>
      <c r="H114" s="17"/>
      <c r="J114" s="151"/>
      <c r="K114" s="145" t="s">
        <v>85</v>
      </c>
      <c r="L114" s="145" t="s">
        <v>68</v>
      </c>
      <c r="M114" s="148"/>
      <c r="N114" s="149">
        <v>50</v>
      </c>
      <c r="O114" s="149">
        <v>20</v>
      </c>
      <c r="P114" s="149"/>
      <c r="Q114" s="149"/>
      <c r="R114" s="149"/>
      <c r="S114" s="149"/>
      <c r="T114" s="150">
        <v>70</v>
      </c>
    </row>
    <row r="115" spans="2:20">
      <c r="B115" s="15" t="s">
        <v>66</v>
      </c>
      <c r="C115" s="15" t="s">
        <v>52</v>
      </c>
      <c r="D115" s="15" t="s">
        <v>189</v>
      </c>
      <c r="E115" s="34">
        <v>3.75</v>
      </c>
      <c r="F115" s="25" t="s">
        <v>49</v>
      </c>
      <c r="G115" s="17"/>
      <c r="H115" s="17"/>
      <c r="J115" s="151"/>
      <c r="K115" s="145" t="s">
        <v>88</v>
      </c>
      <c r="L115" s="145" t="s">
        <v>68</v>
      </c>
      <c r="M115" s="148">
        <v>50</v>
      </c>
      <c r="N115" s="149">
        <v>15</v>
      </c>
      <c r="O115" s="149"/>
      <c r="P115" s="149"/>
      <c r="Q115" s="149"/>
      <c r="R115" s="149"/>
      <c r="S115" s="149"/>
      <c r="T115" s="150">
        <v>65</v>
      </c>
    </row>
    <row r="116" spans="2:20">
      <c r="B116" s="15" t="s">
        <v>66</v>
      </c>
      <c r="C116" s="15" t="s">
        <v>52</v>
      </c>
      <c r="D116" s="15" t="s">
        <v>189</v>
      </c>
      <c r="E116" s="34">
        <v>3.75</v>
      </c>
      <c r="F116" s="25" t="s">
        <v>49</v>
      </c>
      <c r="G116" s="17"/>
      <c r="H116" s="25"/>
      <c r="J116" s="151"/>
      <c r="K116" s="145" t="s">
        <v>115</v>
      </c>
      <c r="L116" s="145" t="s">
        <v>49</v>
      </c>
      <c r="M116" s="148"/>
      <c r="N116" s="149"/>
      <c r="O116" s="149"/>
      <c r="P116" s="149">
        <v>20</v>
      </c>
      <c r="Q116" s="149"/>
      <c r="R116" s="149"/>
      <c r="S116" s="149"/>
      <c r="T116" s="150">
        <v>20</v>
      </c>
    </row>
    <row r="117" spans="2:20">
      <c r="B117" s="15" t="s">
        <v>66</v>
      </c>
      <c r="C117" s="15" t="s">
        <v>53</v>
      </c>
      <c r="D117" s="15" t="s">
        <v>189</v>
      </c>
      <c r="E117" s="16">
        <v>5</v>
      </c>
      <c r="F117" s="35" t="s">
        <v>49</v>
      </c>
      <c r="G117" s="17"/>
      <c r="H117" s="17"/>
      <c r="J117" s="151"/>
      <c r="K117" s="145" t="s">
        <v>226</v>
      </c>
      <c r="L117" s="145" t="s">
        <v>49</v>
      </c>
      <c r="M117" s="148"/>
      <c r="N117" s="149">
        <v>13</v>
      </c>
      <c r="O117" s="149"/>
      <c r="P117" s="149"/>
      <c r="Q117" s="149"/>
      <c r="R117" s="149"/>
      <c r="S117" s="149"/>
      <c r="T117" s="150">
        <v>13</v>
      </c>
    </row>
    <row r="118" spans="2:20">
      <c r="B118" s="15" t="s">
        <v>42</v>
      </c>
      <c r="C118" s="15" t="s">
        <v>53</v>
      </c>
      <c r="D118" s="35" t="s">
        <v>74</v>
      </c>
      <c r="E118" s="16">
        <v>0.5</v>
      </c>
      <c r="F118" s="35" t="s">
        <v>63</v>
      </c>
      <c r="G118" s="17"/>
      <c r="H118" s="17"/>
      <c r="J118" s="151"/>
      <c r="K118" s="145" t="s">
        <v>132</v>
      </c>
      <c r="L118" s="145" t="s">
        <v>133</v>
      </c>
      <c r="M118" s="148">
        <v>25</v>
      </c>
      <c r="N118" s="149"/>
      <c r="O118" s="149"/>
      <c r="P118" s="149"/>
      <c r="Q118" s="149"/>
      <c r="R118" s="149"/>
      <c r="S118" s="149"/>
      <c r="T118" s="150">
        <v>25</v>
      </c>
    </row>
    <row r="119" spans="2:20">
      <c r="B119" s="15" t="s">
        <v>42</v>
      </c>
      <c r="C119" s="15" t="s">
        <v>53</v>
      </c>
      <c r="D119" s="35" t="s">
        <v>74</v>
      </c>
      <c r="E119" s="36">
        <v>2</v>
      </c>
      <c r="F119" s="25" t="s">
        <v>63</v>
      </c>
      <c r="G119" s="17"/>
      <c r="H119" s="25" t="s">
        <v>75</v>
      </c>
      <c r="J119" s="151"/>
      <c r="K119" s="145" t="s">
        <v>140</v>
      </c>
      <c r="L119" s="145" t="s">
        <v>49</v>
      </c>
      <c r="M119" s="148">
        <v>7.5</v>
      </c>
      <c r="N119" s="149">
        <v>7.5</v>
      </c>
      <c r="O119" s="149"/>
      <c r="P119" s="149"/>
      <c r="Q119" s="149"/>
      <c r="R119" s="149"/>
      <c r="S119" s="149"/>
      <c r="T119" s="150">
        <v>15</v>
      </c>
    </row>
    <row r="120" spans="2:20">
      <c r="B120" s="15" t="s">
        <v>42</v>
      </c>
      <c r="C120" s="15" t="s">
        <v>43</v>
      </c>
      <c r="D120" s="15" t="s">
        <v>155</v>
      </c>
      <c r="E120" s="16">
        <v>2.5</v>
      </c>
      <c r="F120" s="25" t="s">
        <v>49</v>
      </c>
      <c r="G120" s="17"/>
      <c r="H120" s="17"/>
      <c r="J120" s="151"/>
      <c r="K120" s="145" t="s">
        <v>143</v>
      </c>
      <c r="L120" s="145" t="s">
        <v>49</v>
      </c>
      <c r="M120" s="148"/>
      <c r="N120" s="149"/>
      <c r="O120" s="149"/>
      <c r="P120" s="149"/>
      <c r="Q120" s="149"/>
      <c r="R120" s="149"/>
      <c r="S120" s="149">
        <v>0.05</v>
      </c>
      <c r="T120" s="150">
        <v>0.05</v>
      </c>
    </row>
    <row r="121" spans="2:20">
      <c r="B121" s="15" t="s">
        <v>76</v>
      </c>
      <c r="C121" s="15" t="s">
        <v>52</v>
      </c>
      <c r="D121" s="15" t="s">
        <v>192</v>
      </c>
      <c r="E121" s="16">
        <v>12</v>
      </c>
      <c r="F121" s="25" t="s">
        <v>49</v>
      </c>
      <c r="G121" s="17"/>
      <c r="H121" s="17"/>
      <c r="J121" s="151"/>
      <c r="K121" s="145" t="s">
        <v>159</v>
      </c>
      <c r="L121" s="145" t="s">
        <v>49</v>
      </c>
      <c r="M121" s="148"/>
      <c r="N121" s="149">
        <v>7.5</v>
      </c>
      <c r="O121" s="149"/>
      <c r="P121" s="149"/>
      <c r="Q121" s="149"/>
      <c r="R121" s="149"/>
      <c r="S121" s="149"/>
      <c r="T121" s="150">
        <v>7.5</v>
      </c>
    </row>
    <row r="122" spans="2:20">
      <c r="B122" s="15" t="s">
        <v>42</v>
      </c>
      <c r="C122" s="15" t="s">
        <v>52</v>
      </c>
      <c r="D122" s="15" t="s">
        <v>157</v>
      </c>
      <c r="E122" s="16">
        <v>12.5</v>
      </c>
      <c r="F122" s="25" t="s">
        <v>158</v>
      </c>
      <c r="G122" s="17"/>
      <c r="H122" s="17"/>
      <c r="J122" s="151"/>
      <c r="K122" s="145" t="s">
        <v>64</v>
      </c>
      <c r="L122" s="145" t="s">
        <v>162</v>
      </c>
      <c r="M122" s="148"/>
      <c r="N122" s="149">
        <v>5</v>
      </c>
      <c r="O122" s="149">
        <v>2</v>
      </c>
      <c r="P122" s="149"/>
      <c r="Q122" s="149">
        <v>19</v>
      </c>
      <c r="R122" s="149"/>
      <c r="S122" s="149">
        <v>5</v>
      </c>
      <c r="T122" s="150">
        <v>31</v>
      </c>
    </row>
    <row r="123" spans="2:20">
      <c r="B123" s="35" t="s">
        <v>98</v>
      </c>
      <c r="C123" s="15" t="s">
        <v>220</v>
      </c>
      <c r="D123" s="15" t="s">
        <v>122</v>
      </c>
      <c r="E123" s="34">
        <v>10</v>
      </c>
      <c r="F123" s="25" t="s">
        <v>63</v>
      </c>
      <c r="G123" s="17"/>
      <c r="H123" s="17"/>
      <c r="J123" s="151"/>
      <c r="K123" s="145" t="s">
        <v>154</v>
      </c>
      <c r="L123" s="145" t="s">
        <v>68</v>
      </c>
      <c r="M123" s="148"/>
      <c r="N123" s="149"/>
      <c r="O123" s="149"/>
      <c r="P123" s="149">
        <v>1</v>
      </c>
      <c r="Q123" s="149"/>
      <c r="R123" s="149"/>
      <c r="S123" s="149"/>
      <c r="T123" s="150">
        <v>1</v>
      </c>
    </row>
    <row r="124" spans="2:20">
      <c r="B124" s="35" t="s">
        <v>76</v>
      </c>
      <c r="C124" s="15" t="s">
        <v>43</v>
      </c>
      <c r="D124" s="15" t="s">
        <v>180</v>
      </c>
      <c r="E124" s="16">
        <v>10</v>
      </c>
      <c r="F124" s="25" t="s">
        <v>49</v>
      </c>
      <c r="G124" s="17"/>
      <c r="H124" s="17"/>
      <c r="J124" s="151"/>
      <c r="K124" s="145" t="s">
        <v>175</v>
      </c>
      <c r="L124" s="145" t="s">
        <v>49</v>
      </c>
      <c r="M124" s="148">
        <v>5.625</v>
      </c>
      <c r="N124" s="149"/>
      <c r="O124" s="149"/>
      <c r="P124" s="149"/>
      <c r="Q124" s="149"/>
      <c r="R124" s="149"/>
      <c r="S124" s="149"/>
      <c r="T124" s="150">
        <v>5.625</v>
      </c>
    </row>
    <row r="125" spans="2:20">
      <c r="B125" s="35" t="s">
        <v>76</v>
      </c>
      <c r="C125" s="15" t="s">
        <v>54</v>
      </c>
      <c r="D125" s="15" t="s">
        <v>180</v>
      </c>
      <c r="E125" s="16">
        <v>2.4</v>
      </c>
      <c r="F125" s="25" t="s">
        <v>49</v>
      </c>
      <c r="G125" s="17"/>
      <c r="H125" s="17"/>
      <c r="J125" s="151"/>
      <c r="K125" s="145" t="s">
        <v>177</v>
      </c>
      <c r="L125" s="145" t="s">
        <v>49</v>
      </c>
      <c r="M125" s="148"/>
      <c r="N125" s="149"/>
      <c r="O125" s="149"/>
      <c r="P125" s="149">
        <v>6</v>
      </c>
      <c r="Q125" s="149"/>
      <c r="R125" s="149"/>
      <c r="S125" s="149"/>
      <c r="T125" s="150">
        <v>6</v>
      </c>
    </row>
    <row r="126" spans="2:20">
      <c r="B126" s="15" t="s">
        <v>66</v>
      </c>
      <c r="C126" s="15" t="s">
        <v>53</v>
      </c>
      <c r="D126" s="35" t="s">
        <v>198</v>
      </c>
      <c r="E126" s="36">
        <v>1</v>
      </c>
      <c r="F126" s="25" t="s">
        <v>49</v>
      </c>
      <c r="G126" s="17"/>
      <c r="H126" s="17"/>
      <c r="J126" s="151"/>
      <c r="K126" s="145" t="s">
        <v>69</v>
      </c>
      <c r="L126" s="145" t="s">
        <v>49</v>
      </c>
      <c r="M126" s="148">
        <v>12</v>
      </c>
      <c r="N126" s="149"/>
      <c r="O126" s="149">
        <v>1</v>
      </c>
      <c r="P126" s="149"/>
      <c r="Q126" s="149">
        <v>6</v>
      </c>
      <c r="R126" s="149"/>
      <c r="S126" s="149"/>
      <c r="T126" s="150">
        <v>19</v>
      </c>
    </row>
    <row r="127" spans="2:20">
      <c r="B127" s="35" t="s">
        <v>98</v>
      </c>
      <c r="C127" s="15" t="s">
        <v>52</v>
      </c>
      <c r="D127" s="15" t="s">
        <v>123</v>
      </c>
      <c r="E127" s="16">
        <v>5</v>
      </c>
      <c r="F127" s="25" t="s">
        <v>49</v>
      </c>
      <c r="G127" s="17"/>
      <c r="H127" s="17"/>
      <c r="J127" s="151"/>
      <c r="K127" s="145" t="s">
        <v>188</v>
      </c>
      <c r="L127" s="145" t="s">
        <v>49</v>
      </c>
      <c r="M127" s="148"/>
      <c r="N127" s="149">
        <v>1.25</v>
      </c>
      <c r="O127" s="149"/>
      <c r="P127" s="149"/>
      <c r="Q127" s="149"/>
      <c r="R127" s="149"/>
      <c r="S127" s="149"/>
      <c r="T127" s="150">
        <v>1.25</v>
      </c>
    </row>
    <row r="128" spans="2:20">
      <c r="B128" s="15" t="s">
        <v>42</v>
      </c>
      <c r="C128" s="15" t="s">
        <v>220</v>
      </c>
      <c r="D128" s="15" t="s">
        <v>160</v>
      </c>
      <c r="E128" s="16">
        <v>0.3</v>
      </c>
      <c r="F128" s="25" t="s">
        <v>49</v>
      </c>
      <c r="G128" s="17"/>
      <c r="H128" s="17"/>
      <c r="J128" s="151"/>
      <c r="K128" s="145" t="s">
        <v>189</v>
      </c>
      <c r="L128" s="145" t="s">
        <v>49</v>
      </c>
      <c r="M128" s="148">
        <v>7.5</v>
      </c>
      <c r="N128" s="149"/>
      <c r="O128" s="149">
        <v>5</v>
      </c>
      <c r="P128" s="149"/>
      <c r="Q128" s="149"/>
      <c r="R128" s="149"/>
      <c r="S128" s="149"/>
      <c r="T128" s="150">
        <v>12.5</v>
      </c>
    </row>
    <row r="129" spans="2:20">
      <c r="B129" s="35" t="s">
        <v>98</v>
      </c>
      <c r="C129" s="15" t="s">
        <v>43</v>
      </c>
      <c r="D129" s="15" t="s">
        <v>125</v>
      </c>
      <c r="E129" s="16">
        <v>20</v>
      </c>
      <c r="F129" s="25" t="s">
        <v>63</v>
      </c>
      <c r="G129" s="17"/>
      <c r="H129" s="17"/>
      <c r="J129" s="151"/>
      <c r="K129" s="145" t="s">
        <v>198</v>
      </c>
      <c r="L129" s="145" t="s">
        <v>49</v>
      </c>
      <c r="M129" s="148"/>
      <c r="N129" s="149"/>
      <c r="O129" s="149">
        <v>1</v>
      </c>
      <c r="P129" s="149"/>
      <c r="Q129" s="149"/>
      <c r="R129" s="149"/>
      <c r="S129" s="149"/>
      <c r="T129" s="150">
        <v>1</v>
      </c>
    </row>
    <row r="130" spans="2:20">
      <c r="B130" s="15" t="s">
        <v>42</v>
      </c>
      <c r="C130" s="15" t="s">
        <v>53</v>
      </c>
      <c r="D130" s="35" t="s">
        <v>161</v>
      </c>
      <c r="E130" s="16">
        <v>0.5</v>
      </c>
      <c r="F130" s="35" t="s">
        <v>63</v>
      </c>
      <c r="G130" s="17"/>
      <c r="H130" s="17"/>
      <c r="J130" s="151"/>
      <c r="K130" s="145" t="s">
        <v>202</v>
      </c>
      <c r="L130" s="145" t="s">
        <v>49</v>
      </c>
      <c r="M130" s="148"/>
      <c r="N130" s="149"/>
      <c r="O130" s="149"/>
      <c r="P130" s="149">
        <v>8.5</v>
      </c>
      <c r="Q130" s="149"/>
      <c r="R130" s="149"/>
      <c r="S130" s="149"/>
      <c r="T130" s="150">
        <v>8.5</v>
      </c>
    </row>
    <row r="131" spans="2:20">
      <c r="B131" s="15" t="s">
        <v>42</v>
      </c>
      <c r="C131" s="15" t="s">
        <v>52</v>
      </c>
      <c r="D131" s="35" t="s">
        <v>161</v>
      </c>
      <c r="E131" s="16">
        <v>0.4</v>
      </c>
      <c r="F131" s="35" t="s">
        <v>63</v>
      </c>
      <c r="G131" s="17"/>
      <c r="H131" s="17"/>
      <c r="J131" s="151"/>
      <c r="K131" s="145" t="s">
        <v>207</v>
      </c>
      <c r="L131" s="145" t="s">
        <v>133</v>
      </c>
      <c r="M131" s="148"/>
      <c r="N131" s="149">
        <v>2</v>
      </c>
      <c r="O131" s="149"/>
      <c r="P131" s="149"/>
      <c r="Q131" s="149"/>
      <c r="R131" s="149"/>
      <c r="S131" s="149"/>
      <c r="T131" s="150">
        <v>2</v>
      </c>
    </row>
    <row r="132" spans="2:20">
      <c r="B132" s="15" t="s">
        <v>42</v>
      </c>
      <c r="C132" s="15" t="s">
        <v>50</v>
      </c>
      <c r="D132" s="35" t="s">
        <v>161</v>
      </c>
      <c r="E132" s="16">
        <v>0.22500000000000001</v>
      </c>
      <c r="F132" s="35" t="s">
        <v>63</v>
      </c>
      <c r="G132" s="17"/>
      <c r="H132" s="17"/>
      <c r="J132" s="151"/>
      <c r="K132" s="145" t="s">
        <v>209</v>
      </c>
      <c r="L132" s="145" t="s">
        <v>49</v>
      </c>
      <c r="M132" s="148">
        <v>10</v>
      </c>
      <c r="N132" s="149"/>
      <c r="O132" s="149"/>
      <c r="P132" s="149"/>
      <c r="Q132" s="149"/>
      <c r="R132" s="149"/>
      <c r="S132" s="149"/>
      <c r="T132" s="150">
        <v>10</v>
      </c>
    </row>
    <row r="133" spans="2:20">
      <c r="B133" s="15" t="s">
        <v>42</v>
      </c>
      <c r="C133" s="15" t="s">
        <v>52</v>
      </c>
      <c r="D133" s="35" t="s">
        <v>161</v>
      </c>
      <c r="E133" s="16">
        <v>0.3</v>
      </c>
      <c r="F133" s="35" t="s">
        <v>63</v>
      </c>
      <c r="G133" s="17"/>
      <c r="H133" s="17"/>
      <c r="J133" s="151"/>
      <c r="K133" s="145" t="s">
        <v>210</v>
      </c>
      <c r="L133" s="145" t="s">
        <v>49</v>
      </c>
      <c r="M133" s="148"/>
      <c r="N133" s="149"/>
      <c r="O133" s="149"/>
      <c r="P133" s="149">
        <v>7</v>
      </c>
      <c r="Q133" s="149">
        <v>12</v>
      </c>
      <c r="R133" s="149"/>
      <c r="S133" s="149"/>
      <c r="T133" s="150">
        <v>19</v>
      </c>
    </row>
    <row r="134" spans="2:20">
      <c r="B134" s="15" t="s">
        <v>42</v>
      </c>
      <c r="C134" s="15" t="s">
        <v>52</v>
      </c>
      <c r="D134" s="35" t="s">
        <v>161</v>
      </c>
      <c r="E134" s="34">
        <v>0.5</v>
      </c>
      <c r="F134" s="25" t="s">
        <v>63</v>
      </c>
      <c r="G134" s="17"/>
      <c r="H134" s="17"/>
      <c r="J134" s="151"/>
      <c r="K134" s="145" t="s">
        <v>156</v>
      </c>
      <c r="L134" s="145" t="s">
        <v>68</v>
      </c>
      <c r="M134" s="148">
        <v>25</v>
      </c>
      <c r="N134" s="149"/>
      <c r="O134" s="149"/>
      <c r="P134" s="149"/>
      <c r="Q134" s="149"/>
      <c r="R134" s="149"/>
      <c r="S134" s="149"/>
      <c r="T134" s="150">
        <v>25</v>
      </c>
    </row>
    <row r="135" spans="2:20">
      <c r="B135" s="15" t="s">
        <v>42</v>
      </c>
      <c r="C135" s="15" t="s">
        <v>53</v>
      </c>
      <c r="D135" s="35" t="s">
        <v>161</v>
      </c>
      <c r="E135" s="34">
        <v>0.5</v>
      </c>
      <c r="F135" s="25" t="s">
        <v>63</v>
      </c>
      <c r="G135" s="17"/>
      <c r="H135" s="17"/>
      <c r="J135" s="151"/>
      <c r="K135" s="145" t="s">
        <v>211</v>
      </c>
      <c r="L135" s="145" t="s">
        <v>68</v>
      </c>
      <c r="M135" s="148"/>
      <c r="N135" s="149"/>
      <c r="O135" s="149">
        <v>25</v>
      </c>
      <c r="P135" s="149"/>
      <c r="Q135" s="149"/>
      <c r="R135" s="149"/>
      <c r="S135" s="149"/>
      <c r="T135" s="150">
        <v>25</v>
      </c>
    </row>
    <row r="136" spans="2:20">
      <c r="B136" s="15" t="s">
        <v>42</v>
      </c>
      <c r="C136" s="15" t="s">
        <v>47</v>
      </c>
      <c r="D136" s="35" t="s">
        <v>161</v>
      </c>
      <c r="E136" s="16">
        <v>1</v>
      </c>
      <c r="F136" s="25" t="s">
        <v>63</v>
      </c>
      <c r="G136" s="17"/>
      <c r="H136" s="17"/>
      <c r="J136" s="151"/>
      <c r="K136" s="145" t="s">
        <v>212</v>
      </c>
      <c r="L136" s="145" t="s">
        <v>49</v>
      </c>
      <c r="M136" s="148"/>
      <c r="N136" s="149"/>
      <c r="O136" s="149">
        <v>2</v>
      </c>
      <c r="P136" s="149"/>
      <c r="Q136" s="149"/>
      <c r="R136" s="149"/>
      <c r="S136" s="149"/>
      <c r="T136" s="150">
        <v>2</v>
      </c>
    </row>
    <row r="137" spans="2:20">
      <c r="B137" s="15" t="s">
        <v>42</v>
      </c>
      <c r="C137" s="15" t="s">
        <v>54</v>
      </c>
      <c r="D137" s="35" t="s">
        <v>161</v>
      </c>
      <c r="E137" s="16">
        <v>0.75</v>
      </c>
      <c r="F137" s="25" t="s">
        <v>63</v>
      </c>
      <c r="G137" s="17"/>
      <c r="H137" s="17"/>
      <c r="J137" s="151"/>
      <c r="K137" s="145" t="s">
        <v>213</v>
      </c>
      <c r="L137" s="145" t="s">
        <v>49</v>
      </c>
      <c r="M137" s="148"/>
      <c r="N137" s="149">
        <v>1</v>
      </c>
      <c r="O137" s="149"/>
      <c r="P137" s="149"/>
      <c r="Q137" s="149"/>
      <c r="R137" s="149"/>
      <c r="S137" s="149"/>
      <c r="T137" s="150">
        <v>1</v>
      </c>
    </row>
    <row r="138" spans="2:20">
      <c r="B138" s="15" t="s">
        <v>42</v>
      </c>
      <c r="C138" s="15" t="s">
        <v>52</v>
      </c>
      <c r="D138" s="35" t="s">
        <v>161</v>
      </c>
      <c r="E138" s="34">
        <v>0.5</v>
      </c>
      <c r="F138" s="25" t="s">
        <v>63</v>
      </c>
      <c r="G138" s="17"/>
      <c r="H138" s="17"/>
      <c r="J138" s="151"/>
      <c r="K138" s="145" t="s">
        <v>214</v>
      </c>
      <c r="L138" s="145" t="s">
        <v>49</v>
      </c>
      <c r="M138" s="148"/>
      <c r="N138" s="149">
        <v>3</v>
      </c>
      <c r="O138" s="149"/>
      <c r="P138" s="149"/>
      <c r="Q138" s="149"/>
      <c r="R138" s="149"/>
      <c r="S138" s="149"/>
      <c r="T138" s="150">
        <v>3</v>
      </c>
    </row>
    <row r="139" spans="2:20">
      <c r="B139" s="15" t="s">
        <v>42</v>
      </c>
      <c r="C139" s="15" t="s">
        <v>50</v>
      </c>
      <c r="D139" s="15" t="s">
        <v>170</v>
      </c>
      <c r="E139" s="16">
        <v>4.25</v>
      </c>
      <c r="F139" s="25" t="s">
        <v>63</v>
      </c>
      <c r="G139" s="17"/>
      <c r="H139" s="17"/>
      <c r="J139" s="151"/>
      <c r="K139" s="145" t="s">
        <v>215</v>
      </c>
      <c r="L139" s="145" t="s">
        <v>49</v>
      </c>
      <c r="M139" s="148"/>
      <c r="N139" s="149"/>
      <c r="O139" s="149">
        <v>10</v>
      </c>
      <c r="P139" s="149"/>
      <c r="Q139" s="149"/>
      <c r="R139" s="149"/>
      <c r="S139" s="149"/>
      <c r="T139" s="150">
        <v>10</v>
      </c>
    </row>
    <row r="140" spans="2:20">
      <c r="B140" s="15" t="s">
        <v>42</v>
      </c>
      <c r="C140" s="15" t="s">
        <v>47</v>
      </c>
      <c r="D140" s="35" t="s">
        <v>161</v>
      </c>
      <c r="E140" s="16">
        <v>0.75</v>
      </c>
      <c r="F140" s="35" t="s">
        <v>63</v>
      </c>
      <c r="G140" s="17"/>
      <c r="H140" s="17"/>
      <c r="J140" s="151"/>
      <c r="K140" s="145" t="s">
        <v>216</v>
      </c>
      <c r="L140" s="145" t="s">
        <v>49</v>
      </c>
      <c r="M140" s="148">
        <v>5</v>
      </c>
      <c r="N140" s="149">
        <v>3</v>
      </c>
      <c r="O140" s="149"/>
      <c r="P140" s="149"/>
      <c r="Q140" s="149">
        <v>6</v>
      </c>
      <c r="R140" s="149"/>
      <c r="S140" s="149"/>
      <c r="T140" s="150">
        <v>14</v>
      </c>
    </row>
    <row r="141" spans="2:20">
      <c r="B141" s="15" t="s">
        <v>42</v>
      </c>
      <c r="C141" s="15" t="s">
        <v>43</v>
      </c>
      <c r="D141" s="35" t="s">
        <v>161</v>
      </c>
      <c r="E141" s="16">
        <v>1</v>
      </c>
      <c r="F141" s="25" t="s">
        <v>63</v>
      </c>
      <c r="G141" s="17"/>
      <c r="H141" s="17"/>
      <c r="J141" s="151"/>
      <c r="K141" s="145" t="s">
        <v>217</v>
      </c>
      <c r="L141" s="145" t="s">
        <v>68</v>
      </c>
      <c r="M141" s="148"/>
      <c r="N141" s="149"/>
      <c r="O141" s="149"/>
      <c r="P141" s="149"/>
      <c r="Q141" s="149">
        <v>25</v>
      </c>
      <c r="R141" s="149"/>
      <c r="S141" s="149"/>
      <c r="T141" s="150">
        <v>25</v>
      </c>
    </row>
    <row r="142" spans="2:20">
      <c r="B142" s="15" t="s">
        <v>42</v>
      </c>
      <c r="C142" s="15" t="s">
        <v>52</v>
      </c>
      <c r="D142" s="15" t="s">
        <v>163</v>
      </c>
      <c r="E142" s="16">
        <v>2</v>
      </c>
      <c r="F142" s="25" t="s">
        <v>49</v>
      </c>
      <c r="G142" s="17"/>
      <c r="H142" s="17"/>
      <c r="J142" s="152" t="s">
        <v>649</v>
      </c>
      <c r="K142" s="152" t="s">
        <v>62</v>
      </c>
      <c r="L142" s="152" t="s">
        <v>63</v>
      </c>
      <c r="M142" s="153"/>
      <c r="N142" s="154">
        <v>7</v>
      </c>
      <c r="O142" s="154">
        <v>40</v>
      </c>
      <c r="P142" s="154">
        <v>72</v>
      </c>
      <c r="Q142" s="154">
        <v>26.5</v>
      </c>
      <c r="R142" s="154"/>
      <c r="S142" s="154"/>
      <c r="T142" s="155">
        <v>145.5</v>
      </c>
    </row>
    <row r="143" spans="2:20">
      <c r="B143" s="15" t="s">
        <v>66</v>
      </c>
      <c r="C143" s="15" t="s">
        <v>50</v>
      </c>
      <c r="D143" s="15" t="s">
        <v>202</v>
      </c>
      <c r="E143" s="16">
        <v>8.5</v>
      </c>
      <c r="F143" s="25" t="s">
        <v>49</v>
      </c>
      <c r="G143" s="17"/>
      <c r="H143" s="17"/>
    </row>
    <row r="144" spans="2:20">
      <c r="B144" s="35" t="s">
        <v>185</v>
      </c>
      <c r="C144" s="15" t="s">
        <v>53</v>
      </c>
      <c r="D144" s="35" t="s">
        <v>186</v>
      </c>
      <c r="E144" s="36">
        <v>10</v>
      </c>
      <c r="F144" s="25" t="s">
        <v>63</v>
      </c>
      <c r="G144" s="17"/>
      <c r="H144" s="17"/>
    </row>
    <row r="145" spans="2:8">
      <c r="B145" s="15" t="s">
        <v>42</v>
      </c>
      <c r="C145" s="15" t="s">
        <v>53</v>
      </c>
      <c r="D145" s="35" t="s">
        <v>200</v>
      </c>
      <c r="E145" s="16">
        <v>0.05</v>
      </c>
      <c r="F145" s="25" t="s">
        <v>49</v>
      </c>
      <c r="G145" s="17"/>
      <c r="H145" s="17"/>
    </row>
    <row r="146" spans="2:8">
      <c r="B146" s="15" t="s">
        <v>42</v>
      </c>
      <c r="C146" s="15" t="s">
        <v>53</v>
      </c>
      <c r="D146" s="35" t="s">
        <v>200</v>
      </c>
      <c r="E146" s="16">
        <v>0.05</v>
      </c>
      <c r="F146" s="25" t="s">
        <v>49</v>
      </c>
      <c r="G146" s="17"/>
      <c r="H146" s="17"/>
    </row>
    <row r="147" spans="2:8">
      <c r="B147" s="15" t="s">
        <v>42</v>
      </c>
      <c r="C147" s="15" t="s">
        <v>53</v>
      </c>
      <c r="D147" s="35" t="s">
        <v>201</v>
      </c>
      <c r="E147" s="16">
        <v>0.01</v>
      </c>
      <c r="F147" s="25" t="s">
        <v>49</v>
      </c>
      <c r="G147" s="17"/>
      <c r="H147" s="17"/>
    </row>
    <row r="148" spans="2:8">
      <c r="B148" s="15" t="s">
        <v>66</v>
      </c>
      <c r="C148" s="15" t="s">
        <v>43</v>
      </c>
      <c r="D148" s="15" t="s">
        <v>207</v>
      </c>
      <c r="E148" s="16">
        <v>2</v>
      </c>
      <c r="F148" s="25" t="s">
        <v>133</v>
      </c>
      <c r="G148" s="17"/>
      <c r="H148" s="17"/>
    </row>
    <row r="149" spans="2:8">
      <c r="B149" s="15" t="s">
        <v>42</v>
      </c>
      <c r="C149" s="15" t="s">
        <v>50</v>
      </c>
      <c r="D149" s="15" t="s">
        <v>164</v>
      </c>
      <c r="E149" s="16">
        <v>8.5</v>
      </c>
      <c r="F149" s="25" t="s">
        <v>49</v>
      </c>
      <c r="G149" s="17"/>
      <c r="H149" s="17"/>
    </row>
    <row r="150" spans="2:8">
      <c r="B150" s="15" t="s">
        <v>42</v>
      </c>
      <c r="C150" s="15" t="s">
        <v>220</v>
      </c>
      <c r="D150" s="15" t="s">
        <v>165</v>
      </c>
      <c r="E150" s="34">
        <v>4</v>
      </c>
      <c r="F150" s="25" t="s">
        <v>49</v>
      </c>
      <c r="G150" s="17"/>
      <c r="H150" s="17"/>
    </row>
    <row r="151" spans="2:8">
      <c r="B151" s="15" t="s">
        <v>42</v>
      </c>
      <c r="C151" s="15" t="s">
        <v>52</v>
      </c>
      <c r="D151" s="35" t="s">
        <v>90</v>
      </c>
      <c r="E151" s="16">
        <v>0.06</v>
      </c>
      <c r="F151" s="25" t="s">
        <v>49</v>
      </c>
      <c r="G151" s="17"/>
      <c r="H151" s="17"/>
    </row>
    <row r="152" spans="2:8">
      <c r="B152" s="15" t="s">
        <v>42</v>
      </c>
      <c r="C152" s="15" t="s">
        <v>52</v>
      </c>
      <c r="D152" s="35" t="s">
        <v>90</v>
      </c>
      <c r="E152" s="16">
        <v>0.06</v>
      </c>
      <c r="F152" s="25" t="s">
        <v>49</v>
      </c>
      <c r="G152" s="17"/>
      <c r="H152" s="17"/>
    </row>
    <row r="153" spans="2:8">
      <c r="B153" s="15" t="s">
        <v>42</v>
      </c>
      <c r="C153" s="15" t="s">
        <v>53</v>
      </c>
      <c r="D153" s="35" t="s">
        <v>90</v>
      </c>
      <c r="E153" s="16">
        <v>0.06</v>
      </c>
      <c r="F153" s="25" t="s">
        <v>49</v>
      </c>
      <c r="G153" s="17"/>
      <c r="H153" s="17"/>
    </row>
    <row r="154" spans="2:8">
      <c r="B154" s="15" t="s">
        <v>42</v>
      </c>
      <c r="C154" s="15" t="s">
        <v>43</v>
      </c>
      <c r="D154" s="35" t="s">
        <v>90</v>
      </c>
      <c r="E154" s="16">
        <v>0.05</v>
      </c>
      <c r="F154" s="25" t="s">
        <v>49</v>
      </c>
      <c r="G154" s="17"/>
      <c r="H154" s="17"/>
    </row>
    <row r="155" spans="2:8">
      <c r="B155" s="15" t="s">
        <v>66</v>
      </c>
      <c r="C155" s="15" t="s">
        <v>52</v>
      </c>
      <c r="D155" s="15" t="s">
        <v>209</v>
      </c>
      <c r="E155" s="34">
        <v>10</v>
      </c>
      <c r="F155" s="25" t="s">
        <v>49</v>
      </c>
      <c r="G155" s="17"/>
      <c r="H155" s="17"/>
    </row>
    <row r="156" spans="2:8">
      <c r="B156" s="15" t="s">
        <v>66</v>
      </c>
      <c r="C156" s="15" t="s">
        <v>54</v>
      </c>
      <c r="D156" s="15" t="s">
        <v>210</v>
      </c>
      <c r="E156" s="16">
        <v>12</v>
      </c>
      <c r="F156" s="25" t="s">
        <v>49</v>
      </c>
      <c r="G156" s="17"/>
      <c r="H156" s="17"/>
    </row>
    <row r="157" spans="2:8">
      <c r="B157" s="15" t="s">
        <v>66</v>
      </c>
      <c r="C157" s="15" t="s">
        <v>50</v>
      </c>
      <c r="D157" s="15" t="s">
        <v>210</v>
      </c>
      <c r="E157" s="16">
        <v>7</v>
      </c>
      <c r="F157" s="25" t="s">
        <v>49</v>
      </c>
      <c r="G157" s="17"/>
      <c r="H157" s="17"/>
    </row>
    <row r="158" spans="2:8">
      <c r="B158" s="15" t="s">
        <v>42</v>
      </c>
      <c r="C158" s="15" t="s">
        <v>54</v>
      </c>
      <c r="D158" s="31" t="s">
        <v>166</v>
      </c>
      <c r="E158" s="34">
        <v>1.25</v>
      </c>
      <c r="F158" s="25" t="s">
        <v>49</v>
      </c>
      <c r="G158" s="17"/>
      <c r="H158" s="17"/>
    </row>
    <row r="159" spans="2:8">
      <c r="B159" s="15" t="s">
        <v>42</v>
      </c>
      <c r="C159" s="15" t="s">
        <v>54</v>
      </c>
      <c r="D159" s="31" t="s">
        <v>203</v>
      </c>
      <c r="E159" s="16">
        <v>0.17499999999999999</v>
      </c>
      <c r="F159" s="25" t="s">
        <v>49</v>
      </c>
      <c r="G159" s="17"/>
      <c r="H159" s="17"/>
    </row>
    <row r="160" spans="2:8">
      <c r="B160" s="15" t="s">
        <v>42</v>
      </c>
      <c r="C160" s="15" t="s">
        <v>50</v>
      </c>
      <c r="D160" s="15" t="s">
        <v>229</v>
      </c>
      <c r="E160" s="16">
        <v>0.17499999999999999</v>
      </c>
      <c r="F160" s="25" t="s">
        <v>49</v>
      </c>
      <c r="G160" s="17"/>
      <c r="H160" s="17"/>
    </row>
    <row r="161" spans="2:8">
      <c r="B161" s="15" t="s">
        <v>42</v>
      </c>
      <c r="C161" s="15" t="s">
        <v>52</v>
      </c>
      <c r="D161" s="15" t="s">
        <v>229</v>
      </c>
      <c r="E161" s="16">
        <v>2.3E-2</v>
      </c>
      <c r="F161" s="25" t="s">
        <v>49</v>
      </c>
      <c r="G161" s="17"/>
      <c r="H161" s="17"/>
    </row>
    <row r="162" spans="2:8">
      <c r="B162" s="15" t="s">
        <v>66</v>
      </c>
      <c r="C162" s="15" t="s">
        <v>53</v>
      </c>
      <c r="D162" s="35" t="s">
        <v>211</v>
      </c>
      <c r="E162" s="34">
        <v>25</v>
      </c>
      <c r="F162" s="25" t="s">
        <v>68</v>
      </c>
      <c r="G162" s="17"/>
      <c r="H162" s="17"/>
    </row>
    <row r="163" spans="2:8">
      <c r="B163" s="15" t="s">
        <v>42</v>
      </c>
      <c r="C163" s="15" t="s">
        <v>52</v>
      </c>
      <c r="D163" s="15" t="s">
        <v>231</v>
      </c>
      <c r="E163" s="16">
        <v>7.5</v>
      </c>
      <c r="F163" s="25" t="s">
        <v>49</v>
      </c>
      <c r="G163" s="17"/>
      <c r="H163" s="17"/>
    </row>
    <row r="164" spans="2:8">
      <c r="B164" s="15" t="s">
        <v>42</v>
      </c>
      <c r="C164" s="15" t="s">
        <v>50</v>
      </c>
      <c r="D164" s="15" t="s">
        <v>168</v>
      </c>
      <c r="E164" s="16">
        <v>2.4</v>
      </c>
      <c r="F164" s="25" t="s">
        <v>49</v>
      </c>
      <c r="G164" s="17"/>
      <c r="H164" s="17"/>
    </row>
    <row r="165" spans="2:8">
      <c r="B165" s="15" t="s">
        <v>42</v>
      </c>
      <c r="C165" s="15" t="s">
        <v>54</v>
      </c>
      <c r="D165" s="38" t="s">
        <v>184</v>
      </c>
      <c r="E165" s="16">
        <v>0.1</v>
      </c>
      <c r="F165" s="25" t="s">
        <v>49</v>
      </c>
      <c r="G165" s="17"/>
      <c r="H165" s="17"/>
    </row>
    <row r="166" spans="2:8">
      <c r="B166" s="15" t="s">
        <v>42</v>
      </c>
      <c r="C166" s="15" t="s">
        <v>50</v>
      </c>
      <c r="D166" s="38" t="s">
        <v>184</v>
      </c>
      <c r="E166" s="16">
        <v>0.1</v>
      </c>
      <c r="F166" s="25" t="s">
        <v>49</v>
      </c>
      <c r="G166" s="17"/>
      <c r="H166" s="17"/>
    </row>
    <row r="167" spans="2:8">
      <c r="B167" s="15" t="s">
        <v>42</v>
      </c>
      <c r="C167" s="15" t="s">
        <v>52</v>
      </c>
      <c r="D167" s="38" t="s">
        <v>184</v>
      </c>
      <c r="E167" s="16">
        <v>0.12</v>
      </c>
      <c r="F167" s="25" t="s">
        <v>49</v>
      </c>
      <c r="G167" s="17"/>
      <c r="H167" s="17"/>
    </row>
    <row r="168" spans="2:8">
      <c r="B168" s="15" t="s">
        <v>42</v>
      </c>
      <c r="C168" s="15" t="s">
        <v>54</v>
      </c>
      <c r="D168" s="38" t="s">
        <v>184</v>
      </c>
      <c r="E168" s="16">
        <v>0.17499999999999999</v>
      </c>
      <c r="F168" s="25" t="s">
        <v>49</v>
      </c>
      <c r="G168" s="17"/>
      <c r="H168" s="17"/>
    </row>
    <row r="169" spans="2:8">
      <c r="B169" s="15" t="s">
        <v>42</v>
      </c>
      <c r="C169" s="15" t="s">
        <v>50</v>
      </c>
      <c r="D169" s="38" t="s">
        <v>184</v>
      </c>
      <c r="E169" s="16">
        <v>0.1</v>
      </c>
      <c r="F169" s="25" t="s">
        <v>49</v>
      </c>
      <c r="G169" s="17"/>
      <c r="H169" s="17"/>
    </row>
    <row r="170" spans="2:8">
      <c r="B170" s="15" t="s">
        <v>42</v>
      </c>
      <c r="C170" s="15" t="s">
        <v>54</v>
      </c>
      <c r="D170" s="38" t="s">
        <v>184</v>
      </c>
      <c r="E170" s="16">
        <v>7.4999999999999997E-2</v>
      </c>
      <c r="F170" s="25" t="s">
        <v>49</v>
      </c>
      <c r="G170" s="17"/>
      <c r="H170" s="17"/>
    </row>
    <row r="171" spans="2:8">
      <c r="B171" s="15" t="s">
        <v>42</v>
      </c>
      <c r="C171" s="15" t="s">
        <v>43</v>
      </c>
      <c r="D171" s="38" t="s">
        <v>184</v>
      </c>
      <c r="E171" s="16">
        <v>0.08</v>
      </c>
      <c r="F171" s="25" t="s">
        <v>49</v>
      </c>
      <c r="G171" s="17"/>
      <c r="H171" s="17"/>
    </row>
    <row r="172" spans="2:8">
      <c r="B172" s="15" t="s">
        <v>42</v>
      </c>
      <c r="C172" s="15" t="s">
        <v>53</v>
      </c>
      <c r="D172" s="38" t="s">
        <v>184</v>
      </c>
      <c r="E172" s="16">
        <v>0.10625</v>
      </c>
      <c r="F172" s="25" t="s">
        <v>49</v>
      </c>
      <c r="G172" s="17"/>
      <c r="H172" s="17"/>
    </row>
    <row r="173" spans="2:8">
      <c r="B173" s="15" t="s">
        <v>42</v>
      </c>
      <c r="C173" s="15" t="s">
        <v>53</v>
      </c>
      <c r="D173" s="38" t="s">
        <v>184</v>
      </c>
      <c r="E173" s="16">
        <v>0.1</v>
      </c>
      <c r="F173" s="25" t="s">
        <v>49</v>
      </c>
      <c r="G173" s="17"/>
      <c r="H173" s="17"/>
    </row>
    <row r="174" spans="2:8">
      <c r="B174" s="15" t="s">
        <v>42</v>
      </c>
      <c r="C174" s="15" t="s">
        <v>47</v>
      </c>
      <c r="D174" s="38" t="s">
        <v>184</v>
      </c>
      <c r="E174" s="16">
        <v>0.1</v>
      </c>
      <c r="F174" s="25" t="s">
        <v>49</v>
      </c>
      <c r="G174" s="17"/>
      <c r="H174" s="17"/>
    </row>
    <row r="175" spans="2:8">
      <c r="B175" s="15" t="s">
        <v>42</v>
      </c>
      <c r="C175" s="15" t="s">
        <v>43</v>
      </c>
      <c r="D175" s="38" t="s">
        <v>184</v>
      </c>
      <c r="E175" s="16">
        <v>0.04</v>
      </c>
      <c r="F175" s="25" t="s">
        <v>49</v>
      </c>
      <c r="G175" s="17"/>
      <c r="H175" s="17"/>
    </row>
    <row r="176" spans="2:8">
      <c r="B176" s="15" t="s">
        <v>42</v>
      </c>
      <c r="C176" s="15" t="s">
        <v>52</v>
      </c>
      <c r="D176" s="38" t="s">
        <v>184</v>
      </c>
      <c r="E176" s="16">
        <v>0.1125</v>
      </c>
      <c r="F176" s="25" t="s">
        <v>49</v>
      </c>
      <c r="G176" s="17"/>
      <c r="H176" s="17"/>
    </row>
    <row r="177" spans="2:8">
      <c r="B177" s="35" t="s">
        <v>76</v>
      </c>
      <c r="C177" s="15" t="s">
        <v>53</v>
      </c>
      <c r="D177" s="38" t="s">
        <v>194</v>
      </c>
      <c r="E177" s="16">
        <v>2.5</v>
      </c>
      <c r="F177" s="25" t="s">
        <v>49</v>
      </c>
      <c r="G177" s="17"/>
      <c r="H177" s="17"/>
    </row>
    <row r="178" spans="2:8">
      <c r="B178" s="15" t="s">
        <v>42</v>
      </c>
      <c r="C178" s="15" t="s">
        <v>47</v>
      </c>
      <c r="D178" s="15" t="s">
        <v>204</v>
      </c>
      <c r="E178" s="16">
        <v>0.1</v>
      </c>
      <c r="F178" s="25" t="s">
        <v>49</v>
      </c>
      <c r="G178" s="17"/>
      <c r="H178" s="17"/>
    </row>
    <row r="179" spans="2:8">
      <c r="B179" s="35" t="s">
        <v>98</v>
      </c>
      <c r="C179" s="15" t="s">
        <v>52</v>
      </c>
      <c r="D179" s="15" t="s">
        <v>127</v>
      </c>
      <c r="E179" s="16">
        <v>3.75</v>
      </c>
      <c r="F179" s="25" t="s">
        <v>49</v>
      </c>
      <c r="G179" s="17"/>
      <c r="H179" s="17"/>
    </row>
    <row r="180" spans="2:8">
      <c r="B180" s="35" t="s">
        <v>59</v>
      </c>
      <c r="C180" s="15" t="s">
        <v>52</v>
      </c>
      <c r="D180" s="15" t="s">
        <v>91</v>
      </c>
      <c r="E180" s="16">
        <v>9</v>
      </c>
      <c r="F180" s="25" t="s">
        <v>73</v>
      </c>
      <c r="G180" s="17"/>
      <c r="H180" s="17"/>
    </row>
    <row r="181" spans="2:8">
      <c r="B181" s="15" t="s">
        <v>76</v>
      </c>
      <c r="C181" s="15" t="s">
        <v>52</v>
      </c>
      <c r="D181" s="15" t="s">
        <v>195</v>
      </c>
      <c r="E181" s="34">
        <v>5</v>
      </c>
      <c r="F181" s="25" t="s">
        <v>49</v>
      </c>
      <c r="G181" s="17"/>
      <c r="H181" s="17"/>
    </row>
    <row r="182" spans="2:8">
      <c r="B182" s="15" t="s">
        <v>66</v>
      </c>
      <c r="C182" s="15" t="s">
        <v>53</v>
      </c>
      <c r="D182" s="35" t="s">
        <v>212</v>
      </c>
      <c r="E182" s="36">
        <v>2</v>
      </c>
      <c r="F182" s="25" t="s">
        <v>49</v>
      </c>
      <c r="G182" s="17"/>
      <c r="H182" s="17"/>
    </row>
    <row r="183" spans="2:8">
      <c r="B183" s="15" t="s">
        <v>66</v>
      </c>
      <c r="C183" s="15" t="s">
        <v>43</v>
      </c>
      <c r="D183" s="15" t="s">
        <v>213</v>
      </c>
      <c r="E183" s="16">
        <v>1</v>
      </c>
      <c r="F183" s="25" t="s">
        <v>49</v>
      </c>
      <c r="G183" s="17"/>
      <c r="H183" s="17"/>
    </row>
    <row r="184" spans="2:8">
      <c r="B184" s="15" t="s">
        <v>42</v>
      </c>
      <c r="C184" s="15" t="s">
        <v>43</v>
      </c>
      <c r="D184" s="38" t="s">
        <v>184</v>
      </c>
      <c r="E184" s="16">
        <v>0.1125</v>
      </c>
      <c r="F184" s="25" t="s">
        <v>49</v>
      </c>
      <c r="G184" s="17"/>
      <c r="H184" s="17"/>
    </row>
    <row r="185" spans="2:8">
      <c r="B185" s="15" t="s">
        <v>42</v>
      </c>
      <c r="C185" s="15" t="s">
        <v>53</v>
      </c>
      <c r="D185" s="15" t="s">
        <v>205</v>
      </c>
      <c r="E185" s="16">
        <v>0.5</v>
      </c>
      <c r="F185" s="25" t="s">
        <v>49</v>
      </c>
      <c r="G185" s="17"/>
      <c r="H185" s="17"/>
    </row>
    <row r="186" spans="2:8">
      <c r="B186" s="15" t="s">
        <v>42</v>
      </c>
      <c r="C186" s="15" t="s">
        <v>43</v>
      </c>
      <c r="D186" s="15" t="s">
        <v>205</v>
      </c>
      <c r="E186" s="16">
        <v>0.5</v>
      </c>
      <c r="F186" s="25" t="s">
        <v>49</v>
      </c>
      <c r="G186" s="17"/>
      <c r="H186" s="17"/>
    </row>
    <row r="187" spans="2:8">
      <c r="B187" s="35" t="s">
        <v>98</v>
      </c>
      <c r="C187" s="15" t="s">
        <v>43</v>
      </c>
      <c r="D187" s="15" t="s">
        <v>128</v>
      </c>
      <c r="E187" s="16">
        <v>8</v>
      </c>
      <c r="F187" s="25" t="s">
        <v>49</v>
      </c>
      <c r="G187" s="17"/>
      <c r="H187" s="17"/>
    </row>
    <row r="188" spans="2:8">
      <c r="B188" s="15" t="s">
        <v>42</v>
      </c>
      <c r="C188" s="15" t="s">
        <v>52</v>
      </c>
      <c r="D188" s="15" t="s">
        <v>206</v>
      </c>
      <c r="E188" s="16">
        <v>0.22500000000000001</v>
      </c>
      <c r="F188" s="25" t="s">
        <v>49</v>
      </c>
      <c r="G188" s="17"/>
      <c r="H188" s="17"/>
    </row>
    <row r="189" spans="2:8">
      <c r="B189" s="15" t="s">
        <v>42</v>
      </c>
      <c r="C189" s="15" t="s">
        <v>53</v>
      </c>
      <c r="D189" s="35" t="s">
        <v>171</v>
      </c>
      <c r="E189" s="16">
        <v>0.4</v>
      </c>
      <c r="F189" s="25" t="s">
        <v>63</v>
      </c>
      <c r="G189" s="17"/>
      <c r="H189" s="17"/>
    </row>
    <row r="190" spans="2:8">
      <c r="B190" s="15" t="s">
        <v>66</v>
      </c>
      <c r="C190" s="15" t="s">
        <v>43</v>
      </c>
      <c r="D190" s="15" t="s">
        <v>214</v>
      </c>
      <c r="E190" s="16">
        <v>3</v>
      </c>
      <c r="F190" s="25" t="s">
        <v>49</v>
      </c>
      <c r="G190" s="17"/>
      <c r="H190" s="17"/>
    </row>
    <row r="191" spans="2:8">
      <c r="B191" s="35" t="s">
        <v>185</v>
      </c>
      <c r="C191" s="15" t="s">
        <v>53</v>
      </c>
      <c r="D191" s="35" t="s">
        <v>187</v>
      </c>
      <c r="E191" s="36">
        <v>30</v>
      </c>
      <c r="F191" s="25" t="s">
        <v>63</v>
      </c>
      <c r="G191" s="17"/>
      <c r="H191" s="17"/>
    </row>
    <row r="192" spans="2:8">
      <c r="B192" s="15" t="s">
        <v>42</v>
      </c>
      <c r="C192" s="15" t="s">
        <v>54</v>
      </c>
      <c r="D192" s="31" t="s">
        <v>172</v>
      </c>
      <c r="E192" s="34">
        <v>0.5</v>
      </c>
      <c r="F192" s="25" t="s">
        <v>49</v>
      </c>
      <c r="G192" s="17"/>
      <c r="H192" s="17"/>
    </row>
    <row r="193" spans="2:8">
      <c r="B193" s="15" t="s">
        <v>42</v>
      </c>
      <c r="C193" s="15" t="s">
        <v>50</v>
      </c>
      <c r="D193" s="15" t="s">
        <v>172</v>
      </c>
      <c r="E193" s="16">
        <v>2.65625</v>
      </c>
      <c r="F193" s="25" t="s">
        <v>49</v>
      </c>
      <c r="G193" s="17"/>
      <c r="H193" s="17"/>
    </row>
    <row r="194" spans="2:8">
      <c r="B194" s="15" t="s">
        <v>42</v>
      </c>
      <c r="C194" s="15" t="s">
        <v>43</v>
      </c>
      <c r="D194" s="15" t="s">
        <v>172</v>
      </c>
      <c r="E194" s="16">
        <v>0.4</v>
      </c>
      <c r="F194" s="25" t="s">
        <v>49</v>
      </c>
      <c r="G194" s="17"/>
      <c r="H194" s="17"/>
    </row>
    <row r="195" spans="2:8">
      <c r="B195" s="15" t="s">
        <v>42</v>
      </c>
      <c r="C195" s="15" t="s">
        <v>43</v>
      </c>
      <c r="D195" s="15" t="s">
        <v>173</v>
      </c>
      <c r="E195" s="16">
        <v>3</v>
      </c>
      <c r="F195" s="25" t="s">
        <v>49</v>
      </c>
      <c r="G195" s="17"/>
      <c r="H195" s="17"/>
    </row>
    <row r="196" spans="2:8">
      <c r="B196" s="15" t="s">
        <v>42</v>
      </c>
      <c r="C196" s="15" t="s">
        <v>52</v>
      </c>
      <c r="D196" s="15" t="s">
        <v>174</v>
      </c>
      <c r="E196" s="16">
        <v>10</v>
      </c>
      <c r="F196" s="25" t="s">
        <v>63</v>
      </c>
      <c r="G196" s="17"/>
      <c r="H196" s="17"/>
    </row>
    <row r="197" spans="2:8">
      <c r="B197" s="35" t="s">
        <v>98</v>
      </c>
      <c r="C197" s="15" t="s">
        <v>47</v>
      </c>
      <c r="D197" s="15" t="s">
        <v>129</v>
      </c>
      <c r="E197" s="34">
        <v>3</v>
      </c>
      <c r="F197" s="25" t="s">
        <v>49</v>
      </c>
      <c r="G197" s="17"/>
      <c r="H197" s="17"/>
    </row>
    <row r="198" spans="2:8">
      <c r="B198" s="15" t="s">
        <v>42</v>
      </c>
      <c r="C198" s="15" t="s">
        <v>54</v>
      </c>
      <c r="D198" s="31" t="s">
        <v>176</v>
      </c>
      <c r="E198" s="34">
        <v>5</v>
      </c>
      <c r="F198" s="25" t="s">
        <v>63</v>
      </c>
      <c r="G198" s="17"/>
      <c r="H198" s="17"/>
    </row>
    <row r="199" spans="2:8">
      <c r="B199" s="15" t="s">
        <v>42</v>
      </c>
      <c r="C199" s="15" t="s">
        <v>53</v>
      </c>
      <c r="D199" s="35" t="s">
        <v>178</v>
      </c>
      <c r="E199" s="36">
        <v>2</v>
      </c>
      <c r="F199" s="25" t="s">
        <v>63</v>
      </c>
      <c r="G199" s="17"/>
      <c r="H199" s="17"/>
    </row>
    <row r="200" spans="2:8">
      <c r="B200" s="35"/>
      <c r="C200" s="15" t="s">
        <v>53</v>
      </c>
      <c r="D200" s="15" t="s">
        <v>62</v>
      </c>
      <c r="E200" s="16">
        <v>40</v>
      </c>
      <c r="F200" s="25" t="s">
        <v>63</v>
      </c>
      <c r="G200" s="17"/>
      <c r="H200" s="17"/>
    </row>
    <row r="201" spans="2:8">
      <c r="B201" s="15"/>
      <c r="C201" s="15" t="s">
        <v>43</v>
      </c>
      <c r="D201" s="15" t="s">
        <v>62</v>
      </c>
      <c r="E201" s="16">
        <v>7</v>
      </c>
      <c r="F201" s="25" t="s">
        <v>63</v>
      </c>
      <c r="G201" s="17"/>
      <c r="H201" s="17"/>
    </row>
    <row r="202" spans="2:8">
      <c r="B202" s="41"/>
      <c r="C202" s="15" t="s">
        <v>54</v>
      </c>
      <c r="D202" s="15" t="s">
        <v>62</v>
      </c>
      <c r="E202" s="16">
        <v>14</v>
      </c>
      <c r="F202" s="25" t="s">
        <v>63</v>
      </c>
      <c r="G202" s="17"/>
      <c r="H202" s="17"/>
    </row>
    <row r="203" spans="2:8">
      <c r="B203" s="41"/>
      <c r="C203" s="15" t="s">
        <v>54</v>
      </c>
      <c r="D203" s="15" t="s">
        <v>62</v>
      </c>
      <c r="E203" s="34">
        <v>12.5</v>
      </c>
      <c r="F203" s="25" t="s">
        <v>63</v>
      </c>
      <c r="G203" s="17"/>
      <c r="H203" s="17"/>
    </row>
    <row r="204" spans="2:8">
      <c r="B204" s="15"/>
      <c r="C204" s="15" t="s">
        <v>50</v>
      </c>
      <c r="D204" s="15" t="s">
        <v>62</v>
      </c>
      <c r="E204" s="16">
        <v>60</v>
      </c>
      <c r="F204" s="25" t="s">
        <v>63</v>
      </c>
      <c r="G204" s="17"/>
      <c r="H204" s="17"/>
    </row>
    <row r="205" spans="2:8">
      <c r="B205" s="15"/>
      <c r="C205" s="15" t="s">
        <v>50</v>
      </c>
      <c r="D205" s="15" t="s">
        <v>62</v>
      </c>
      <c r="E205" s="16">
        <v>12</v>
      </c>
      <c r="F205" s="25" t="s">
        <v>63</v>
      </c>
      <c r="G205" s="17"/>
      <c r="H205" s="17"/>
    </row>
    <row r="206" spans="2:8">
      <c r="B206" s="15" t="s">
        <v>66</v>
      </c>
      <c r="C206" s="15" t="s">
        <v>53</v>
      </c>
      <c r="D206" s="35" t="s">
        <v>215</v>
      </c>
      <c r="E206" s="16">
        <v>10</v>
      </c>
      <c r="F206" s="35" t="s">
        <v>49</v>
      </c>
      <c r="G206" s="17"/>
      <c r="H206" s="17"/>
    </row>
    <row r="207" spans="2:8">
      <c r="B207" s="35" t="s">
        <v>59</v>
      </c>
      <c r="C207" s="15" t="s">
        <v>53</v>
      </c>
      <c r="D207" s="35" t="s">
        <v>92</v>
      </c>
      <c r="E207" s="36">
        <v>2</v>
      </c>
      <c r="F207" s="25" t="s">
        <v>73</v>
      </c>
      <c r="G207" s="17"/>
      <c r="H207" s="17"/>
    </row>
    <row r="208" spans="2:8">
      <c r="B208" s="35" t="s">
        <v>59</v>
      </c>
      <c r="C208" s="15" t="s">
        <v>47</v>
      </c>
      <c r="D208" s="15" t="s">
        <v>93</v>
      </c>
      <c r="E208" s="16">
        <v>10</v>
      </c>
      <c r="F208" s="25" t="s">
        <v>73</v>
      </c>
      <c r="G208" s="17"/>
      <c r="H208" s="17"/>
    </row>
    <row r="209" spans="2:8">
      <c r="B209" s="15" t="s">
        <v>66</v>
      </c>
      <c r="C209" s="15" t="s">
        <v>52</v>
      </c>
      <c r="D209" s="15" t="s">
        <v>216</v>
      </c>
      <c r="E209" s="34">
        <v>5</v>
      </c>
      <c r="F209" s="25" t="s">
        <v>49</v>
      </c>
      <c r="G209" s="17"/>
      <c r="H209" s="17"/>
    </row>
    <row r="210" spans="2:8">
      <c r="B210" s="15" t="s">
        <v>66</v>
      </c>
      <c r="C210" s="15" t="s">
        <v>43</v>
      </c>
      <c r="D210" s="15" t="s">
        <v>216</v>
      </c>
      <c r="E210" s="16">
        <v>3</v>
      </c>
      <c r="F210" s="25" t="s">
        <v>49</v>
      </c>
      <c r="G210" s="17"/>
      <c r="H210" s="17"/>
    </row>
    <row r="211" spans="2:8">
      <c r="B211" s="15" t="s">
        <v>66</v>
      </c>
      <c r="C211" s="15" t="s">
        <v>54</v>
      </c>
      <c r="D211" s="15" t="s">
        <v>216</v>
      </c>
      <c r="E211" s="16">
        <v>6</v>
      </c>
      <c r="F211" s="25" t="s">
        <v>49</v>
      </c>
      <c r="G211" s="17"/>
      <c r="H211" s="17"/>
    </row>
    <row r="212" spans="2:8">
      <c r="B212" s="15" t="s">
        <v>42</v>
      </c>
      <c r="C212" s="15" t="s">
        <v>53</v>
      </c>
      <c r="D212" s="15" t="s">
        <v>179</v>
      </c>
      <c r="E212" s="16">
        <v>0.2</v>
      </c>
      <c r="F212" s="25" t="s">
        <v>63</v>
      </c>
      <c r="G212" s="17"/>
      <c r="H212" s="17"/>
    </row>
    <row r="213" spans="2:8">
      <c r="B213" s="15" t="s">
        <v>42</v>
      </c>
      <c r="C213" s="15" t="s">
        <v>43</v>
      </c>
      <c r="D213" s="15" t="s">
        <v>179</v>
      </c>
      <c r="E213" s="16">
        <v>0.1</v>
      </c>
      <c r="F213" s="25" t="s">
        <v>63</v>
      </c>
      <c r="G213" s="17"/>
      <c r="H213" s="17"/>
    </row>
    <row r="214" spans="2:8">
      <c r="B214" s="35" t="s">
        <v>98</v>
      </c>
      <c r="C214" s="15" t="s">
        <v>43</v>
      </c>
      <c r="D214" s="15" t="s">
        <v>224</v>
      </c>
      <c r="E214" s="16">
        <v>4</v>
      </c>
      <c r="F214" s="25" t="s">
        <v>49</v>
      </c>
      <c r="G214" s="17"/>
      <c r="H214" s="17"/>
    </row>
    <row r="215" spans="2:8">
      <c r="B215" s="35" t="s">
        <v>98</v>
      </c>
      <c r="C215" s="15" t="s">
        <v>53</v>
      </c>
      <c r="D215" s="35" t="s">
        <v>225</v>
      </c>
      <c r="E215" s="36">
        <v>3</v>
      </c>
      <c r="F215" s="25" t="s">
        <v>49</v>
      </c>
      <c r="G215" s="17"/>
      <c r="H215" s="17"/>
    </row>
    <row r="216" spans="2:8">
      <c r="B216" s="15" t="s">
        <v>42</v>
      </c>
      <c r="C216" s="15" t="s">
        <v>43</v>
      </c>
      <c r="D216" s="15" t="s">
        <v>181</v>
      </c>
      <c r="E216" s="16">
        <v>0.04</v>
      </c>
      <c r="F216" s="25" t="s">
        <v>49</v>
      </c>
      <c r="G216" s="17"/>
      <c r="H216" s="17"/>
    </row>
    <row r="217" spans="2:8">
      <c r="B217" s="35" t="s">
        <v>98</v>
      </c>
      <c r="C217" s="15" t="s">
        <v>54</v>
      </c>
      <c r="D217" s="31" t="s">
        <v>131</v>
      </c>
      <c r="E217" s="34">
        <v>5</v>
      </c>
      <c r="F217" s="25" t="s">
        <v>49</v>
      </c>
      <c r="G217" s="17"/>
      <c r="H217" s="17"/>
    </row>
    <row r="218" spans="2:8">
      <c r="B218" s="15" t="s">
        <v>66</v>
      </c>
      <c r="C218" s="15" t="s">
        <v>54</v>
      </c>
      <c r="D218" s="31" t="s">
        <v>217</v>
      </c>
      <c r="E218" s="34">
        <v>25</v>
      </c>
      <c r="F218" s="25" t="s">
        <v>68</v>
      </c>
      <c r="G218" s="17"/>
      <c r="H218" s="17"/>
    </row>
    <row r="219" spans="2:8">
      <c r="B219" s="15" t="s">
        <v>42</v>
      </c>
      <c r="C219" s="15" t="s">
        <v>43</v>
      </c>
      <c r="D219" s="35" t="s">
        <v>90</v>
      </c>
      <c r="E219" s="16">
        <v>0.05</v>
      </c>
      <c r="F219" s="25" t="s">
        <v>49</v>
      </c>
      <c r="G219" s="17"/>
      <c r="H219" s="17"/>
    </row>
    <row r="220" spans="2:8">
      <c r="B220" s="42"/>
      <c r="C220" s="42"/>
      <c r="D220" s="42"/>
      <c r="E220" s="34"/>
      <c r="F220" s="17"/>
      <c r="G220" s="17"/>
      <c r="H220" s="17"/>
    </row>
    <row r="221" spans="2:8">
      <c r="B221" s="42"/>
      <c r="C221" s="42"/>
      <c r="D221" s="42"/>
      <c r="E221" s="34"/>
      <c r="F221" s="17"/>
      <c r="G221" s="17"/>
      <c r="H221" s="17"/>
    </row>
    <row r="222" spans="2:8">
      <c r="B222" s="42"/>
      <c r="C222" s="42"/>
      <c r="D222" s="42"/>
      <c r="E222" s="34"/>
      <c r="F222" s="17"/>
      <c r="G222" s="17"/>
      <c r="H222" s="17"/>
    </row>
    <row r="223" spans="2:8">
      <c r="B223" s="42"/>
      <c r="C223" s="42"/>
      <c r="D223" s="42"/>
      <c r="E223" s="34"/>
      <c r="F223" s="17"/>
      <c r="G223" s="17"/>
      <c r="H223" s="17"/>
    </row>
    <row r="224" spans="2:8">
      <c r="B224" s="42"/>
      <c r="C224" s="42"/>
      <c r="D224" s="42"/>
      <c r="E224" s="34"/>
      <c r="F224" s="17"/>
      <c r="G224" s="17"/>
      <c r="H224" s="17"/>
    </row>
    <row r="225" spans="2:8">
      <c r="B225" s="42"/>
      <c r="C225" s="42"/>
      <c r="D225" s="42"/>
      <c r="E225" s="34"/>
      <c r="F225" s="17"/>
      <c r="G225" s="17"/>
      <c r="H225" s="17"/>
    </row>
    <row r="226" spans="2:8">
      <c r="B226" s="42"/>
      <c r="C226" s="15"/>
      <c r="D226" s="42"/>
      <c r="E226" s="34"/>
      <c r="F226" s="17"/>
      <c r="G226" s="17"/>
      <c r="H226" s="17"/>
    </row>
    <row r="227" spans="2:8">
      <c r="B227" s="42"/>
      <c r="C227" s="15"/>
      <c r="D227" s="42"/>
      <c r="E227" s="34"/>
      <c r="F227" s="17"/>
      <c r="G227" s="17"/>
      <c r="H227" s="17"/>
    </row>
    <row r="228" spans="2:8">
      <c r="B228" s="42"/>
      <c r="C228" s="15"/>
      <c r="D228" s="42"/>
      <c r="E228" s="34"/>
      <c r="F228" s="17"/>
      <c r="G228" s="17"/>
      <c r="H228" s="17"/>
    </row>
    <row r="229" spans="2:8">
      <c r="B229" s="42"/>
      <c r="C229" s="15"/>
      <c r="D229" s="42"/>
      <c r="E229" s="34"/>
      <c r="F229" s="17"/>
      <c r="G229" s="17"/>
      <c r="H229" s="17"/>
    </row>
    <row r="230" spans="2:8">
      <c r="B230" s="42"/>
      <c r="C230" s="15"/>
      <c r="D230" s="42"/>
      <c r="E230" s="34"/>
      <c r="F230" s="17"/>
      <c r="G230" s="17"/>
      <c r="H230" s="17"/>
    </row>
    <row r="231" spans="2:8">
      <c r="B231" s="42"/>
      <c r="C231" s="15"/>
      <c r="D231" s="42"/>
      <c r="E231" s="34"/>
      <c r="F231" s="17"/>
      <c r="G231" s="17"/>
      <c r="H231" s="17"/>
    </row>
    <row r="232" spans="2:8">
      <c r="B232" s="42"/>
      <c r="C232" s="15"/>
      <c r="D232" s="42"/>
      <c r="E232" s="34"/>
      <c r="F232" s="17"/>
      <c r="G232" s="17"/>
      <c r="H232" s="17"/>
    </row>
    <row r="233" spans="2:8">
      <c r="B233" s="42"/>
      <c r="C233" s="42"/>
      <c r="D233" s="42"/>
      <c r="E233" s="34"/>
      <c r="F233" s="17"/>
      <c r="G233" s="17"/>
      <c r="H233" s="17"/>
    </row>
    <row r="234" spans="2:8">
      <c r="B234" s="42"/>
      <c r="C234" s="42"/>
      <c r="D234" s="42"/>
      <c r="E234" s="34"/>
      <c r="F234" s="17"/>
      <c r="G234" s="17"/>
      <c r="H234" s="17"/>
    </row>
    <row r="235" spans="2:8">
      <c r="B235" s="42"/>
      <c r="C235" s="42"/>
      <c r="D235" s="42"/>
      <c r="E235" s="34"/>
      <c r="F235" s="17"/>
      <c r="G235" s="17"/>
      <c r="H235" s="17"/>
    </row>
    <row r="236" spans="2:8">
      <c r="B236" s="42"/>
      <c r="C236" s="42"/>
      <c r="D236" s="42"/>
      <c r="E236" s="34"/>
      <c r="F236" s="17"/>
      <c r="G236" s="17"/>
      <c r="H236" s="17"/>
    </row>
    <row r="237" spans="2:8">
      <c r="B237" s="42"/>
      <c r="C237" s="42"/>
      <c r="D237" s="42"/>
      <c r="E237" s="34"/>
      <c r="F237" s="17"/>
      <c r="G237" s="17"/>
      <c r="H237" s="17"/>
    </row>
    <row r="238" spans="2:8">
      <c r="B238" s="42"/>
      <c r="C238" s="42"/>
      <c r="D238" s="42"/>
      <c r="E238" s="34"/>
      <c r="F238" s="17"/>
      <c r="G238" s="17"/>
      <c r="H238" s="17"/>
    </row>
    <row r="239" spans="2:8">
      <c r="B239" s="42"/>
      <c r="C239" s="42"/>
      <c r="D239" s="42"/>
      <c r="E239" s="34"/>
      <c r="F239" s="17"/>
      <c r="G239" s="17"/>
      <c r="H239" s="17"/>
    </row>
    <row r="240" spans="2:8">
      <c r="B240" s="42"/>
      <c r="C240" s="42"/>
      <c r="D240" s="42"/>
      <c r="E240" s="34"/>
      <c r="F240" s="17"/>
      <c r="G240" s="17"/>
      <c r="H240" s="17"/>
    </row>
    <row r="241" spans="2:8">
      <c r="B241" s="42"/>
      <c r="C241" s="42"/>
      <c r="D241" s="42"/>
      <c r="E241" s="34"/>
      <c r="F241" s="17"/>
      <c r="G241" s="17"/>
      <c r="H241" s="17"/>
    </row>
    <row r="242" spans="2:8">
      <c r="B242" s="42"/>
      <c r="C242" s="42"/>
      <c r="D242" s="42"/>
      <c r="E242" s="34"/>
      <c r="F242" s="17"/>
      <c r="G242" s="17"/>
      <c r="H242" s="17"/>
    </row>
    <row r="243" spans="2:8">
      <c r="B243" s="42"/>
      <c r="C243" s="42"/>
      <c r="D243" s="42"/>
      <c r="E243" s="34"/>
      <c r="F243" s="17"/>
      <c r="G243" s="17"/>
      <c r="H243" s="17"/>
    </row>
    <row r="244" spans="2:8">
      <c r="B244" s="42"/>
      <c r="C244" s="42"/>
      <c r="D244" s="42"/>
      <c r="E244" s="34"/>
      <c r="F244" s="17"/>
      <c r="G244" s="17"/>
      <c r="H244" s="17"/>
    </row>
    <row r="245" spans="2:8">
      <c r="B245" s="42"/>
      <c r="C245" s="42"/>
      <c r="D245" s="42"/>
      <c r="E245" s="34"/>
      <c r="F245" s="17"/>
      <c r="G245" s="17"/>
      <c r="H245" s="17"/>
    </row>
    <row r="246" spans="2:8">
      <c r="B246" s="42"/>
      <c r="C246" s="42"/>
      <c r="D246" s="42"/>
      <c r="E246" s="34"/>
      <c r="F246" s="17"/>
      <c r="G246" s="17"/>
      <c r="H246" s="17"/>
    </row>
    <row r="247" spans="2:8">
      <c r="B247" s="42"/>
      <c r="C247" s="42"/>
      <c r="D247" s="42"/>
      <c r="E247" s="34"/>
      <c r="F247" s="17"/>
      <c r="G247" s="17"/>
      <c r="H247" s="17"/>
    </row>
    <row r="248" spans="2:8">
      <c r="B248" s="42"/>
      <c r="C248" s="42"/>
      <c r="D248" s="42"/>
      <c r="E248" s="34"/>
      <c r="F248" s="17"/>
      <c r="G248" s="17"/>
      <c r="H248" s="17"/>
    </row>
    <row r="249" spans="2:8">
      <c r="B249" s="42"/>
      <c r="C249" s="42"/>
      <c r="D249" s="42"/>
      <c r="E249" s="34"/>
      <c r="F249" s="17"/>
      <c r="G249" s="17"/>
      <c r="H249" s="17"/>
    </row>
    <row r="250" spans="2:8">
      <c r="B250" s="42"/>
      <c r="C250" s="42"/>
      <c r="D250" s="42"/>
      <c r="E250" s="34"/>
      <c r="F250" s="17"/>
      <c r="G250" s="17"/>
      <c r="H250" s="17"/>
    </row>
    <row r="251" spans="2:8">
      <c r="B251" s="42"/>
      <c r="C251" s="42"/>
      <c r="D251" s="42"/>
      <c r="E251" s="34"/>
      <c r="F251" s="17"/>
      <c r="G251" s="17"/>
      <c r="H251" s="17"/>
    </row>
    <row r="252" spans="2:8">
      <c r="B252" s="42"/>
      <c r="C252" s="42"/>
      <c r="D252" s="42"/>
      <c r="E252" s="34"/>
      <c r="F252" s="17"/>
      <c r="G252" s="17"/>
      <c r="H252" s="17"/>
    </row>
    <row r="253" spans="2:8">
      <c r="B253" s="42"/>
      <c r="C253" s="42"/>
      <c r="D253" s="42"/>
      <c r="E253" s="34"/>
      <c r="F253" s="17"/>
      <c r="G253" s="17"/>
      <c r="H253" s="17"/>
    </row>
    <row r="254" spans="2:8">
      <c r="B254" s="42"/>
      <c r="C254" s="42"/>
      <c r="D254" s="42"/>
      <c r="E254" s="34"/>
      <c r="F254" s="17"/>
      <c r="G254" s="17"/>
      <c r="H254" s="17"/>
    </row>
    <row r="255" spans="2:8">
      <c r="B255" s="42"/>
      <c r="C255" s="42"/>
      <c r="D255" s="42"/>
      <c r="E255" s="34"/>
      <c r="F255" s="17"/>
      <c r="G255" s="17"/>
      <c r="H255" s="17"/>
    </row>
    <row r="256" spans="2:8">
      <c r="B256" s="42"/>
      <c r="C256" s="42"/>
      <c r="D256" s="42"/>
      <c r="E256" s="34"/>
      <c r="F256" s="17"/>
      <c r="G256" s="17"/>
      <c r="H256" s="17"/>
    </row>
    <row r="257" spans="2:8">
      <c r="B257" s="42"/>
      <c r="C257" s="42"/>
      <c r="D257" s="42"/>
      <c r="E257" s="34"/>
      <c r="F257" s="17"/>
      <c r="G257" s="17"/>
      <c r="H257" s="17"/>
    </row>
    <row r="258" spans="2:8">
      <c r="B258" s="42"/>
      <c r="C258" s="42"/>
      <c r="D258" s="42"/>
      <c r="E258" s="34"/>
      <c r="F258" s="17"/>
      <c r="G258" s="17"/>
      <c r="H258" s="17"/>
    </row>
    <row r="259" spans="2:8">
      <c r="B259" s="42"/>
      <c r="C259" s="42"/>
      <c r="D259" s="42"/>
      <c r="E259" s="34"/>
      <c r="F259" s="17"/>
      <c r="G259" s="17"/>
      <c r="H259" s="17"/>
    </row>
    <row r="260" spans="2:8">
      <c r="B260" s="42"/>
      <c r="C260" s="42"/>
      <c r="D260" s="42"/>
      <c r="E260" s="34"/>
      <c r="F260" s="17"/>
      <c r="G260" s="17"/>
      <c r="H260" s="17"/>
    </row>
    <row r="261" spans="2:8">
      <c r="B261" s="42"/>
      <c r="C261" s="42"/>
      <c r="D261" s="42"/>
      <c r="E261" s="34"/>
      <c r="F261" s="17"/>
      <c r="G261" s="17"/>
      <c r="H261" s="17"/>
    </row>
    <row r="262" spans="2:8">
      <c r="B262" s="42"/>
      <c r="C262" s="42"/>
      <c r="D262" s="42"/>
      <c r="E262" s="34"/>
      <c r="F262" s="17"/>
      <c r="G262" s="17"/>
      <c r="H262" s="17"/>
    </row>
    <row r="263" spans="2:8">
      <c r="B263" s="42"/>
      <c r="C263" s="42"/>
      <c r="D263" s="42"/>
      <c r="E263" s="34"/>
      <c r="F263" s="17"/>
      <c r="G263" s="17"/>
      <c r="H263" s="17"/>
    </row>
    <row r="264" spans="2:8">
      <c r="B264" s="42"/>
      <c r="C264" s="42"/>
      <c r="D264" s="42"/>
      <c r="E264" s="34"/>
      <c r="F264" s="17"/>
      <c r="G264" s="17"/>
      <c r="H264" s="17"/>
    </row>
    <row r="265" spans="2:8">
      <c r="B265" s="42"/>
      <c r="C265" s="42"/>
      <c r="D265" s="42"/>
      <c r="E265" s="34"/>
      <c r="F265" s="17"/>
      <c r="G265" s="17"/>
      <c r="H265" s="17"/>
    </row>
    <row r="266" spans="2:8">
      <c r="B266" s="42"/>
      <c r="C266" s="42"/>
      <c r="D266" s="42"/>
      <c r="E266" s="34"/>
      <c r="F266" s="17"/>
      <c r="G266" s="17"/>
      <c r="H266" s="17"/>
    </row>
    <row r="267" spans="2:8">
      <c r="B267" s="42"/>
      <c r="C267" s="42"/>
      <c r="D267" s="42"/>
      <c r="E267" s="34"/>
      <c r="F267" s="17"/>
      <c r="G267" s="17"/>
      <c r="H267" s="17"/>
    </row>
    <row r="268" spans="2:8">
      <c r="B268" s="42"/>
      <c r="C268" s="42"/>
      <c r="D268" s="42"/>
      <c r="E268" s="34"/>
      <c r="F268" s="17"/>
      <c r="G268" s="17"/>
      <c r="H268" s="17"/>
    </row>
    <row r="269" spans="2:8">
      <c r="B269" s="42"/>
      <c r="C269" s="42"/>
      <c r="D269" s="42"/>
      <c r="E269" s="34"/>
      <c r="F269" s="17"/>
      <c r="G269" s="17"/>
      <c r="H269" s="17"/>
    </row>
    <row r="270" spans="2:8">
      <c r="B270" s="42"/>
      <c r="C270" s="42"/>
      <c r="D270" s="42"/>
      <c r="E270" s="34"/>
      <c r="F270" s="17"/>
      <c r="G270" s="17"/>
      <c r="H270" s="17"/>
    </row>
    <row r="271" spans="2:8">
      <c r="B271" s="42"/>
      <c r="C271" s="42"/>
      <c r="D271" s="42"/>
      <c r="E271" s="34"/>
      <c r="F271" s="17"/>
      <c r="G271" s="17"/>
      <c r="H271" s="17"/>
    </row>
    <row r="272" spans="2:8">
      <c r="B272" s="42"/>
      <c r="C272" s="42"/>
      <c r="D272" s="42"/>
      <c r="E272" s="34"/>
      <c r="F272" s="17"/>
      <c r="G272" s="17"/>
      <c r="H272" s="17"/>
    </row>
    <row r="273" spans="2:8">
      <c r="B273" s="42"/>
      <c r="C273" s="42"/>
      <c r="D273" s="42"/>
      <c r="E273" s="34"/>
      <c r="F273" s="17"/>
      <c r="G273" s="17"/>
      <c r="H273" s="17"/>
    </row>
    <row r="274" spans="2:8">
      <c r="B274" s="42"/>
      <c r="C274" s="42"/>
      <c r="D274" s="42"/>
      <c r="E274" s="34"/>
      <c r="F274" s="17"/>
      <c r="G274" s="17"/>
      <c r="H274" s="17"/>
    </row>
    <row r="275" spans="2:8">
      <c r="B275" s="42"/>
      <c r="C275" s="42"/>
      <c r="D275" s="42"/>
      <c r="E275" s="34"/>
      <c r="F275" s="17"/>
      <c r="G275" s="17"/>
      <c r="H275" s="17"/>
    </row>
    <row r="276" spans="2:8">
      <c r="B276" s="42"/>
      <c r="C276" s="42"/>
      <c r="D276" s="42"/>
      <c r="E276" s="34"/>
      <c r="F276" s="17"/>
      <c r="G276" s="17"/>
      <c r="H276" s="17"/>
    </row>
    <row r="277" spans="2:8">
      <c r="B277" s="42"/>
      <c r="C277" s="42"/>
      <c r="D277" s="42"/>
      <c r="E277" s="34"/>
      <c r="F277" s="17"/>
      <c r="G277" s="17"/>
      <c r="H277" s="17"/>
    </row>
    <row r="278" spans="2:8">
      <c r="B278" s="42"/>
      <c r="C278" s="42"/>
      <c r="D278" s="42"/>
      <c r="E278" s="34"/>
      <c r="F278" s="17"/>
      <c r="G278" s="17"/>
      <c r="H278" s="17"/>
    </row>
    <row r="279" spans="2:8">
      <c r="B279" s="42"/>
      <c r="C279" s="42"/>
      <c r="D279" s="42"/>
      <c r="E279" s="34"/>
      <c r="F279" s="17"/>
      <c r="G279" s="17"/>
      <c r="H279" s="17"/>
    </row>
    <row r="280" spans="2:8">
      <c r="B280" s="42"/>
      <c r="C280" s="42"/>
      <c r="D280" s="42"/>
      <c r="E280" s="34"/>
      <c r="F280" s="17"/>
      <c r="G280" s="17"/>
      <c r="H280" s="17"/>
    </row>
    <row r="281" spans="2:8">
      <c r="B281" s="42"/>
      <c r="C281" s="42"/>
      <c r="D281" s="42"/>
      <c r="E281" s="34"/>
      <c r="F281" s="17"/>
      <c r="G281" s="17"/>
      <c r="H281" s="17"/>
    </row>
    <row r="282" spans="2:8">
      <c r="B282" s="42"/>
      <c r="C282" s="42"/>
      <c r="D282" s="42"/>
      <c r="E282" s="34"/>
      <c r="F282" s="17"/>
      <c r="G282" s="17"/>
      <c r="H282" s="17"/>
    </row>
    <row r="283" spans="2:8">
      <c r="B283" s="42"/>
      <c r="C283" s="42"/>
      <c r="D283" s="42"/>
      <c r="E283" s="34"/>
      <c r="F283" s="17"/>
      <c r="G283" s="17"/>
      <c r="H283" s="17"/>
    </row>
    <row r="284" spans="2:8">
      <c r="B284" s="42"/>
      <c r="C284" s="42"/>
      <c r="D284" s="42"/>
      <c r="E284" s="34"/>
      <c r="F284" s="17"/>
      <c r="G284" s="17"/>
      <c r="H284" s="17"/>
    </row>
    <row r="285" spans="2:8">
      <c r="B285" s="42"/>
      <c r="C285" s="42"/>
      <c r="D285" s="42"/>
      <c r="E285" s="34"/>
      <c r="F285" s="17"/>
      <c r="G285" s="17"/>
      <c r="H285" s="17"/>
    </row>
    <row r="286" spans="2:8">
      <c r="B286" s="42"/>
      <c r="C286" s="42"/>
      <c r="D286" s="42"/>
      <c r="E286" s="34"/>
      <c r="F286" s="17"/>
      <c r="G286" s="17"/>
      <c r="H286" s="17"/>
    </row>
    <row r="287" spans="2:8">
      <c r="B287" s="42"/>
      <c r="C287" s="42"/>
      <c r="D287" s="42"/>
      <c r="E287" s="34"/>
      <c r="F287" s="17"/>
      <c r="G287" s="17"/>
      <c r="H287" s="17"/>
    </row>
    <row r="288" spans="2:8">
      <c r="B288" s="42"/>
      <c r="C288" s="42"/>
      <c r="D288" s="42"/>
      <c r="E288" s="34"/>
      <c r="F288" s="17"/>
      <c r="G288" s="17"/>
      <c r="H288" s="17"/>
    </row>
    <row r="289" spans="2:8">
      <c r="B289" s="42"/>
      <c r="C289" s="42"/>
      <c r="D289" s="42"/>
      <c r="E289" s="34"/>
      <c r="F289" s="17"/>
      <c r="G289" s="17"/>
      <c r="H289" s="17"/>
    </row>
    <row r="290" spans="2:8">
      <c r="B290" s="42"/>
      <c r="C290" s="42"/>
      <c r="D290" s="42"/>
      <c r="E290" s="34"/>
      <c r="F290" s="17"/>
      <c r="G290" s="17"/>
      <c r="H290" s="17"/>
    </row>
    <row r="291" spans="2:8">
      <c r="B291" s="42"/>
      <c r="C291" s="42"/>
      <c r="D291" s="42"/>
      <c r="E291" s="34"/>
      <c r="F291" s="17"/>
      <c r="G291" s="17"/>
      <c r="H291" s="17"/>
    </row>
    <row r="292" spans="2:8">
      <c r="B292" s="42"/>
      <c r="C292" s="42"/>
      <c r="D292" s="42"/>
      <c r="E292" s="34"/>
      <c r="F292" s="17"/>
      <c r="G292" s="17"/>
      <c r="H292" s="17"/>
    </row>
    <row r="293" spans="2:8">
      <c r="B293" s="42"/>
      <c r="C293" s="42"/>
      <c r="D293" s="42"/>
      <c r="E293" s="34"/>
      <c r="F293" s="17"/>
      <c r="G293" s="17"/>
      <c r="H293" s="17"/>
    </row>
    <row r="294" spans="2:8">
      <c r="B294" s="42"/>
      <c r="C294" s="42"/>
      <c r="D294" s="42"/>
      <c r="E294" s="34"/>
      <c r="F294" s="17"/>
      <c r="G294" s="17"/>
      <c r="H294" s="17"/>
    </row>
    <row r="295" spans="2:8">
      <c r="B295" s="42"/>
      <c r="C295" s="42"/>
      <c r="D295" s="42"/>
      <c r="E295" s="34"/>
      <c r="F295" s="17"/>
      <c r="G295" s="17"/>
      <c r="H295" s="17"/>
    </row>
    <row r="296" spans="2:8">
      <c r="B296" s="42"/>
      <c r="C296" s="42"/>
      <c r="D296" s="42"/>
      <c r="E296" s="34"/>
      <c r="F296" s="17"/>
      <c r="G296" s="17"/>
      <c r="H296" s="17"/>
    </row>
    <row r="297" spans="2:8">
      <c r="B297" s="42"/>
      <c r="C297" s="42"/>
      <c r="D297" s="42"/>
      <c r="E297" s="34"/>
      <c r="F297" s="17"/>
      <c r="G297" s="17"/>
      <c r="H297" s="17"/>
    </row>
    <row r="298" spans="2:8">
      <c r="B298" s="42"/>
      <c r="C298" s="42"/>
      <c r="D298" s="42"/>
      <c r="E298" s="34"/>
      <c r="F298" s="17"/>
      <c r="G298" s="17"/>
      <c r="H298" s="17"/>
    </row>
    <row r="299" spans="2:8">
      <c r="B299" s="42"/>
      <c r="C299" s="42"/>
      <c r="D299" s="42"/>
      <c r="E299" s="34"/>
      <c r="F299" s="17"/>
      <c r="G299" s="17"/>
      <c r="H299" s="17"/>
    </row>
    <row r="300" spans="2:8">
      <c r="B300" s="42"/>
      <c r="C300" s="42"/>
      <c r="D300" s="42"/>
      <c r="E300" s="34"/>
      <c r="F300" s="17"/>
      <c r="G300" s="17"/>
      <c r="H300" s="17"/>
    </row>
    <row r="301" spans="2:8">
      <c r="B301" s="42"/>
      <c r="C301" s="42"/>
      <c r="D301" s="42"/>
      <c r="E301" s="34"/>
      <c r="F301" s="17"/>
      <c r="G301" s="17"/>
      <c r="H301" s="17"/>
    </row>
    <row r="302" spans="2:8">
      <c r="B302" s="42"/>
      <c r="C302" s="42"/>
      <c r="D302" s="42"/>
      <c r="E302" s="34"/>
      <c r="F302" s="17"/>
      <c r="G302" s="17"/>
      <c r="H302" s="17"/>
    </row>
    <row r="303" spans="2:8">
      <c r="B303" s="42"/>
      <c r="C303" s="42"/>
      <c r="D303" s="42"/>
      <c r="E303" s="34"/>
      <c r="F303" s="17"/>
      <c r="G303" s="17"/>
      <c r="H303" s="17"/>
    </row>
    <row r="304" spans="2:8">
      <c r="B304" s="42"/>
      <c r="C304" s="42"/>
      <c r="D304" s="42"/>
      <c r="E304" s="34"/>
      <c r="F304" s="17"/>
      <c r="G304" s="17"/>
      <c r="H304" s="17"/>
    </row>
    <row r="305" spans="2:8">
      <c r="B305" s="42"/>
      <c r="C305" s="42"/>
      <c r="D305" s="42"/>
      <c r="E305" s="34"/>
      <c r="F305" s="17"/>
      <c r="G305" s="17"/>
      <c r="H305" s="17"/>
    </row>
    <row r="306" spans="2:8">
      <c r="B306" s="42"/>
      <c r="C306" s="42"/>
      <c r="D306" s="42"/>
      <c r="E306" s="34"/>
      <c r="F306" s="17"/>
      <c r="G306" s="17"/>
      <c r="H306" s="17"/>
    </row>
    <row r="307" spans="2:8">
      <c r="B307" s="42"/>
      <c r="C307" s="42"/>
      <c r="D307" s="42"/>
      <c r="E307" s="34"/>
      <c r="F307" s="17"/>
      <c r="G307" s="17"/>
      <c r="H307" s="17"/>
    </row>
    <row r="308" spans="2:8">
      <c r="B308" s="42"/>
      <c r="C308" s="42"/>
      <c r="D308" s="42"/>
      <c r="E308" s="34"/>
      <c r="F308" s="17"/>
      <c r="G308" s="17"/>
      <c r="H308" s="17"/>
    </row>
    <row r="309" spans="2:8">
      <c r="B309" s="42"/>
      <c r="C309" s="42"/>
      <c r="D309" s="42"/>
      <c r="E309" s="34"/>
      <c r="F309" s="17"/>
      <c r="G309" s="17"/>
      <c r="H309" s="17"/>
    </row>
    <row r="310" spans="2:8">
      <c r="B310" s="42"/>
      <c r="C310" s="42"/>
      <c r="D310" s="42"/>
      <c r="E310" s="34"/>
      <c r="F310" s="17"/>
      <c r="G310" s="17"/>
      <c r="H310" s="17"/>
    </row>
    <row r="311" spans="2:8">
      <c r="B311" s="42"/>
      <c r="C311" s="42"/>
      <c r="D311" s="42"/>
      <c r="E311" s="34"/>
      <c r="F311" s="17"/>
      <c r="G311" s="17"/>
      <c r="H311" s="17"/>
    </row>
    <row r="312" spans="2:8">
      <c r="B312" s="42"/>
      <c r="C312" s="42"/>
      <c r="D312" s="42"/>
      <c r="E312" s="34"/>
      <c r="F312" s="17"/>
      <c r="G312" s="17"/>
      <c r="H312" s="17"/>
    </row>
    <row r="313" spans="2:8">
      <c r="B313" s="42"/>
      <c r="C313" s="42"/>
      <c r="D313" s="42"/>
      <c r="E313" s="34"/>
      <c r="F313" s="17"/>
      <c r="G313" s="17"/>
      <c r="H313" s="17"/>
    </row>
    <row r="314" spans="2:8">
      <c r="B314" s="42"/>
      <c r="C314" s="42"/>
      <c r="D314" s="42"/>
      <c r="E314" s="34"/>
      <c r="F314" s="17"/>
      <c r="G314" s="17"/>
      <c r="H314" s="17"/>
    </row>
    <row r="315" spans="2:8">
      <c r="B315" s="42"/>
      <c r="C315" s="42"/>
      <c r="D315" s="42"/>
      <c r="E315" s="34"/>
      <c r="F315" s="17"/>
      <c r="G315" s="17"/>
      <c r="H315" s="17"/>
    </row>
    <row r="316" spans="2:8">
      <c r="B316" s="42"/>
      <c r="C316" s="42"/>
      <c r="D316" s="42"/>
      <c r="E316" s="34"/>
      <c r="F316" s="17"/>
      <c r="G316" s="17"/>
      <c r="H316" s="17"/>
    </row>
    <row r="317" spans="2:8">
      <c r="B317" s="42"/>
      <c r="C317" s="42"/>
      <c r="D317" s="42"/>
      <c r="E317" s="34"/>
      <c r="F317" s="17"/>
      <c r="G317" s="17"/>
      <c r="H317" s="17"/>
    </row>
    <row r="318" spans="2:8">
      <c r="B318" s="42"/>
      <c r="C318" s="42"/>
      <c r="D318" s="42"/>
      <c r="E318" s="34"/>
      <c r="F318" s="17"/>
      <c r="G318" s="17"/>
      <c r="H318" s="17"/>
    </row>
    <row r="319" spans="2:8">
      <c r="B319" s="42"/>
      <c r="C319" s="42"/>
      <c r="D319" s="42"/>
      <c r="E319" s="34"/>
      <c r="F319" s="17"/>
      <c r="G319" s="17"/>
      <c r="H319" s="17"/>
    </row>
    <row r="320" spans="2:8">
      <c r="B320" s="42"/>
      <c r="C320" s="42"/>
      <c r="D320" s="42"/>
      <c r="E320" s="34"/>
      <c r="F320" s="17"/>
      <c r="G320" s="17"/>
      <c r="H320" s="17"/>
    </row>
    <row r="321" spans="2:8">
      <c r="B321" s="42"/>
      <c r="C321" s="42"/>
      <c r="D321" s="42"/>
      <c r="E321" s="34"/>
      <c r="F321" s="17"/>
      <c r="G321" s="17"/>
      <c r="H321" s="17"/>
    </row>
    <row r="322" spans="2:8">
      <c r="B322" s="42"/>
      <c r="C322" s="42"/>
      <c r="D322" s="42"/>
      <c r="E322" s="34"/>
      <c r="F322" s="17"/>
      <c r="G322" s="17"/>
      <c r="H322" s="17"/>
    </row>
    <row r="323" spans="2:8">
      <c r="B323" s="42"/>
      <c r="C323" s="42"/>
      <c r="D323" s="42"/>
      <c r="E323" s="34"/>
      <c r="F323" s="17"/>
      <c r="G323" s="17"/>
      <c r="H323" s="17"/>
    </row>
    <row r="324" spans="2:8">
      <c r="B324" s="42"/>
      <c r="C324" s="42"/>
      <c r="D324" s="42"/>
      <c r="E324" s="34"/>
      <c r="F324" s="17"/>
      <c r="G324" s="17"/>
      <c r="H324" s="17"/>
    </row>
    <row r="325" spans="2:8">
      <c r="B325" s="42"/>
      <c r="C325" s="42"/>
      <c r="D325" s="42"/>
      <c r="E325" s="34"/>
      <c r="F325" s="17"/>
      <c r="G325" s="17"/>
      <c r="H325" s="17"/>
    </row>
    <row r="326" spans="2:8">
      <c r="B326" s="42"/>
      <c r="C326" s="42"/>
      <c r="D326" s="42"/>
      <c r="E326" s="34"/>
      <c r="F326" s="17"/>
      <c r="G326" s="17"/>
      <c r="H326" s="17"/>
    </row>
    <row r="327" spans="2:8">
      <c r="B327" s="42"/>
      <c r="C327" s="42"/>
      <c r="D327" s="42"/>
      <c r="E327" s="34"/>
      <c r="F327" s="17"/>
      <c r="G327" s="17"/>
      <c r="H327" s="17"/>
    </row>
    <row r="328" spans="2:8">
      <c r="B328" s="42"/>
      <c r="C328" s="42"/>
      <c r="D328" s="42"/>
      <c r="E328" s="34"/>
      <c r="F328" s="17"/>
      <c r="G328" s="17"/>
      <c r="H328" s="17"/>
    </row>
    <row r="329" spans="2:8">
      <c r="B329" s="42"/>
      <c r="C329" s="42"/>
      <c r="D329" s="42"/>
      <c r="E329" s="34"/>
      <c r="F329" s="17"/>
      <c r="G329" s="17"/>
      <c r="H329" s="17"/>
    </row>
    <row r="330" spans="2:8">
      <c r="B330" s="42"/>
      <c r="C330" s="42"/>
      <c r="D330" s="42"/>
      <c r="E330" s="34"/>
      <c r="F330" s="17"/>
      <c r="G330" s="17"/>
      <c r="H330" s="17"/>
    </row>
    <row r="331" spans="2:8">
      <c r="B331" s="42"/>
      <c r="C331" s="42"/>
      <c r="D331" s="42"/>
      <c r="E331" s="34"/>
      <c r="F331" s="17"/>
      <c r="G331" s="17"/>
      <c r="H331" s="17"/>
    </row>
    <row r="332" spans="2:8">
      <c r="B332" s="42"/>
      <c r="C332" s="42"/>
      <c r="D332" s="42"/>
      <c r="E332" s="34"/>
      <c r="F332" s="17"/>
      <c r="G332" s="17"/>
      <c r="H332" s="17"/>
    </row>
    <row r="333" spans="2:8">
      <c r="B333" s="42"/>
      <c r="C333" s="42"/>
      <c r="D333" s="42"/>
      <c r="E333" s="34"/>
      <c r="F333" s="17"/>
      <c r="G333" s="17"/>
      <c r="H333" s="17"/>
    </row>
    <row r="334" spans="2:8">
      <c r="B334" s="42"/>
      <c r="C334" s="42"/>
      <c r="D334" s="42"/>
      <c r="E334" s="34"/>
      <c r="F334" s="17"/>
      <c r="G334" s="17"/>
      <c r="H334" s="17"/>
    </row>
    <row r="335" spans="2:8">
      <c r="B335" s="42"/>
      <c r="C335" s="42"/>
      <c r="D335" s="42"/>
      <c r="E335" s="34"/>
      <c r="F335" s="17"/>
      <c r="G335" s="17"/>
      <c r="H335" s="17"/>
    </row>
    <row r="336" spans="2:8">
      <c r="B336" s="42"/>
      <c r="C336" s="42"/>
      <c r="D336" s="42"/>
      <c r="E336" s="34"/>
      <c r="F336" s="17"/>
      <c r="G336" s="17"/>
      <c r="H336" s="17"/>
    </row>
    <row r="337" spans="2:8">
      <c r="B337" s="42"/>
      <c r="C337" s="42"/>
      <c r="D337" s="42"/>
      <c r="E337" s="34"/>
      <c r="F337" s="17"/>
      <c r="G337" s="17"/>
      <c r="H337" s="17"/>
    </row>
    <row r="338" spans="2:8">
      <c r="B338" s="42"/>
      <c r="C338" s="42"/>
      <c r="D338" s="42"/>
      <c r="E338" s="34"/>
      <c r="F338" s="17"/>
      <c r="G338" s="17"/>
      <c r="H338" s="17"/>
    </row>
    <row r="339" spans="2:8">
      <c r="B339" s="42"/>
      <c r="C339" s="42"/>
      <c r="D339" s="42"/>
      <c r="E339" s="34"/>
      <c r="F339" s="17"/>
      <c r="G339" s="17"/>
      <c r="H339" s="17"/>
    </row>
    <row r="340" spans="2:8">
      <c r="B340" s="42"/>
      <c r="C340" s="42"/>
      <c r="D340" s="42"/>
      <c r="E340" s="34"/>
      <c r="F340" s="17"/>
      <c r="G340" s="17"/>
      <c r="H340" s="17"/>
    </row>
    <row r="341" spans="2:8">
      <c r="B341" s="42"/>
      <c r="C341" s="42"/>
      <c r="D341" s="42"/>
      <c r="E341" s="34"/>
      <c r="F341" s="17"/>
      <c r="G341" s="17"/>
      <c r="H341" s="17"/>
    </row>
    <row r="342" spans="2:8">
      <c r="B342" s="42"/>
      <c r="C342" s="42"/>
      <c r="D342" s="42"/>
      <c r="E342" s="34"/>
      <c r="F342" s="17"/>
      <c r="G342" s="17"/>
      <c r="H342" s="17"/>
    </row>
    <row r="343" spans="2:8">
      <c r="B343" s="42"/>
      <c r="C343" s="42"/>
      <c r="D343" s="42"/>
      <c r="E343" s="34"/>
      <c r="F343" s="17"/>
      <c r="G343" s="17"/>
      <c r="H343" s="17"/>
    </row>
    <row r="344" spans="2:8">
      <c r="B344" s="42"/>
      <c r="C344" s="42"/>
      <c r="D344" s="42"/>
      <c r="E344" s="34"/>
      <c r="F344" s="17"/>
      <c r="G344" s="17"/>
      <c r="H344" s="17"/>
    </row>
    <row r="345" spans="2:8">
      <c r="B345" s="42"/>
      <c r="C345" s="42"/>
      <c r="D345" s="42"/>
      <c r="E345" s="34"/>
      <c r="F345" s="17"/>
      <c r="G345" s="17"/>
      <c r="H345" s="17"/>
    </row>
    <row r="346" spans="2:8">
      <c r="B346" s="42"/>
      <c r="C346" s="42"/>
      <c r="D346" s="42"/>
      <c r="E346" s="34"/>
      <c r="F346" s="17"/>
      <c r="G346" s="17"/>
      <c r="H346" s="17"/>
    </row>
    <row r="347" spans="2:8">
      <c r="B347" s="42"/>
      <c r="C347" s="42"/>
      <c r="D347" s="42"/>
      <c r="E347" s="34"/>
      <c r="F347" s="17"/>
      <c r="G347" s="17"/>
      <c r="H347" s="17"/>
    </row>
    <row r="348" spans="2:8">
      <c r="B348" s="42"/>
      <c r="C348" s="42"/>
      <c r="D348" s="42"/>
      <c r="E348" s="34"/>
      <c r="F348" s="17"/>
      <c r="G348" s="17"/>
      <c r="H348" s="17"/>
    </row>
    <row r="349" spans="2:8">
      <c r="B349" s="42"/>
      <c r="C349" s="42"/>
      <c r="D349" s="42"/>
      <c r="E349" s="34"/>
      <c r="F349" s="17"/>
      <c r="G349" s="17"/>
      <c r="H349" s="17"/>
    </row>
    <row r="350" spans="2:8">
      <c r="B350" s="42"/>
      <c r="C350" s="42"/>
      <c r="D350" s="42"/>
      <c r="E350" s="34"/>
      <c r="F350" s="17"/>
      <c r="G350" s="17"/>
      <c r="H350" s="17"/>
    </row>
    <row r="351" spans="2:8">
      <c r="B351" s="42"/>
      <c r="C351" s="42"/>
      <c r="D351" s="42"/>
      <c r="E351" s="34"/>
      <c r="F351" s="17"/>
      <c r="G351" s="17"/>
      <c r="H351" s="17"/>
    </row>
    <row r="352" spans="2:8">
      <c r="B352" s="42"/>
      <c r="C352" s="42"/>
      <c r="D352" s="42"/>
      <c r="E352" s="34"/>
      <c r="F352" s="17"/>
      <c r="G352" s="17"/>
      <c r="H352" s="17"/>
    </row>
    <row r="353" spans="2:8">
      <c r="B353" s="42"/>
      <c r="C353" s="42"/>
      <c r="D353" s="42"/>
      <c r="E353" s="34"/>
      <c r="F353" s="17"/>
      <c r="G353" s="17"/>
      <c r="H353" s="17"/>
    </row>
    <row r="354" spans="2:8">
      <c r="B354" s="42"/>
      <c r="C354" s="42"/>
      <c r="D354" s="42"/>
      <c r="E354" s="34"/>
      <c r="F354" s="17"/>
      <c r="G354" s="17"/>
      <c r="H354" s="17"/>
    </row>
    <row r="355" spans="2:8">
      <c r="B355" s="42"/>
      <c r="C355" s="42"/>
      <c r="D355" s="42"/>
      <c r="E355" s="34"/>
      <c r="F355" s="17"/>
      <c r="G355" s="17"/>
      <c r="H355" s="17"/>
    </row>
    <row r="356" spans="2:8">
      <c r="B356" s="42"/>
      <c r="C356" s="42"/>
      <c r="D356" s="42"/>
      <c r="E356" s="34"/>
      <c r="F356" s="17"/>
      <c r="G356" s="17"/>
      <c r="H356" s="17"/>
    </row>
    <row r="357" spans="2:8">
      <c r="B357" s="42"/>
      <c r="C357" s="42"/>
      <c r="D357" s="42"/>
      <c r="E357" s="34"/>
      <c r="F357" s="17"/>
      <c r="G357" s="17"/>
      <c r="H357" s="17"/>
    </row>
    <row r="358" spans="2:8">
      <c r="B358" s="42"/>
      <c r="C358" s="42"/>
      <c r="D358" s="42"/>
      <c r="E358" s="34"/>
      <c r="F358" s="17"/>
      <c r="G358" s="17"/>
      <c r="H358" s="17"/>
    </row>
    <row r="359" spans="2:8">
      <c r="B359" s="42"/>
      <c r="C359" s="42"/>
      <c r="D359" s="42"/>
      <c r="E359" s="34"/>
      <c r="F359" s="17"/>
      <c r="G359" s="17"/>
      <c r="H359" s="17"/>
    </row>
    <row r="360" spans="2:8">
      <c r="B360" s="42"/>
      <c r="C360" s="42"/>
      <c r="D360" s="42"/>
      <c r="E360" s="34"/>
      <c r="F360" s="17"/>
      <c r="G360" s="17"/>
      <c r="H360" s="17"/>
    </row>
    <row r="361" spans="2:8">
      <c r="B361" s="42"/>
      <c r="C361" s="42"/>
      <c r="D361" s="42"/>
      <c r="E361" s="34"/>
      <c r="F361" s="17"/>
      <c r="G361" s="17"/>
      <c r="H361" s="17"/>
    </row>
    <row r="362" spans="2:8">
      <c r="B362" s="42"/>
      <c r="C362" s="42"/>
      <c r="D362" s="42"/>
      <c r="E362" s="34"/>
      <c r="F362" s="17"/>
      <c r="G362" s="17"/>
      <c r="H362" s="17"/>
    </row>
    <row r="363" spans="2:8">
      <c r="B363" s="42"/>
      <c r="C363" s="42"/>
      <c r="D363" s="42"/>
      <c r="E363" s="34"/>
      <c r="F363" s="17"/>
      <c r="G363" s="17"/>
      <c r="H363" s="17"/>
    </row>
    <row r="364" spans="2:8">
      <c r="B364" s="42"/>
      <c r="C364" s="42"/>
      <c r="D364" s="42"/>
      <c r="E364" s="34"/>
      <c r="F364" s="17"/>
      <c r="G364" s="17"/>
      <c r="H364" s="17"/>
    </row>
    <row r="365" spans="2:8">
      <c r="B365" s="42"/>
      <c r="C365" s="42"/>
      <c r="D365" s="42"/>
      <c r="E365" s="34"/>
      <c r="F365" s="17"/>
      <c r="G365" s="17"/>
      <c r="H365" s="17"/>
    </row>
    <row r="366" spans="2:8">
      <c r="B366" s="42"/>
      <c r="C366" s="42"/>
      <c r="D366" s="42"/>
      <c r="E366" s="34"/>
      <c r="F366" s="17"/>
      <c r="G366" s="17"/>
      <c r="H366" s="17"/>
    </row>
    <row r="367" spans="2:8">
      <c r="B367" s="42"/>
      <c r="C367" s="42"/>
      <c r="D367" s="42"/>
      <c r="E367" s="34"/>
      <c r="F367" s="17"/>
      <c r="G367" s="17"/>
      <c r="H367" s="17"/>
    </row>
    <row r="368" spans="2:8">
      <c r="B368" s="42"/>
      <c r="C368" s="42"/>
      <c r="D368" s="42"/>
      <c r="E368" s="34"/>
      <c r="F368" s="17"/>
      <c r="G368" s="17"/>
      <c r="H368" s="17"/>
    </row>
    <row r="369" spans="2:8">
      <c r="B369" s="42"/>
      <c r="C369" s="42"/>
      <c r="D369" s="42"/>
      <c r="E369" s="34"/>
      <c r="F369" s="17"/>
      <c r="G369" s="17"/>
      <c r="H369" s="17"/>
    </row>
    <row r="370" spans="2:8">
      <c r="B370" s="42"/>
      <c r="C370" s="42"/>
      <c r="D370" s="42"/>
      <c r="E370" s="34"/>
      <c r="F370" s="17"/>
      <c r="G370" s="17"/>
      <c r="H370" s="17"/>
    </row>
    <row r="371" spans="2:8">
      <c r="B371" s="42"/>
      <c r="C371" s="42"/>
      <c r="D371" s="42"/>
      <c r="E371" s="34"/>
      <c r="F371" s="17"/>
      <c r="G371" s="17"/>
      <c r="H371" s="17"/>
    </row>
    <row r="372" spans="2:8">
      <c r="B372" s="42"/>
      <c r="C372" s="42"/>
      <c r="D372" s="42"/>
      <c r="E372" s="34"/>
      <c r="F372" s="17"/>
      <c r="G372" s="17"/>
      <c r="H372" s="17"/>
    </row>
    <row r="373" spans="2:8">
      <c r="B373" s="42"/>
      <c r="C373" s="42"/>
      <c r="D373" s="42"/>
      <c r="E373" s="34"/>
      <c r="F373" s="17"/>
      <c r="G373" s="17"/>
      <c r="H373" s="17"/>
    </row>
    <row r="374" spans="2:8">
      <c r="B374" s="42"/>
      <c r="C374" s="42"/>
      <c r="D374" s="42"/>
      <c r="E374" s="34"/>
      <c r="F374" s="17"/>
      <c r="G374" s="17"/>
      <c r="H374" s="17"/>
    </row>
    <row r="375" spans="2:8">
      <c r="B375" s="42"/>
      <c r="C375" s="42"/>
      <c r="D375" s="42"/>
      <c r="E375" s="34"/>
      <c r="F375" s="17"/>
      <c r="G375" s="17"/>
      <c r="H375" s="17"/>
    </row>
    <row r="376" spans="2:8">
      <c r="B376" s="42"/>
      <c r="C376" s="42"/>
      <c r="D376" s="42"/>
      <c r="E376" s="34"/>
      <c r="F376" s="17"/>
      <c r="G376" s="17"/>
      <c r="H376" s="17"/>
    </row>
    <row r="377" spans="2:8">
      <c r="B377" s="42"/>
      <c r="C377" s="42"/>
      <c r="D377" s="42"/>
      <c r="E377" s="34"/>
      <c r="F377" s="17"/>
      <c r="G377" s="17"/>
      <c r="H377" s="17"/>
    </row>
    <row r="378" spans="2:8">
      <c r="B378" s="42"/>
      <c r="C378" s="42"/>
      <c r="D378" s="42"/>
      <c r="E378" s="34"/>
      <c r="F378" s="17"/>
      <c r="G378" s="17"/>
      <c r="H378" s="17"/>
    </row>
    <row r="379" spans="2:8">
      <c r="B379" s="42"/>
      <c r="C379" s="42"/>
      <c r="D379" s="42"/>
      <c r="E379" s="34"/>
      <c r="F379" s="17"/>
      <c r="G379" s="17"/>
      <c r="H379" s="17"/>
    </row>
    <row r="380" spans="2:8">
      <c r="B380" s="42"/>
      <c r="C380" s="42"/>
      <c r="D380" s="42"/>
      <c r="E380" s="34"/>
      <c r="F380" s="17"/>
      <c r="G380" s="17"/>
      <c r="H380" s="17"/>
    </row>
    <row r="381" spans="2:8">
      <c r="B381" s="42"/>
      <c r="C381" s="42"/>
      <c r="D381" s="42"/>
      <c r="E381" s="34"/>
      <c r="F381" s="17"/>
      <c r="G381" s="17"/>
      <c r="H381" s="17"/>
    </row>
    <row r="382" spans="2:8">
      <c r="B382" s="42"/>
      <c r="C382" s="42"/>
      <c r="D382" s="42"/>
      <c r="E382" s="34"/>
      <c r="F382" s="17"/>
      <c r="G382" s="17"/>
      <c r="H382" s="17"/>
    </row>
    <row r="383" spans="2:8">
      <c r="B383" s="42"/>
      <c r="C383" s="42"/>
      <c r="D383" s="42"/>
      <c r="E383" s="34"/>
      <c r="F383" s="17"/>
      <c r="G383" s="17"/>
      <c r="H383" s="17"/>
    </row>
    <row r="384" spans="2:8">
      <c r="B384" s="42"/>
      <c r="C384" s="42"/>
      <c r="D384" s="42"/>
      <c r="E384" s="34"/>
      <c r="F384" s="17"/>
      <c r="G384" s="17"/>
      <c r="H384" s="17"/>
    </row>
    <row r="385" spans="2:8">
      <c r="B385" s="42"/>
      <c r="C385" s="42"/>
      <c r="D385" s="42"/>
      <c r="E385" s="34"/>
      <c r="F385" s="17"/>
      <c r="G385" s="17"/>
      <c r="H385" s="17"/>
    </row>
    <row r="386" spans="2:8">
      <c r="B386" s="42"/>
      <c r="C386" s="42"/>
      <c r="D386" s="42"/>
      <c r="E386" s="34"/>
      <c r="F386" s="17"/>
      <c r="G386" s="17"/>
      <c r="H386" s="17"/>
    </row>
    <row r="387" spans="2:8">
      <c r="B387" s="42"/>
      <c r="C387" s="42"/>
      <c r="D387" s="42"/>
      <c r="E387" s="34"/>
      <c r="F387" s="17"/>
      <c r="G387" s="17"/>
      <c r="H387" s="17"/>
    </row>
    <row r="388" spans="2:8">
      <c r="B388" s="42"/>
      <c r="C388" s="42"/>
      <c r="D388" s="42"/>
      <c r="E388" s="34"/>
      <c r="F388" s="17"/>
      <c r="G388" s="17"/>
      <c r="H388" s="17"/>
    </row>
    <row r="389" spans="2:8">
      <c r="B389" s="42"/>
      <c r="C389" s="42"/>
      <c r="D389" s="42"/>
      <c r="E389" s="34"/>
      <c r="F389" s="17"/>
      <c r="G389" s="17"/>
      <c r="H389" s="17"/>
    </row>
    <row r="390" spans="2:8">
      <c r="B390" s="42"/>
      <c r="C390" s="42"/>
      <c r="D390" s="42"/>
      <c r="E390" s="34"/>
      <c r="F390" s="17"/>
      <c r="G390" s="17"/>
      <c r="H390" s="17"/>
    </row>
    <row r="391" spans="2:8">
      <c r="B391" s="42"/>
      <c r="C391" s="42"/>
      <c r="D391" s="42"/>
      <c r="E391" s="34"/>
      <c r="F391" s="17"/>
      <c r="G391" s="17"/>
      <c r="H391" s="17"/>
    </row>
    <row r="392" spans="2:8">
      <c r="B392" s="42"/>
      <c r="C392" s="42"/>
      <c r="D392" s="42"/>
      <c r="E392" s="34"/>
      <c r="F392" s="17"/>
      <c r="G392" s="17"/>
      <c r="H392" s="17"/>
    </row>
    <row r="393" spans="2:8">
      <c r="B393" s="42"/>
      <c r="C393" s="42"/>
      <c r="D393" s="42"/>
      <c r="E393" s="34"/>
      <c r="F393" s="17"/>
      <c r="G393" s="17"/>
      <c r="H393" s="17"/>
    </row>
    <row r="394" spans="2:8">
      <c r="B394" s="42"/>
      <c r="C394" s="42"/>
      <c r="D394" s="42"/>
      <c r="E394" s="34"/>
      <c r="F394" s="17"/>
      <c r="G394" s="17"/>
      <c r="H394" s="17"/>
    </row>
    <row r="395" spans="2:8">
      <c r="B395" s="42"/>
      <c r="C395" s="42"/>
      <c r="D395" s="42"/>
      <c r="E395" s="34"/>
      <c r="F395" s="17"/>
      <c r="G395" s="17"/>
      <c r="H395" s="17"/>
    </row>
    <row r="396" spans="2:8">
      <c r="B396" s="42"/>
      <c r="C396" s="42"/>
      <c r="D396" s="42"/>
      <c r="E396" s="34"/>
      <c r="F396" s="17"/>
      <c r="G396" s="17"/>
      <c r="H396" s="17"/>
    </row>
    <row r="397" spans="2:8">
      <c r="B397" s="42"/>
      <c r="C397" s="42"/>
      <c r="D397" s="42"/>
      <c r="E397" s="34"/>
      <c r="F397" s="17"/>
      <c r="G397" s="17"/>
      <c r="H397" s="17"/>
    </row>
    <row r="398" spans="2:8">
      <c r="B398" s="42"/>
      <c r="C398" s="42"/>
      <c r="D398" s="42"/>
      <c r="E398" s="34"/>
      <c r="F398" s="17"/>
      <c r="G398" s="17"/>
      <c r="H398" s="17"/>
    </row>
    <row r="399" spans="2:8">
      <c r="B399" s="42"/>
      <c r="C399" s="42"/>
      <c r="D399" s="42"/>
      <c r="E399" s="34"/>
      <c r="F399" s="17"/>
      <c r="G399" s="17"/>
      <c r="H399" s="17"/>
    </row>
    <row r="400" spans="2:8">
      <c r="B400" s="42"/>
      <c r="C400" s="42"/>
      <c r="D400" s="42"/>
      <c r="E400" s="34"/>
      <c r="F400" s="17"/>
      <c r="G400" s="17"/>
      <c r="H400" s="17"/>
    </row>
    <row r="401" spans="2:8">
      <c r="B401" s="42"/>
      <c r="C401" s="42"/>
      <c r="D401" s="42"/>
      <c r="E401" s="34"/>
      <c r="F401" s="17"/>
      <c r="G401" s="17"/>
      <c r="H401" s="17"/>
    </row>
    <row r="402" spans="2:8">
      <c r="B402" s="42"/>
      <c r="C402" s="42"/>
      <c r="D402" s="42"/>
      <c r="E402" s="34"/>
      <c r="F402" s="17"/>
      <c r="G402" s="17"/>
      <c r="H402" s="17"/>
    </row>
    <row r="403" spans="2:8">
      <c r="B403" s="42"/>
      <c r="C403" s="42"/>
      <c r="D403" s="42"/>
      <c r="E403" s="34"/>
      <c r="F403" s="17"/>
      <c r="G403" s="17"/>
      <c r="H403" s="17"/>
    </row>
    <row r="404" spans="2:8">
      <c r="B404" s="42"/>
      <c r="C404" s="42"/>
      <c r="D404" s="42"/>
      <c r="E404" s="34"/>
      <c r="F404" s="17"/>
      <c r="G404" s="17"/>
      <c r="H404" s="17"/>
    </row>
    <row r="405" spans="2:8">
      <c r="B405" s="42"/>
      <c r="C405" s="42"/>
      <c r="D405" s="42"/>
      <c r="E405" s="34"/>
      <c r="F405" s="17"/>
      <c r="G405" s="17"/>
      <c r="H405" s="17"/>
    </row>
    <row r="406" spans="2:8">
      <c r="B406" s="42"/>
      <c r="C406" s="42"/>
      <c r="D406" s="42"/>
      <c r="E406" s="34"/>
      <c r="F406" s="17"/>
      <c r="G406" s="17"/>
      <c r="H406" s="17"/>
    </row>
    <row r="407" spans="2:8">
      <c r="B407" s="42"/>
      <c r="C407" s="42"/>
      <c r="D407" s="42"/>
      <c r="E407" s="34"/>
      <c r="F407" s="17"/>
      <c r="G407" s="17"/>
      <c r="H407" s="17"/>
    </row>
    <row r="408" spans="2:8">
      <c r="B408" s="42"/>
      <c r="C408" s="42"/>
      <c r="D408" s="42"/>
      <c r="E408" s="34"/>
      <c r="F408" s="17"/>
      <c r="G408" s="17"/>
      <c r="H408" s="17"/>
    </row>
    <row r="409" spans="2:8">
      <c r="B409" s="42"/>
      <c r="C409" s="42"/>
      <c r="D409" s="42"/>
      <c r="E409" s="34"/>
      <c r="F409" s="17"/>
      <c r="G409" s="17"/>
      <c r="H409" s="17"/>
    </row>
    <row r="410" spans="2:8">
      <c r="B410" s="42"/>
      <c r="C410" s="42"/>
      <c r="D410" s="42"/>
      <c r="E410" s="34"/>
      <c r="F410" s="17"/>
      <c r="G410" s="17"/>
      <c r="H410" s="17"/>
    </row>
    <row r="411" spans="2:8">
      <c r="B411" s="42"/>
      <c r="C411" s="42"/>
      <c r="D411" s="42"/>
      <c r="E411" s="34"/>
      <c r="F411" s="17"/>
      <c r="G411" s="17"/>
      <c r="H411" s="17"/>
    </row>
    <row r="412" spans="2:8">
      <c r="B412" s="42"/>
      <c r="C412" s="42"/>
      <c r="D412" s="42"/>
      <c r="E412" s="34"/>
      <c r="F412" s="17"/>
      <c r="G412" s="17"/>
      <c r="H412" s="17"/>
    </row>
    <row r="413" spans="2:8">
      <c r="B413" s="42"/>
      <c r="C413" s="42"/>
      <c r="D413" s="42"/>
      <c r="E413" s="34"/>
      <c r="F413" s="17"/>
      <c r="G413" s="17"/>
      <c r="H413" s="17"/>
    </row>
    <row r="414" spans="2:8">
      <c r="B414" s="42"/>
      <c r="C414" s="42"/>
      <c r="D414" s="42"/>
      <c r="E414" s="34"/>
      <c r="F414" s="17"/>
      <c r="G414" s="17"/>
      <c r="H414" s="17"/>
    </row>
    <row r="415" spans="2:8">
      <c r="B415" s="42"/>
      <c r="C415" s="42"/>
      <c r="D415" s="42"/>
      <c r="E415" s="34"/>
      <c r="F415" s="17"/>
      <c r="G415" s="17"/>
      <c r="H415" s="17"/>
    </row>
    <row r="416" spans="2:8">
      <c r="B416" s="42"/>
      <c r="C416" s="42"/>
      <c r="D416" s="42"/>
      <c r="E416" s="34"/>
      <c r="F416" s="17"/>
      <c r="G416" s="17"/>
      <c r="H416" s="17"/>
    </row>
    <row r="417" spans="2:8">
      <c r="B417" s="42"/>
      <c r="C417" s="42"/>
      <c r="D417" s="42"/>
      <c r="E417" s="34"/>
      <c r="F417" s="17"/>
      <c r="G417" s="17"/>
      <c r="H417" s="17"/>
    </row>
    <row r="418" spans="2:8">
      <c r="B418" s="42"/>
      <c r="C418" s="42"/>
      <c r="D418" s="42"/>
      <c r="E418" s="34"/>
      <c r="F418" s="17"/>
      <c r="G418" s="17"/>
      <c r="H418" s="17"/>
    </row>
    <row r="419" spans="2:8">
      <c r="B419" s="42"/>
      <c r="C419" s="42"/>
      <c r="D419" s="42"/>
      <c r="E419" s="34"/>
      <c r="F419" s="17"/>
      <c r="G419" s="17"/>
      <c r="H419" s="17"/>
    </row>
    <row r="420" spans="2:8">
      <c r="B420" s="42"/>
      <c r="C420" s="42"/>
      <c r="D420" s="42"/>
      <c r="E420" s="34"/>
      <c r="F420" s="17"/>
      <c r="G420" s="17"/>
      <c r="H420" s="17"/>
    </row>
    <row r="421" spans="2:8">
      <c r="B421" s="42"/>
      <c r="C421" s="42"/>
      <c r="D421" s="42"/>
      <c r="E421" s="34"/>
      <c r="F421" s="17"/>
      <c r="G421" s="17"/>
      <c r="H421" s="17"/>
    </row>
    <row r="422" spans="2:8">
      <c r="B422" s="42"/>
      <c r="C422" s="42"/>
      <c r="D422" s="42"/>
      <c r="E422" s="34"/>
      <c r="F422" s="17"/>
      <c r="G422" s="17"/>
      <c r="H422" s="17"/>
    </row>
    <row r="423" spans="2:8">
      <c r="B423" s="42"/>
      <c r="C423" s="42"/>
      <c r="D423" s="42"/>
      <c r="E423" s="34"/>
      <c r="F423" s="17"/>
      <c r="G423" s="17"/>
      <c r="H423" s="17"/>
    </row>
    <row r="424" spans="2:8">
      <c r="B424" s="42"/>
      <c r="C424" s="42"/>
      <c r="D424" s="42"/>
      <c r="E424" s="34"/>
      <c r="F424" s="17"/>
      <c r="G424" s="17"/>
      <c r="H424" s="17"/>
    </row>
    <row r="425" spans="2:8">
      <c r="B425" s="42"/>
      <c r="C425" s="42"/>
      <c r="D425" s="42"/>
      <c r="E425" s="34"/>
      <c r="F425" s="17"/>
      <c r="G425" s="17"/>
      <c r="H425" s="17"/>
    </row>
    <row r="426" spans="2:8">
      <c r="B426" s="42"/>
      <c r="C426" s="42"/>
      <c r="D426" s="42"/>
      <c r="E426" s="34"/>
      <c r="F426" s="17"/>
      <c r="G426" s="17"/>
      <c r="H426" s="17"/>
    </row>
    <row r="427" spans="2:8">
      <c r="B427" s="42"/>
      <c r="C427" s="42"/>
      <c r="D427" s="42"/>
      <c r="E427" s="34"/>
      <c r="F427" s="17"/>
      <c r="G427" s="17"/>
      <c r="H427" s="17"/>
    </row>
    <row r="428" spans="2:8">
      <c r="B428" s="42"/>
      <c r="C428" s="42"/>
      <c r="D428" s="42"/>
      <c r="E428" s="34"/>
      <c r="F428" s="17"/>
      <c r="G428" s="17"/>
      <c r="H428" s="17"/>
    </row>
    <row r="429" spans="2:8">
      <c r="B429" s="42"/>
      <c r="C429" s="42"/>
      <c r="D429" s="42"/>
      <c r="E429" s="34"/>
      <c r="F429" s="17"/>
      <c r="G429" s="17"/>
      <c r="H429" s="17"/>
    </row>
    <row r="430" spans="2:8">
      <c r="B430" s="42"/>
      <c r="C430" s="42"/>
      <c r="D430" s="42"/>
      <c r="E430" s="34"/>
      <c r="F430" s="17"/>
      <c r="G430" s="17"/>
      <c r="H430" s="17"/>
    </row>
    <row r="431" spans="2:8">
      <c r="B431" s="42"/>
      <c r="C431" s="42"/>
      <c r="D431" s="42"/>
      <c r="E431" s="34"/>
      <c r="F431" s="17"/>
      <c r="G431" s="17"/>
      <c r="H431" s="17"/>
    </row>
    <row r="432" spans="2:8">
      <c r="B432" s="42"/>
      <c r="C432" s="42"/>
      <c r="D432" s="42"/>
      <c r="E432" s="34"/>
      <c r="F432" s="17"/>
      <c r="G432" s="17"/>
      <c r="H432" s="17"/>
    </row>
    <row r="433" spans="2:8">
      <c r="B433" s="42"/>
      <c r="C433" s="42"/>
      <c r="D433" s="42"/>
      <c r="E433" s="34"/>
      <c r="F433" s="17"/>
      <c r="G433" s="17"/>
      <c r="H433" s="17"/>
    </row>
    <row r="434" spans="2:8">
      <c r="B434" s="42"/>
      <c r="C434" s="42"/>
      <c r="D434" s="42"/>
      <c r="E434" s="34"/>
      <c r="F434" s="17"/>
      <c r="G434" s="17"/>
      <c r="H434" s="17"/>
    </row>
    <row r="435" spans="2:8">
      <c r="B435" s="42"/>
      <c r="C435" s="42"/>
      <c r="D435" s="42"/>
      <c r="E435" s="34"/>
      <c r="F435" s="17"/>
      <c r="G435" s="17"/>
      <c r="H435" s="17"/>
    </row>
    <row r="436" spans="2:8">
      <c r="B436" s="42"/>
      <c r="C436" s="42"/>
      <c r="D436" s="42"/>
      <c r="E436" s="34"/>
      <c r="F436" s="17"/>
      <c r="G436" s="17"/>
      <c r="H436" s="17"/>
    </row>
    <row r="437" spans="2:8">
      <c r="B437" s="42"/>
      <c r="C437" s="42"/>
      <c r="D437" s="42"/>
      <c r="E437" s="34"/>
      <c r="F437" s="17"/>
      <c r="G437" s="17"/>
      <c r="H437" s="17"/>
    </row>
    <row r="438" spans="2:8">
      <c r="B438" s="42"/>
      <c r="C438" s="42"/>
      <c r="D438" s="42"/>
      <c r="E438" s="34"/>
      <c r="F438" s="17"/>
      <c r="G438" s="17"/>
      <c r="H438" s="17"/>
    </row>
    <row r="439" spans="2:8">
      <c r="B439" s="42"/>
      <c r="C439" s="42"/>
      <c r="D439" s="42"/>
      <c r="E439" s="34"/>
      <c r="F439" s="17"/>
      <c r="G439" s="17"/>
      <c r="H439" s="17"/>
    </row>
    <row r="440" spans="2:8">
      <c r="B440" s="42"/>
      <c r="C440" s="42"/>
      <c r="D440" s="42"/>
      <c r="E440" s="34"/>
      <c r="F440" s="17"/>
      <c r="G440" s="17"/>
      <c r="H440" s="17"/>
    </row>
    <row r="441" spans="2:8">
      <c r="B441" s="42"/>
      <c r="C441" s="42"/>
      <c r="D441" s="42"/>
      <c r="E441" s="34"/>
      <c r="F441" s="17"/>
      <c r="G441" s="17"/>
      <c r="H441" s="17"/>
    </row>
    <row r="442" spans="2:8">
      <c r="B442" s="42"/>
      <c r="C442" s="42"/>
      <c r="D442" s="42"/>
      <c r="E442" s="34"/>
      <c r="F442" s="17"/>
      <c r="G442" s="17"/>
      <c r="H442" s="17"/>
    </row>
    <row r="443" spans="2:8">
      <c r="B443" s="42"/>
      <c r="C443" s="42"/>
      <c r="D443" s="42"/>
      <c r="E443" s="34"/>
      <c r="F443" s="17"/>
      <c r="G443" s="17"/>
      <c r="H443" s="17"/>
    </row>
    <row r="444" spans="2:8">
      <c r="B444" s="42"/>
      <c r="C444" s="42"/>
      <c r="D444" s="42"/>
      <c r="E444" s="34"/>
      <c r="F444" s="17"/>
      <c r="G444" s="17"/>
      <c r="H444" s="17"/>
    </row>
    <row r="445" spans="2:8">
      <c r="B445" s="42"/>
      <c r="C445" s="42"/>
      <c r="D445" s="42"/>
      <c r="E445" s="34"/>
      <c r="F445" s="17"/>
      <c r="G445" s="17"/>
      <c r="H445" s="17"/>
    </row>
    <row r="446" spans="2:8">
      <c r="B446" s="42"/>
      <c r="C446" s="42"/>
      <c r="D446" s="42"/>
      <c r="E446" s="34"/>
      <c r="F446" s="17"/>
      <c r="G446" s="17"/>
      <c r="H446" s="17"/>
    </row>
    <row r="447" spans="2:8">
      <c r="B447" s="42"/>
      <c r="C447" s="42"/>
      <c r="D447" s="42"/>
      <c r="E447" s="34"/>
      <c r="F447" s="17"/>
      <c r="G447" s="17"/>
      <c r="H447" s="17"/>
    </row>
    <row r="448" spans="2:8">
      <c r="B448" s="42"/>
      <c r="C448" s="42"/>
      <c r="D448" s="42"/>
      <c r="E448" s="34"/>
      <c r="F448" s="17"/>
      <c r="G448" s="17"/>
      <c r="H448" s="17"/>
    </row>
    <row r="449" spans="2:8">
      <c r="B449" s="42"/>
      <c r="C449" s="42"/>
      <c r="D449" s="42"/>
      <c r="E449" s="34"/>
      <c r="F449" s="17"/>
      <c r="G449" s="17"/>
      <c r="H449" s="17"/>
    </row>
    <row r="450" spans="2:8">
      <c r="B450" s="42"/>
      <c r="C450" s="42"/>
      <c r="D450" s="42"/>
      <c r="E450" s="34"/>
      <c r="F450" s="17"/>
      <c r="G450" s="17"/>
      <c r="H450" s="17"/>
    </row>
    <row r="451" spans="2:8">
      <c r="B451" s="42"/>
      <c r="C451" s="42"/>
      <c r="D451" s="42"/>
      <c r="E451" s="34"/>
      <c r="F451" s="17"/>
      <c r="G451" s="17"/>
      <c r="H451" s="17"/>
    </row>
    <row r="452" spans="2:8">
      <c r="B452" s="42"/>
      <c r="C452" s="42"/>
      <c r="D452" s="42"/>
      <c r="E452" s="34"/>
      <c r="F452" s="17"/>
      <c r="G452" s="17"/>
      <c r="H452" s="17"/>
    </row>
    <row r="453" spans="2:8">
      <c r="B453" s="42"/>
      <c r="C453" s="42"/>
      <c r="D453" s="42"/>
      <c r="E453" s="34"/>
      <c r="F453" s="17"/>
      <c r="G453" s="17"/>
      <c r="H453" s="17"/>
    </row>
    <row r="454" spans="2:8">
      <c r="B454" s="42"/>
      <c r="C454" s="42"/>
      <c r="D454" s="42"/>
      <c r="E454" s="34"/>
      <c r="F454" s="17"/>
      <c r="G454" s="17"/>
      <c r="H454" s="17"/>
    </row>
    <row r="455" spans="2:8">
      <c r="B455" s="42"/>
      <c r="C455" s="42"/>
      <c r="D455" s="42"/>
      <c r="E455" s="34"/>
      <c r="F455" s="17"/>
      <c r="G455" s="17"/>
      <c r="H455" s="17"/>
    </row>
    <row r="456" spans="2:8">
      <c r="B456" s="42"/>
      <c r="C456" s="42"/>
      <c r="D456" s="42"/>
      <c r="E456" s="34"/>
      <c r="F456" s="17"/>
      <c r="G456" s="17"/>
      <c r="H456" s="17"/>
    </row>
    <row r="457" spans="2:8">
      <c r="B457" s="42"/>
      <c r="C457" s="42"/>
      <c r="D457" s="42"/>
      <c r="E457" s="34"/>
      <c r="F457" s="17"/>
      <c r="G457" s="17"/>
      <c r="H457" s="17"/>
    </row>
    <row r="458" spans="2:8">
      <c r="B458" s="42"/>
      <c r="C458" s="42"/>
      <c r="D458" s="42"/>
      <c r="E458" s="34"/>
      <c r="F458" s="17"/>
      <c r="G458" s="17"/>
      <c r="H458" s="17"/>
    </row>
    <row r="459" spans="2:8">
      <c r="B459" s="42"/>
      <c r="C459" s="42"/>
      <c r="D459" s="42"/>
      <c r="E459" s="34"/>
      <c r="F459" s="17"/>
      <c r="G459" s="17"/>
      <c r="H459" s="17"/>
    </row>
    <row r="460" spans="2:8">
      <c r="B460" s="42"/>
      <c r="C460" s="42"/>
      <c r="D460" s="42"/>
      <c r="E460" s="34"/>
      <c r="F460" s="17"/>
      <c r="G460" s="17"/>
      <c r="H460" s="17"/>
    </row>
    <row r="461" spans="2:8">
      <c r="B461" s="42"/>
      <c r="C461" s="42"/>
      <c r="D461" s="42"/>
      <c r="E461" s="34"/>
      <c r="F461" s="17"/>
      <c r="G461" s="17"/>
      <c r="H461" s="17"/>
    </row>
    <row r="462" spans="2:8">
      <c r="B462" s="42"/>
      <c r="C462" s="42"/>
      <c r="D462" s="42"/>
      <c r="E462" s="34"/>
      <c r="F462" s="17"/>
      <c r="G462" s="17"/>
      <c r="H462" s="17"/>
    </row>
    <row r="463" spans="2:8">
      <c r="B463" s="42"/>
      <c r="C463" s="42"/>
      <c r="D463" s="42"/>
      <c r="E463" s="34"/>
      <c r="F463" s="17"/>
      <c r="G463" s="17"/>
      <c r="H463" s="17"/>
    </row>
    <row r="464" spans="2:8">
      <c r="B464" s="42"/>
      <c r="C464" s="42"/>
      <c r="D464" s="42"/>
      <c r="E464" s="34"/>
      <c r="F464" s="17"/>
      <c r="G464" s="17"/>
      <c r="H464" s="17"/>
    </row>
    <row r="465" spans="2:8">
      <c r="B465" s="42"/>
      <c r="C465" s="42"/>
      <c r="D465" s="42"/>
      <c r="E465" s="34"/>
      <c r="F465" s="17"/>
      <c r="G465" s="17"/>
      <c r="H465" s="17"/>
    </row>
    <row r="466" spans="2:8">
      <c r="B466" s="42"/>
      <c r="C466" s="42"/>
      <c r="D466" s="42"/>
      <c r="E466" s="34"/>
      <c r="F466" s="17"/>
      <c r="G466" s="17"/>
      <c r="H466" s="17"/>
    </row>
    <row r="467" spans="2:8">
      <c r="B467" s="42"/>
      <c r="C467" s="42"/>
      <c r="D467" s="42"/>
      <c r="E467" s="34"/>
      <c r="F467" s="17"/>
      <c r="G467" s="17"/>
      <c r="H467" s="17"/>
    </row>
    <row r="468" spans="2:8">
      <c r="B468" s="42"/>
      <c r="C468" s="42"/>
      <c r="D468" s="42"/>
      <c r="E468" s="34"/>
      <c r="F468" s="17"/>
      <c r="G468" s="17"/>
      <c r="H468" s="17"/>
    </row>
    <row r="469" spans="2:8">
      <c r="B469" s="42"/>
      <c r="C469" s="42"/>
      <c r="D469" s="42"/>
      <c r="E469" s="34"/>
      <c r="F469" s="17"/>
      <c r="G469" s="17"/>
      <c r="H469" s="17"/>
    </row>
    <row r="470" spans="2:8">
      <c r="B470" s="42"/>
      <c r="C470" s="42"/>
      <c r="D470" s="42"/>
      <c r="E470" s="34"/>
      <c r="F470" s="17"/>
      <c r="G470" s="17"/>
      <c r="H470" s="17"/>
    </row>
    <row r="471" spans="2:8">
      <c r="B471" s="42"/>
      <c r="C471" s="42"/>
      <c r="D471" s="42"/>
      <c r="E471" s="34"/>
      <c r="F471" s="17"/>
      <c r="G471" s="17"/>
      <c r="H471" s="17"/>
    </row>
    <row r="472" spans="2:8">
      <c r="B472" s="42"/>
      <c r="C472" s="42"/>
      <c r="D472" s="42"/>
      <c r="E472" s="34"/>
      <c r="F472" s="17"/>
      <c r="G472" s="17"/>
      <c r="H472" s="17"/>
    </row>
    <row r="473" spans="2:8">
      <c r="B473" s="42"/>
      <c r="C473" s="42"/>
      <c r="D473" s="42"/>
      <c r="E473" s="34"/>
      <c r="F473" s="17"/>
      <c r="G473" s="17"/>
      <c r="H473" s="17"/>
    </row>
    <row r="474" spans="2:8">
      <c r="B474" s="42"/>
      <c r="C474" s="42"/>
      <c r="D474" s="42"/>
      <c r="E474" s="34"/>
      <c r="F474" s="17"/>
      <c r="G474" s="17"/>
      <c r="H474" s="17"/>
    </row>
    <row r="475" spans="2:8">
      <c r="B475" s="42"/>
      <c r="C475" s="42"/>
      <c r="D475" s="42"/>
      <c r="E475" s="34"/>
      <c r="F475" s="17"/>
      <c r="G475" s="17"/>
      <c r="H475" s="17"/>
    </row>
    <row r="476" spans="2:8">
      <c r="B476" s="42"/>
      <c r="C476" s="42"/>
      <c r="D476" s="42"/>
      <c r="E476" s="34"/>
      <c r="F476" s="17"/>
      <c r="G476" s="17"/>
      <c r="H476" s="17"/>
    </row>
    <row r="477" spans="2:8">
      <c r="B477" s="42"/>
      <c r="C477" s="42"/>
      <c r="D477" s="42"/>
      <c r="E477" s="34"/>
      <c r="F477" s="17"/>
      <c r="G477" s="17"/>
      <c r="H477" s="17"/>
    </row>
    <row r="478" spans="2:8">
      <c r="B478" s="42"/>
      <c r="C478" s="42"/>
      <c r="D478" s="42"/>
      <c r="E478" s="34"/>
      <c r="F478" s="17"/>
      <c r="G478" s="17"/>
      <c r="H478" s="17"/>
    </row>
    <row r="479" spans="2:8">
      <c r="B479" s="42"/>
      <c r="C479" s="42"/>
      <c r="D479" s="42"/>
      <c r="E479" s="34"/>
      <c r="F479" s="17"/>
      <c r="G479" s="17"/>
      <c r="H479" s="17"/>
    </row>
    <row r="480" spans="2:8">
      <c r="B480" s="42"/>
      <c r="C480" s="42"/>
      <c r="D480" s="42"/>
      <c r="E480" s="34"/>
      <c r="F480" s="17"/>
      <c r="G480" s="17"/>
      <c r="H480" s="17"/>
    </row>
    <row r="481" spans="2:8">
      <c r="B481" s="42"/>
      <c r="C481" s="42"/>
      <c r="D481" s="42"/>
      <c r="E481" s="34"/>
      <c r="F481" s="17"/>
      <c r="G481" s="17"/>
      <c r="H481" s="17"/>
    </row>
    <row r="482" spans="2:8">
      <c r="B482" s="42"/>
      <c r="C482" s="42"/>
      <c r="D482" s="42"/>
      <c r="E482" s="34"/>
      <c r="F482" s="17"/>
      <c r="G482" s="17"/>
      <c r="H482" s="17"/>
    </row>
    <row r="483" spans="2:8">
      <c r="B483" s="42"/>
      <c r="C483" s="42"/>
      <c r="D483" s="42"/>
      <c r="E483" s="34"/>
      <c r="F483" s="17"/>
      <c r="G483" s="17"/>
      <c r="H483" s="17"/>
    </row>
    <row r="484" spans="2:8">
      <c r="B484" s="42"/>
      <c r="C484" s="42"/>
      <c r="D484" s="42"/>
      <c r="E484" s="34"/>
      <c r="F484" s="17"/>
      <c r="G484" s="17"/>
      <c r="H484" s="17"/>
    </row>
    <row r="485" spans="2:8">
      <c r="B485" s="42"/>
      <c r="C485" s="42"/>
      <c r="D485" s="42"/>
      <c r="E485" s="34"/>
      <c r="F485" s="17"/>
      <c r="G485" s="17"/>
      <c r="H485" s="17"/>
    </row>
    <row r="486" spans="2:8">
      <c r="B486" s="42"/>
      <c r="C486" s="42"/>
      <c r="D486" s="42"/>
      <c r="E486" s="34"/>
      <c r="F486" s="17"/>
      <c r="G486" s="17"/>
      <c r="H486" s="17"/>
    </row>
    <row r="487" spans="2:8">
      <c r="B487" s="42"/>
      <c r="C487" s="42"/>
      <c r="D487" s="42"/>
      <c r="E487" s="34"/>
      <c r="F487" s="17"/>
      <c r="G487" s="17"/>
      <c r="H487" s="17"/>
    </row>
    <row r="488" spans="2:8">
      <c r="B488" s="42"/>
      <c r="C488" s="42"/>
      <c r="D488" s="42"/>
      <c r="E488" s="34"/>
      <c r="F488" s="17"/>
      <c r="G488" s="17"/>
      <c r="H488" s="17"/>
    </row>
    <row r="489" spans="2:8">
      <c r="B489" s="42"/>
      <c r="C489" s="42"/>
      <c r="D489" s="42"/>
      <c r="E489" s="34"/>
      <c r="F489" s="17"/>
      <c r="G489" s="17"/>
      <c r="H489" s="17"/>
    </row>
    <row r="490" spans="2:8">
      <c r="B490" s="42"/>
      <c r="C490" s="42"/>
      <c r="D490" s="42"/>
      <c r="E490" s="34"/>
      <c r="F490" s="17"/>
      <c r="G490" s="17"/>
      <c r="H490" s="17"/>
    </row>
    <row r="491" spans="2:8">
      <c r="B491" s="42"/>
      <c r="C491" s="42"/>
      <c r="D491" s="42"/>
      <c r="E491" s="34"/>
      <c r="F491" s="17"/>
      <c r="G491" s="17"/>
      <c r="H491" s="17"/>
    </row>
    <row r="492" spans="2:8">
      <c r="B492" s="42"/>
      <c r="C492" s="42"/>
      <c r="D492" s="42"/>
      <c r="E492" s="34"/>
      <c r="F492" s="17"/>
      <c r="G492" s="17"/>
      <c r="H492" s="17"/>
    </row>
    <row r="493" spans="2:8">
      <c r="B493" s="42"/>
      <c r="C493" s="42"/>
      <c r="D493" s="42"/>
      <c r="E493" s="34"/>
      <c r="F493" s="17"/>
      <c r="G493" s="17"/>
      <c r="H493" s="17"/>
    </row>
    <row r="494" spans="2:8">
      <c r="B494" s="42"/>
      <c r="C494" s="42"/>
      <c r="D494" s="42"/>
      <c r="E494" s="34"/>
      <c r="F494" s="17"/>
      <c r="G494" s="17"/>
      <c r="H494" s="17"/>
    </row>
    <row r="495" spans="2:8">
      <c r="B495" s="42"/>
      <c r="C495" s="42"/>
      <c r="D495" s="42"/>
      <c r="E495" s="34"/>
      <c r="F495" s="17"/>
      <c r="G495" s="17"/>
      <c r="H495" s="17"/>
    </row>
    <row r="496" spans="2:8">
      <c r="B496" s="42"/>
      <c r="C496" s="42"/>
      <c r="D496" s="42"/>
      <c r="E496" s="34"/>
      <c r="F496" s="17"/>
      <c r="G496" s="17"/>
      <c r="H496" s="17"/>
    </row>
    <row r="497" spans="2:8">
      <c r="B497" s="42"/>
      <c r="C497" s="42"/>
      <c r="D497" s="42"/>
      <c r="E497" s="34"/>
      <c r="F497" s="17"/>
      <c r="G497" s="17"/>
      <c r="H497" s="17"/>
    </row>
    <row r="498" spans="2:8">
      <c r="B498" s="42"/>
      <c r="C498" s="42"/>
      <c r="D498" s="42"/>
      <c r="E498" s="34"/>
      <c r="F498" s="17"/>
      <c r="G498" s="17"/>
      <c r="H498" s="17"/>
    </row>
    <row r="499" spans="2:8">
      <c r="B499" s="42"/>
      <c r="C499" s="42"/>
      <c r="D499" s="42"/>
      <c r="E499" s="34"/>
      <c r="F499" s="17"/>
      <c r="G499" s="17"/>
      <c r="H499" s="17"/>
    </row>
    <row r="500" spans="2:8">
      <c r="B500" s="42"/>
      <c r="C500" s="42"/>
      <c r="D500" s="42"/>
      <c r="E500" s="34"/>
      <c r="F500" s="17"/>
      <c r="G500" s="17"/>
      <c r="H500" s="17"/>
    </row>
    <row r="501" spans="2:8">
      <c r="B501" s="42"/>
      <c r="C501" s="42"/>
      <c r="D501" s="42"/>
      <c r="E501" s="34"/>
      <c r="F501" s="17"/>
      <c r="G501" s="17"/>
      <c r="H501" s="17"/>
    </row>
    <row r="502" spans="2:8">
      <c r="B502" s="42"/>
      <c r="C502" s="42"/>
      <c r="D502" s="42"/>
      <c r="E502" s="34"/>
      <c r="F502" s="17"/>
      <c r="G502" s="17"/>
      <c r="H502" s="17"/>
    </row>
    <row r="503" spans="2:8">
      <c r="B503" s="42"/>
      <c r="C503" s="42"/>
      <c r="D503" s="42"/>
      <c r="E503" s="34"/>
      <c r="F503" s="17"/>
      <c r="G503" s="17"/>
      <c r="H503" s="17"/>
    </row>
    <row r="504" spans="2:8">
      <c r="B504" s="42"/>
      <c r="C504" s="42"/>
      <c r="D504" s="42"/>
      <c r="E504" s="34"/>
      <c r="F504" s="17"/>
      <c r="G504" s="17"/>
      <c r="H504" s="17"/>
    </row>
    <row r="505" spans="2:8">
      <c r="B505" s="42"/>
      <c r="C505" s="42"/>
      <c r="D505" s="42"/>
      <c r="E505" s="34"/>
      <c r="F505" s="17"/>
      <c r="G505" s="17"/>
      <c r="H505" s="17"/>
    </row>
    <row r="506" spans="2:8">
      <c r="B506" s="42"/>
      <c r="C506" s="42"/>
      <c r="D506" s="42"/>
      <c r="E506" s="34"/>
      <c r="F506" s="17"/>
      <c r="G506" s="17"/>
      <c r="H506" s="17"/>
    </row>
    <row r="507" spans="2:8">
      <c r="B507" s="42"/>
      <c r="C507" s="42"/>
      <c r="D507" s="42"/>
      <c r="E507" s="34"/>
      <c r="F507" s="17"/>
      <c r="G507" s="17"/>
      <c r="H507" s="17"/>
    </row>
    <row r="508" spans="2:8">
      <c r="B508" s="42"/>
      <c r="C508" s="42"/>
      <c r="D508" s="42"/>
      <c r="E508" s="34"/>
      <c r="F508" s="17"/>
      <c r="G508" s="17"/>
      <c r="H508" s="17"/>
    </row>
    <row r="509" spans="2:8">
      <c r="B509" s="42"/>
      <c r="C509" s="42"/>
      <c r="D509" s="42"/>
      <c r="E509" s="34"/>
      <c r="F509" s="17"/>
      <c r="G509" s="17"/>
      <c r="H509" s="17"/>
    </row>
    <row r="510" spans="2:8">
      <c r="B510" s="42"/>
      <c r="C510" s="42"/>
      <c r="D510" s="42"/>
      <c r="E510" s="34"/>
      <c r="F510" s="17"/>
      <c r="G510" s="17"/>
      <c r="H510" s="17"/>
    </row>
    <row r="511" spans="2:8">
      <c r="B511" s="42"/>
      <c r="C511" s="42"/>
      <c r="D511" s="42"/>
      <c r="E511" s="34"/>
      <c r="F511" s="17"/>
      <c r="G511" s="17"/>
      <c r="H511" s="17"/>
    </row>
    <row r="512" spans="2:8">
      <c r="B512" s="42"/>
      <c r="C512" s="42"/>
      <c r="D512" s="42"/>
      <c r="E512" s="34"/>
      <c r="F512" s="17"/>
      <c r="G512" s="17"/>
      <c r="H512" s="17"/>
    </row>
    <row r="513" spans="2:8">
      <c r="B513" s="42"/>
      <c r="C513" s="42"/>
      <c r="D513" s="42"/>
      <c r="E513" s="34"/>
      <c r="F513" s="17"/>
      <c r="G513" s="17"/>
      <c r="H513" s="17"/>
    </row>
    <row r="514" spans="2:8">
      <c r="B514" s="42"/>
      <c r="C514" s="42"/>
      <c r="D514" s="42"/>
      <c r="E514" s="34"/>
      <c r="F514" s="17"/>
      <c r="G514" s="17"/>
      <c r="H514" s="17"/>
    </row>
    <row r="515" spans="2:8">
      <c r="B515" s="42"/>
      <c r="C515" s="42"/>
      <c r="D515" s="42"/>
      <c r="E515" s="34"/>
      <c r="F515" s="17"/>
      <c r="G515" s="17"/>
      <c r="H515" s="17"/>
    </row>
    <row r="516" spans="2:8">
      <c r="B516" s="42"/>
      <c r="C516" s="42"/>
      <c r="D516" s="42"/>
      <c r="E516" s="34"/>
      <c r="F516" s="17"/>
      <c r="G516" s="17"/>
      <c r="H516" s="17"/>
    </row>
    <row r="517" spans="2:8">
      <c r="B517" s="42"/>
      <c r="C517" s="42"/>
      <c r="D517" s="42"/>
      <c r="E517" s="34"/>
      <c r="F517" s="17"/>
      <c r="G517" s="17"/>
      <c r="H517" s="17"/>
    </row>
    <row r="518" spans="2:8">
      <c r="B518" s="42"/>
      <c r="C518" s="42"/>
      <c r="D518" s="42"/>
      <c r="E518" s="34"/>
      <c r="F518" s="17"/>
      <c r="G518" s="17"/>
      <c r="H518" s="17"/>
    </row>
    <row r="519" spans="2:8">
      <c r="B519" s="42"/>
      <c r="C519" s="42"/>
      <c r="D519" s="42"/>
      <c r="E519" s="34"/>
      <c r="F519" s="17"/>
      <c r="G519" s="17"/>
      <c r="H519" s="17"/>
    </row>
    <row r="520" spans="2:8">
      <c r="B520" s="42"/>
      <c r="C520" s="42"/>
      <c r="D520" s="42"/>
      <c r="E520" s="34"/>
      <c r="F520" s="17"/>
      <c r="G520" s="17"/>
      <c r="H520" s="17"/>
    </row>
    <row r="521" spans="2:8">
      <c r="B521" s="42"/>
      <c r="C521" s="42"/>
      <c r="D521" s="42"/>
      <c r="E521" s="34"/>
      <c r="F521" s="17"/>
      <c r="G521" s="17"/>
      <c r="H521" s="17"/>
    </row>
    <row r="522" spans="2:8">
      <c r="B522" s="42"/>
      <c r="C522" s="42"/>
      <c r="D522" s="42"/>
      <c r="E522" s="34"/>
      <c r="F522" s="17"/>
      <c r="G522" s="17"/>
      <c r="H522" s="17"/>
    </row>
    <row r="523" spans="2:8">
      <c r="B523" s="42"/>
      <c r="C523" s="42"/>
      <c r="D523" s="42"/>
      <c r="E523" s="34"/>
      <c r="F523" s="17"/>
      <c r="G523" s="17"/>
      <c r="H523" s="17"/>
    </row>
    <row r="524" spans="2:8">
      <c r="B524" s="42"/>
      <c r="C524" s="42"/>
      <c r="D524" s="42"/>
      <c r="E524" s="34"/>
      <c r="F524" s="17"/>
      <c r="G524" s="17"/>
      <c r="H524" s="17"/>
    </row>
    <row r="525" spans="2:8">
      <c r="B525" s="42"/>
      <c r="C525" s="42"/>
      <c r="D525" s="42"/>
      <c r="E525" s="34"/>
      <c r="F525" s="17"/>
      <c r="G525" s="17"/>
      <c r="H525" s="17"/>
    </row>
    <row r="526" spans="2:8">
      <c r="B526" s="42"/>
      <c r="C526" s="42"/>
      <c r="D526" s="42"/>
      <c r="E526" s="34"/>
      <c r="F526" s="17"/>
      <c r="G526" s="17"/>
      <c r="H526" s="17"/>
    </row>
    <row r="527" spans="2:8">
      <c r="B527" s="42"/>
      <c r="C527" s="42"/>
      <c r="D527" s="42"/>
      <c r="E527" s="34"/>
      <c r="F527" s="17"/>
      <c r="G527" s="17"/>
      <c r="H527" s="17"/>
    </row>
    <row r="528" spans="2:8">
      <c r="B528" s="42"/>
      <c r="C528" s="42"/>
      <c r="D528" s="42"/>
      <c r="E528" s="34"/>
      <c r="F528" s="17"/>
      <c r="G528" s="17"/>
      <c r="H528" s="17"/>
    </row>
    <row r="529" spans="2:8">
      <c r="B529" s="42"/>
      <c r="C529" s="42"/>
      <c r="D529" s="42"/>
      <c r="E529" s="34"/>
      <c r="F529" s="17"/>
      <c r="G529" s="17"/>
      <c r="H529" s="17"/>
    </row>
    <row r="530" spans="2:8">
      <c r="B530" s="42"/>
      <c r="C530" s="42"/>
      <c r="D530" s="42"/>
      <c r="E530" s="34"/>
      <c r="F530" s="17"/>
      <c r="G530" s="17"/>
      <c r="H530" s="17"/>
    </row>
    <row r="531" spans="2:8">
      <c r="B531" s="42"/>
      <c r="C531" s="42"/>
      <c r="D531" s="42"/>
      <c r="E531" s="34"/>
      <c r="F531" s="17"/>
      <c r="G531" s="17"/>
      <c r="H531" s="17"/>
    </row>
    <row r="532" spans="2:8">
      <c r="B532" s="42"/>
      <c r="C532" s="42"/>
      <c r="D532" s="42"/>
      <c r="E532" s="34"/>
      <c r="F532" s="17"/>
      <c r="G532" s="17"/>
      <c r="H532" s="17"/>
    </row>
    <row r="533" spans="2:8">
      <c r="B533" s="42"/>
      <c r="C533" s="42"/>
      <c r="D533" s="42"/>
      <c r="E533" s="34"/>
      <c r="F533" s="17"/>
      <c r="G533" s="17"/>
      <c r="H533" s="17"/>
    </row>
    <row r="534" spans="2:8">
      <c r="B534" s="42"/>
      <c r="C534" s="42"/>
      <c r="D534" s="42"/>
      <c r="E534" s="34"/>
      <c r="F534" s="17"/>
      <c r="G534" s="17"/>
      <c r="H534" s="17"/>
    </row>
    <row r="535" spans="2:8">
      <c r="B535" s="42"/>
      <c r="C535" s="42"/>
      <c r="D535" s="42"/>
      <c r="E535" s="34"/>
      <c r="F535" s="17"/>
      <c r="G535" s="17"/>
      <c r="H535" s="17"/>
    </row>
    <row r="536" spans="2:8">
      <c r="B536" s="42"/>
      <c r="C536" s="42"/>
      <c r="D536" s="42"/>
      <c r="E536" s="34"/>
      <c r="F536" s="17"/>
      <c r="G536" s="17"/>
      <c r="H536" s="17"/>
    </row>
    <row r="537" spans="2:8">
      <c r="B537" s="42"/>
      <c r="C537" s="42"/>
      <c r="D537" s="42"/>
      <c r="E537" s="34"/>
      <c r="F537" s="17"/>
      <c r="G537" s="17"/>
      <c r="H537" s="17"/>
    </row>
    <row r="538" spans="2:8">
      <c r="B538" s="42"/>
      <c r="C538" s="42"/>
      <c r="D538" s="42"/>
      <c r="E538" s="34"/>
      <c r="F538" s="17"/>
      <c r="G538" s="17"/>
      <c r="H538" s="17"/>
    </row>
    <row r="539" spans="2:8">
      <c r="B539" s="42"/>
      <c r="C539" s="42"/>
      <c r="D539" s="42"/>
      <c r="E539" s="34"/>
      <c r="F539" s="17"/>
      <c r="G539" s="17"/>
      <c r="H539" s="17"/>
    </row>
    <row r="540" spans="2:8">
      <c r="B540" s="42"/>
      <c r="C540" s="42"/>
      <c r="D540" s="42"/>
      <c r="E540" s="34"/>
      <c r="F540" s="17"/>
      <c r="G540" s="17"/>
      <c r="H540" s="17"/>
    </row>
    <row r="541" spans="2:8">
      <c r="B541" s="42"/>
      <c r="C541" s="42"/>
      <c r="D541" s="42"/>
      <c r="E541" s="34"/>
      <c r="F541" s="17"/>
      <c r="G541" s="17"/>
      <c r="H541" s="17"/>
    </row>
    <row r="542" spans="2:8">
      <c r="B542" s="42"/>
      <c r="C542" s="42"/>
      <c r="D542" s="42"/>
      <c r="E542" s="34"/>
      <c r="F542" s="17"/>
      <c r="G542" s="17"/>
      <c r="H542" s="17"/>
    </row>
    <row r="543" spans="2:8">
      <c r="B543" s="42"/>
      <c r="C543" s="42"/>
      <c r="D543" s="42"/>
      <c r="E543" s="34"/>
      <c r="F543" s="17"/>
      <c r="G543" s="17"/>
      <c r="H543" s="17"/>
    </row>
    <row r="544" spans="2:8">
      <c r="B544" s="42"/>
      <c r="C544" s="42"/>
      <c r="D544" s="42"/>
      <c r="E544" s="34"/>
      <c r="F544" s="17"/>
      <c r="G544" s="17"/>
      <c r="H544" s="17"/>
    </row>
    <row r="545" spans="2:8">
      <c r="B545" s="42"/>
      <c r="C545" s="42"/>
      <c r="D545" s="42"/>
      <c r="E545" s="34"/>
      <c r="F545" s="17"/>
      <c r="G545" s="17"/>
      <c r="H545" s="17"/>
    </row>
    <row r="546" spans="2:8">
      <c r="B546" s="42"/>
      <c r="C546" s="42"/>
      <c r="D546" s="42"/>
      <c r="E546" s="34"/>
      <c r="F546" s="17"/>
      <c r="G546" s="17"/>
      <c r="H546" s="17"/>
    </row>
    <row r="547" spans="2:8">
      <c r="B547" s="42"/>
      <c r="C547" s="42"/>
      <c r="D547" s="42"/>
      <c r="E547" s="34"/>
      <c r="F547" s="17"/>
      <c r="G547" s="17"/>
      <c r="H547" s="17"/>
    </row>
    <row r="548" spans="2:8">
      <c r="B548" s="42"/>
      <c r="C548" s="42"/>
      <c r="D548" s="42"/>
      <c r="E548" s="34"/>
      <c r="F548" s="17"/>
      <c r="G548" s="17"/>
      <c r="H548" s="17"/>
    </row>
    <row r="549" spans="2:8">
      <c r="B549" s="42"/>
      <c r="C549" s="42"/>
      <c r="D549" s="42"/>
      <c r="E549" s="34"/>
      <c r="F549" s="17"/>
      <c r="G549" s="17"/>
      <c r="H549" s="17"/>
    </row>
    <row r="550" spans="2:8">
      <c r="B550" s="42"/>
      <c r="C550" s="42"/>
      <c r="D550" s="42"/>
      <c r="E550" s="34"/>
      <c r="F550" s="17"/>
      <c r="G550" s="17"/>
      <c r="H550" s="17"/>
    </row>
    <row r="551" spans="2:8">
      <c r="B551" s="42"/>
      <c r="C551" s="42"/>
      <c r="D551" s="42"/>
      <c r="E551" s="34"/>
      <c r="F551" s="17"/>
      <c r="G551" s="17"/>
      <c r="H551" s="17"/>
    </row>
    <row r="552" spans="2:8">
      <c r="B552" s="42"/>
      <c r="C552" s="42"/>
      <c r="D552" s="42"/>
      <c r="E552" s="34"/>
      <c r="F552" s="17"/>
      <c r="G552" s="17"/>
      <c r="H552" s="17"/>
    </row>
    <row r="553" spans="2:8">
      <c r="B553" s="42"/>
      <c r="C553" s="42"/>
      <c r="D553" s="42"/>
      <c r="E553" s="34"/>
      <c r="F553" s="17"/>
      <c r="G553" s="17"/>
      <c r="H553" s="17"/>
    </row>
    <row r="554" spans="2:8">
      <c r="B554" s="42"/>
      <c r="C554" s="42"/>
      <c r="D554" s="42"/>
      <c r="E554" s="34"/>
      <c r="F554" s="17"/>
      <c r="G554" s="17"/>
      <c r="H554" s="17"/>
    </row>
    <row r="555" spans="2:8">
      <c r="B555" s="42"/>
      <c r="C555" s="42"/>
      <c r="D555" s="42"/>
      <c r="E555" s="34"/>
      <c r="F555" s="17"/>
      <c r="G555" s="17"/>
      <c r="H555" s="17"/>
    </row>
    <row r="556" spans="2:8">
      <c r="B556" s="42"/>
      <c r="C556" s="42"/>
      <c r="D556" s="42"/>
      <c r="E556" s="34"/>
      <c r="F556" s="17"/>
      <c r="G556" s="17"/>
      <c r="H556" s="17"/>
    </row>
    <row r="557" spans="2:8">
      <c r="B557" s="42"/>
      <c r="C557" s="42"/>
      <c r="D557" s="42"/>
      <c r="E557" s="34"/>
      <c r="F557" s="17"/>
      <c r="G557" s="17"/>
      <c r="H557" s="17"/>
    </row>
    <row r="558" spans="2:8">
      <c r="B558" s="42"/>
      <c r="C558" s="42"/>
      <c r="D558" s="42"/>
      <c r="E558" s="34"/>
      <c r="F558" s="17"/>
      <c r="G558" s="17"/>
      <c r="H558" s="17"/>
    </row>
    <row r="559" spans="2:8">
      <c r="B559" s="42"/>
      <c r="C559" s="42"/>
      <c r="D559" s="42"/>
      <c r="E559" s="34"/>
      <c r="F559" s="17"/>
      <c r="G559" s="17"/>
      <c r="H559" s="17"/>
    </row>
    <row r="560" spans="2:8">
      <c r="B560" s="42"/>
      <c r="C560" s="42"/>
      <c r="D560" s="42"/>
      <c r="E560" s="34"/>
      <c r="F560" s="17"/>
      <c r="G560" s="17"/>
      <c r="H560" s="17"/>
    </row>
    <row r="561" spans="2:8">
      <c r="B561" s="42"/>
      <c r="C561" s="42"/>
      <c r="D561" s="42"/>
      <c r="E561" s="34"/>
      <c r="F561" s="17"/>
      <c r="G561" s="17"/>
      <c r="H561" s="17"/>
    </row>
    <row r="562" spans="2:8">
      <c r="B562" s="42"/>
      <c r="C562" s="42"/>
      <c r="D562" s="42"/>
      <c r="E562" s="34"/>
      <c r="F562" s="17"/>
      <c r="G562" s="17"/>
      <c r="H562" s="17"/>
    </row>
    <row r="563" spans="2:8">
      <c r="B563" s="42"/>
      <c r="C563" s="42"/>
      <c r="D563" s="42"/>
      <c r="E563" s="34"/>
      <c r="F563" s="17"/>
      <c r="G563" s="17"/>
      <c r="H563" s="17"/>
    </row>
    <row r="564" spans="2:8">
      <c r="B564" s="42"/>
      <c r="C564" s="42"/>
      <c r="D564" s="42"/>
      <c r="E564" s="34"/>
      <c r="F564" s="17"/>
      <c r="G564" s="17"/>
      <c r="H564" s="17"/>
    </row>
    <row r="565" spans="2:8">
      <c r="B565" s="42"/>
      <c r="C565" s="42"/>
      <c r="D565" s="42"/>
      <c r="E565" s="34"/>
      <c r="F565" s="17"/>
      <c r="G565" s="17"/>
      <c r="H565" s="17"/>
    </row>
    <row r="566" spans="2:8">
      <c r="B566" s="42"/>
      <c r="C566" s="42"/>
      <c r="D566" s="42"/>
      <c r="E566" s="34"/>
      <c r="F566" s="17"/>
      <c r="G566" s="17"/>
      <c r="H566" s="17"/>
    </row>
    <row r="567" spans="2:8">
      <c r="B567" s="42"/>
      <c r="C567" s="42"/>
      <c r="D567" s="42"/>
      <c r="E567" s="34"/>
      <c r="F567" s="17"/>
      <c r="G567" s="17"/>
      <c r="H567" s="17"/>
    </row>
    <row r="568" spans="2:8">
      <c r="B568" s="42"/>
      <c r="C568" s="42"/>
      <c r="D568" s="42"/>
      <c r="E568" s="34"/>
      <c r="F568" s="17"/>
      <c r="G568" s="17"/>
      <c r="H568" s="17"/>
    </row>
    <row r="569" spans="2:8">
      <c r="B569" s="42"/>
      <c r="C569" s="42"/>
      <c r="D569" s="42"/>
      <c r="E569" s="34"/>
      <c r="F569" s="17"/>
      <c r="G569" s="17"/>
      <c r="H569" s="17"/>
    </row>
    <row r="570" spans="2:8">
      <c r="B570" s="42"/>
      <c r="C570" s="42"/>
      <c r="D570" s="42"/>
      <c r="E570" s="34"/>
      <c r="F570" s="17"/>
      <c r="G570" s="17"/>
      <c r="H570" s="17"/>
    </row>
    <row r="571" spans="2:8">
      <c r="B571" s="42"/>
      <c r="C571" s="42"/>
      <c r="D571" s="42"/>
      <c r="E571" s="34"/>
      <c r="F571" s="17"/>
      <c r="G571" s="17"/>
      <c r="H571" s="17"/>
    </row>
    <row r="572" spans="2:8">
      <c r="B572" s="42"/>
      <c r="C572" s="42"/>
      <c r="D572" s="42"/>
      <c r="E572" s="34"/>
      <c r="F572" s="17"/>
      <c r="G572" s="17"/>
      <c r="H572" s="17"/>
    </row>
    <row r="573" spans="2:8">
      <c r="B573" s="42"/>
      <c r="C573" s="42"/>
      <c r="D573" s="42"/>
      <c r="E573" s="34"/>
      <c r="F573" s="17"/>
      <c r="G573" s="17"/>
      <c r="H573" s="17"/>
    </row>
    <row r="574" spans="2:8">
      <c r="B574" s="42"/>
      <c r="C574" s="42"/>
      <c r="D574" s="42"/>
      <c r="E574" s="34"/>
      <c r="F574" s="17"/>
      <c r="G574" s="17"/>
      <c r="H574" s="17"/>
    </row>
    <row r="575" spans="2:8">
      <c r="B575" s="42"/>
      <c r="C575" s="42"/>
      <c r="D575" s="42"/>
      <c r="E575" s="34"/>
      <c r="F575" s="17"/>
      <c r="G575" s="17"/>
      <c r="H575" s="17"/>
    </row>
    <row r="576" spans="2:8">
      <c r="B576" s="42"/>
      <c r="C576" s="42"/>
      <c r="D576" s="42"/>
      <c r="E576" s="34"/>
      <c r="F576" s="17"/>
      <c r="G576" s="17"/>
      <c r="H576" s="17"/>
    </row>
    <row r="577" spans="2:8">
      <c r="B577" s="42"/>
      <c r="C577" s="42"/>
      <c r="D577" s="42"/>
      <c r="E577" s="34"/>
      <c r="F577" s="17"/>
      <c r="G577" s="17"/>
      <c r="H577" s="17"/>
    </row>
    <row r="578" spans="2:8">
      <c r="B578" s="42"/>
      <c r="C578" s="42"/>
      <c r="D578" s="42"/>
      <c r="E578" s="34"/>
      <c r="F578" s="17"/>
      <c r="G578" s="17"/>
      <c r="H578" s="17"/>
    </row>
    <row r="579" spans="2:8">
      <c r="B579" s="42"/>
      <c r="C579" s="42"/>
      <c r="D579" s="42"/>
      <c r="E579" s="34"/>
      <c r="F579" s="17"/>
      <c r="G579" s="17"/>
      <c r="H579" s="17"/>
    </row>
    <row r="580" spans="2:8">
      <c r="B580" s="42"/>
      <c r="C580" s="42"/>
      <c r="D580" s="42"/>
      <c r="E580" s="34"/>
      <c r="F580" s="17"/>
      <c r="G580" s="17"/>
      <c r="H580" s="17"/>
    </row>
    <row r="581" spans="2:8">
      <c r="B581" s="42"/>
      <c r="C581" s="42"/>
      <c r="D581" s="42"/>
      <c r="E581" s="34"/>
      <c r="F581" s="17"/>
      <c r="G581" s="17"/>
      <c r="H581" s="17"/>
    </row>
    <row r="582" spans="2:8">
      <c r="B582" s="42"/>
      <c r="C582" s="42"/>
      <c r="D582" s="42"/>
      <c r="E582" s="34"/>
      <c r="F582" s="17"/>
      <c r="G582" s="17"/>
      <c r="H582" s="17"/>
    </row>
    <row r="583" spans="2:8">
      <c r="B583" s="42"/>
      <c r="C583" s="42"/>
      <c r="D583" s="42"/>
      <c r="E583" s="34"/>
      <c r="F583" s="17"/>
      <c r="G583" s="17"/>
      <c r="H583" s="17"/>
    </row>
    <row r="584" spans="2:8">
      <c r="B584" s="42"/>
      <c r="C584" s="42"/>
      <c r="D584" s="42"/>
      <c r="E584" s="34"/>
      <c r="F584" s="17"/>
      <c r="G584" s="17"/>
      <c r="H584" s="17"/>
    </row>
    <row r="585" spans="2:8">
      <c r="B585" s="42"/>
      <c r="C585" s="42"/>
      <c r="D585" s="42"/>
      <c r="E585" s="34"/>
      <c r="F585" s="17"/>
      <c r="G585" s="17"/>
      <c r="H585" s="17"/>
    </row>
    <row r="586" spans="2:8">
      <c r="B586" s="42"/>
      <c r="C586" s="42"/>
      <c r="D586" s="42"/>
      <c r="E586" s="34"/>
      <c r="F586" s="17"/>
      <c r="G586" s="17"/>
      <c r="H586" s="17"/>
    </row>
    <row r="587" spans="2:8">
      <c r="B587" s="42"/>
      <c r="C587" s="42"/>
      <c r="D587" s="42"/>
      <c r="E587" s="34"/>
      <c r="F587" s="17"/>
      <c r="G587" s="17"/>
      <c r="H587" s="17"/>
    </row>
    <row r="588" spans="2:8">
      <c r="B588" s="42"/>
      <c r="C588" s="42"/>
      <c r="D588" s="42"/>
      <c r="E588" s="34"/>
      <c r="F588" s="17"/>
      <c r="G588" s="17"/>
      <c r="H588" s="17"/>
    </row>
    <row r="589" spans="2:8">
      <c r="B589" s="42"/>
      <c r="C589" s="42"/>
      <c r="D589" s="42"/>
      <c r="E589" s="34"/>
      <c r="F589" s="17"/>
      <c r="G589" s="17"/>
      <c r="H589" s="17"/>
    </row>
    <row r="590" spans="2:8">
      <c r="B590" s="42"/>
      <c r="C590" s="42"/>
      <c r="D590" s="42"/>
      <c r="E590" s="34"/>
      <c r="F590" s="17"/>
      <c r="G590" s="17"/>
      <c r="H590" s="17"/>
    </row>
    <row r="591" spans="2:8">
      <c r="B591" s="42"/>
      <c r="C591" s="42"/>
      <c r="D591" s="42"/>
      <c r="E591" s="34"/>
      <c r="F591" s="17"/>
      <c r="G591" s="17"/>
      <c r="H591" s="17"/>
    </row>
    <row r="592" spans="2:8">
      <c r="B592" s="42"/>
      <c r="C592" s="42"/>
      <c r="D592" s="42"/>
      <c r="E592" s="34"/>
      <c r="F592" s="17"/>
      <c r="G592" s="17"/>
      <c r="H592" s="17"/>
    </row>
    <row r="593" spans="2:8">
      <c r="B593" s="42"/>
      <c r="C593" s="42"/>
      <c r="D593" s="42"/>
      <c r="E593" s="34"/>
      <c r="F593" s="17"/>
      <c r="G593" s="17"/>
      <c r="H593" s="17"/>
    </row>
    <row r="594" spans="2:8">
      <c r="B594" s="42"/>
      <c r="C594" s="42"/>
      <c r="D594" s="42"/>
      <c r="E594" s="34"/>
      <c r="F594" s="17"/>
      <c r="G594" s="17"/>
      <c r="H594" s="17"/>
    </row>
    <row r="595" spans="2:8">
      <c r="B595" s="42"/>
      <c r="C595" s="42"/>
      <c r="D595" s="42"/>
      <c r="E595" s="34"/>
      <c r="F595" s="17"/>
      <c r="G595" s="17"/>
      <c r="H595" s="17"/>
    </row>
    <row r="596" spans="2:8">
      <c r="B596" s="42"/>
      <c r="C596" s="42"/>
      <c r="D596" s="42"/>
      <c r="E596" s="34"/>
      <c r="F596" s="17"/>
      <c r="G596" s="17"/>
      <c r="H596" s="17"/>
    </row>
    <row r="597" spans="2:8">
      <c r="B597" s="42"/>
      <c r="C597" s="42"/>
      <c r="D597" s="42"/>
      <c r="E597" s="34"/>
      <c r="F597" s="17"/>
      <c r="G597" s="17"/>
      <c r="H597" s="17"/>
    </row>
    <row r="598" spans="2:8">
      <c r="B598" s="42"/>
      <c r="C598" s="42"/>
      <c r="D598" s="42"/>
      <c r="E598" s="34"/>
      <c r="F598" s="17"/>
      <c r="G598" s="17"/>
      <c r="H598" s="17"/>
    </row>
    <row r="599" spans="2:8">
      <c r="B599" s="42"/>
      <c r="C599" s="42"/>
      <c r="D599" s="42"/>
      <c r="E599" s="34"/>
      <c r="F599" s="17"/>
      <c r="G599" s="17"/>
      <c r="H599" s="17"/>
    </row>
    <row r="600" spans="2:8">
      <c r="B600" s="42"/>
      <c r="C600" s="42"/>
      <c r="D600" s="42"/>
      <c r="E600" s="34"/>
      <c r="F600" s="17"/>
      <c r="G600" s="17"/>
      <c r="H600" s="17"/>
    </row>
    <row r="601" spans="2:8">
      <c r="B601" s="42"/>
      <c r="C601" s="42"/>
      <c r="D601" s="42"/>
      <c r="E601" s="34"/>
      <c r="F601" s="17"/>
      <c r="G601" s="17"/>
      <c r="H601" s="17"/>
    </row>
    <row r="602" spans="2:8">
      <c r="B602" s="42"/>
      <c r="C602" s="42"/>
      <c r="D602" s="42"/>
      <c r="E602" s="34"/>
      <c r="F602" s="17"/>
      <c r="G602" s="17"/>
      <c r="H602" s="17"/>
    </row>
    <row r="603" spans="2:8">
      <c r="B603" s="42"/>
      <c r="C603" s="42"/>
      <c r="D603" s="42"/>
      <c r="E603" s="34"/>
      <c r="F603" s="17"/>
      <c r="G603" s="17"/>
      <c r="H603" s="17"/>
    </row>
    <row r="604" spans="2:8">
      <c r="B604" s="42"/>
      <c r="C604" s="42"/>
      <c r="D604" s="42"/>
      <c r="E604" s="34"/>
      <c r="F604" s="17"/>
      <c r="G604" s="17"/>
      <c r="H604" s="17"/>
    </row>
    <row r="605" spans="2:8">
      <c r="B605" s="42"/>
      <c r="C605" s="42"/>
      <c r="D605" s="42"/>
      <c r="E605" s="34"/>
      <c r="F605" s="17"/>
      <c r="G605" s="17"/>
      <c r="H605" s="17"/>
    </row>
    <row r="606" spans="2:8">
      <c r="B606" s="42"/>
      <c r="C606" s="42"/>
      <c r="D606" s="42"/>
      <c r="E606" s="34"/>
      <c r="F606" s="17"/>
      <c r="G606" s="17"/>
      <c r="H606" s="17"/>
    </row>
    <row r="607" spans="2:8">
      <c r="B607" s="42"/>
      <c r="C607" s="42"/>
      <c r="D607" s="42"/>
      <c r="E607" s="34"/>
      <c r="F607" s="17"/>
      <c r="G607" s="17"/>
      <c r="H607" s="17"/>
    </row>
    <row r="608" spans="2:8">
      <c r="B608" s="42"/>
      <c r="C608" s="42"/>
      <c r="D608" s="42"/>
      <c r="E608" s="34"/>
      <c r="F608" s="17"/>
      <c r="G608" s="17"/>
      <c r="H608" s="17"/>
    </row>
    <row r="609" spans="2:8">
      <c r="B609" s="42"/>
      <c r="C609" s="42"/>
      <c r="D609" s="42"/>
      <c r="E609" s="34"/>
      <c r="F609" s="17"/>
      <c r="G609" s="17"/>
      <c r="H609" s="17"/>
    </row>
    <row r="610" spans="2:8">
      <c r="B610" s="42"/>
      <c r="C610" s="42"/>
      <c r="D610" s="42"/>
      <c r="E610" s="34"/>
      <c r="F610" s="17"/>
      <c r="G610" s="17"/>
      <c r="H610" s="17"/>
    </row>
    <row r="611" spans="2:8">
      <c r="B611" s="42"/>
      <c r="C611" s="42"/>
      <c r="D611" s="42"/>
      <c r="E611" s="34"/>
      <c r="F611" s="17"/>
      <c r="G611" s="17"/>
      <c r="H611" s="17"/>
    </row>
    <row r="612" spans="2:8">
      <c r="B612" s="42"/>
      <c r="C612" s="42"/>
      <c r="D612" s="42"/>
      <c r="E612" s="34"/>
      <c r="F612" s="17"/>
      <c r="G612" s="17"/>
      <c r="H612" s="17"/>
    </row>
    <row r="613" spans="2:8">
      <c r="B613" s="42"/>
      <c r="C613" s="42"/>
      <c r="D613" s="42"/>
      <c r="E613" s="34"/>
      <c r="F613" s="17"/>
      <c r="G613" s="17"/>
      <c r="H613" s="17"/>
    </row>
    <row r="614" spans="2:8">
      <c r="B614" s="42"/>
      <c r="C614" s="42"/>
      <c r="D614" s="42"/>
      <c r="E614" s="34"/>
      <c r="F614" s="17"/>
      <c r="G614" s="17"/>
      <c r="H614" s="17"/>
    </row>
    <row r="615" spans="2:8">
      <c r="B615" s="42"/>
      <c r="C615" s="42"/>
      <c r="D615" s="42"/>
      <c r="E615" s="34"/>
      <c r="F615" s="17"/>
      <c r="G615" s="17"/>
      <c r="H615" s="17"/>
    </row>
    <row r="616" spans="2:8">
      <c r="B616" s="42"/>
      <c r="C616" s="42"/>
      <c r="D616" s="42"/>
      <c r="E616" s="34"/>
      <c r="F616" s="17"/>
      <c r="G616" s="17"/>
      <c r="H616" s="17"/>
    </row>
    <row r="617" spans="2:8">
      <c r="B617" s="42"/>
      <c r="C617" s="42"/>
      <c r="D617" s="42"/>
      <c r="E617" s="34"/>
      <c r="F617" s="17"/>
      <c r="G617" s="17"/>
      <c r="H617" s="17"/>
    </row>
    <row r="618" spans="2:8">
      <c r="B618" s="42"/>
      <c r="C618" s="42"/>
      <c r="D618" s="42"/>
      <c r="E618" s="34"/>
      <c r="F618" s="17"/>
      <c r="G618" s="17"/>
      <c r="H618" s="17"/>
    </row>
    <row r="619" spans="2:8">
      <c r="B619" s="42"/>
      <c r="C619" s="42"/>
      <c r="D619" s="42"/>
      <c r="E619" s="34"/>
      <c r="F619" s="17"/>
      <c r="G619" s="17"/>
      <c r="H619" s="17"/>
    </row>
    <row r="620" spans="2:8">
      <c r="B620" s="42"/>
      <c r="C620" s="42"/>
      <c r="D620" s="42"/>
      <c r="E620" s="34"/>
      <c r="F620" s="17"/>
      <c r="G620" s="17"/>
      <c r="H620" s="17"/>
    </row>
    <row r="621" spans="2:8">
      <c r="B621" s="42"/>
      <c r="C621" s="42"/>
      <c r="D621" s="42"/>
      <c r="E621" s="34"/>
      <c r="F621" s="17"/>
      <c r="G621" s="17"/>
      <c r="H621" s="17"/>
    </row>
    <row r="622" spans="2:8">
      <c r="B622" s="42"/>
      <c r="C622" s="42"/>
      <c r="D622" s="42"/>
      <c r="E622" s="34"/>
      <c r="F622" s="17"/>
      <c r="G622" s="17"/>
      <c r="H622" s="17"/>
    </row>
    <row r="623" spans="2:8">
      <c r="B623" s="42"/>
      <c r="C623" s="42"/>
      <c r="D623" s="42"/>
      <c r="E623" s="34"/>
      <c r="F623" s="17"/>
      <c r="G623" s="17"/>
      <c r="H623" s="17"/>
    </row>
    <row r="624" spans="2:8">
      <c r="B624" s="42"/>
      <c r="C624" s="42"/>
      <c r="D624" s="42"/>
      <c r="E624" s="34"/>
      <c r="F624" s="17"/>
      <c r="G624" s="17"/>
      <c r="H624" s="17"/>
    </row>
    <row r="625" spans="2:8">
      <c r="B625" s="42"/>
      <c r="C625" s="42"/>
      <c r="D625" s="42"/>
      <c r="E625" s="34"/>
      <c r="F625" s="17"/>
      <c r="G625" s="17"/>
      <c r="H625" s="17"/>
    </row>
    <row r="626" spans="2:8">
      <c r="B626" s="42"/>
      <c r="C626" s="42"/>
      <c r="D626" s="42"/>
      <c r="E626" s="34"/>
      <c r="F626" s="17"/>
      <c r="G626" s="17"/>
      <c r="H626" s="17"/>
    </row>
    <row r="627" spans="2:8">
      <c r="B627" s="42"/>
      <c r="C627" s="42"/>
      <c r="D627" s="42"/>
      <c r="E627" s="34"/>
      <c r="F627" s="17"/>
      <c r="G627" s="17"/>
      <c r="H627" s="17"/>
    </row>
    <row r="628" spans="2:8">
      <c r="B628" s="42"/>
      <c r="C628" s="42"/>
      <c r="D628" s="42"/>
      <c r="E628" s="34"/>
      <c r="F628" s="17"/>
      <c r="G628" s="17"/>
      <c r="H628" s="17"/>
    </row>
    <row r="629" spans="2:8">
      <c r="B629" s="42"/>
      <c r="C629" s="42"/>
      <c r="D629" s="42"/>
      <c r="E629" s="34"/>
      <c r="F629" s="17"/>
      <c r="G629" s="17"/>
      <c r="H629" s="17"/>
    </row>
    <row r="630" spans="2:8">
      <c r="B630" s="42"/>
      <c r="C630" s="42"/>
      <c r="D630" s="42"/>
      <c r="E630" s="34"/>
      <c r="F630" s="17"/>
      <c r="G630" s="17"/>
      <c r="H630" s="17"/>
    </row>
    <row r="631" spans="2:8">
      <c r="B631" s="42"/>
      <c r="C631" s="42"/>
      <c r="D631" s="42"/>
      <c r="E631" s="34"/>
      <c r="F631" s="17"/>
      <c r="G631" s="17"/>
      <c r="H631" s="17"/>
    </row>
    <row r="632" spans="2:8">
      <c r="B632" s="42"/>
      <c r="C632" s="42"/>
      <c r="D632" s="42"/>
      <c r="E632" s="34"/>
      <c r="F632" s="17"/>
      <c r="G632" s="17"/>
      <c r="H632" s="17"/>
    </row>
    <row r="633" spans="2:8">
      <c r="B633" s="42"/>
      <c r="C633" s="42"/>
      <c r="D633" s="42"/>
      <c r="E633" s="34"/>
      <c r="F633" s="17"/>
      <c r="G633" s="17"/>
      <c r="H633" s="17"/>
    </row>
    <row r="634" spans="2:8">
      <c r="B634" s="42"/>
      <c r="C634" s="42"/>
      <c r="D634" s="42"/>
      <c r="E634" s="34"/>
      <c r="F634" s="17"/>
      <c r="G634" s="17"/>
      <c r="H634" s="17"/>
    </row>
    <row r="635" spans="2:8">
      <c r="B635" s="42"/>
      <c r="C635" s="42"/>
      <c r="D635" s="42"/>
      <c r="E635" s="34"/>
      <c r="F635" s="17"/>
      <c r="G635" s="17"/>
      <c r="H635" s="17"/>
    </row>
    <row r="636" spans="2:8">
      <c r="B636" s="42"/>
      <c r="C636" s="42"/>
      <c r="D636" s="42"/>
      <c r="E636" s="34"/>
      <c r="F636" s="17"/>
      <c r="G636" s="17"/>
      <c r="H636" s="17"/>
    </row>
    <row r="637" spans="2:8">
      <c r="B637" s="42"/>
      <c r="C637" s="42"/>
      <c r="D637" s="42"/>
      <c r="E637" s="34"/>
      <c r="F637" s="17"/>
      <c r="G637" s="17"/>
      <c r="H637" s="17"/>
    </row>
    <row r="638" spans="2:8">
      <c r="B638" s="42"/>
      <c r="C638" s="42"/>
      <c r="D638" s="42"/>
      <c r="E638" s="34"/>
      <c r="F638" s="17"/>
      <c r="G638" s="17"/>
      <c r="H638" s="17"/>
    </row>
    <row r="639" spans="2:8">
      <c r="B639" s="42"/>
      <c r="C639" s="42"/>
      <c r="D639" s="42"/>
      <c r="E639" s="34"/>
      <c r="F639" s="17"/>
      <c r="G639" s="17"/>
      <c r="H639" s="17"/>
    </row>
    <row r="640" spans="2:8">
      <c r="B640" s="42"/>
      <c r="C640" s="42"/>
      <c r="D640" s="42"/>
      <c r="E640" s="34"/>
      <c r="F640" s="17"/>
      <c r="G640" s="17"/>
      <c r="H640" s="17"/>
    </row>
    <row r="641" spans="2:8">
      <c r="B641" s="42"/>
      <c r="C641" s="42"/>
      <c r="D641" s="42"/>
      <c r="E641" s="34"/>
      <c r="F641" s="17"/>
      <c r="G641" s="17"/>
      <c r="H641" s="17"/>
    </row>
    <row r="642" spans="2:8">
      <c r="B642" s="42"/>
      <c r="C642" s="42"/>
      <c r="D642" s="42"/>
      <c r="E642" s="34"/>
      <c r="F642" s="17"/>
      <c r="G642" s="17"/>
      <c r="H642" s="17"/>
    </row>
    <row r="643" spans="2:8">
      <c r="B643" s="42"/>
      <c r="C643" s="42"/>
      <c r="D643" s="42"/>
      <c r="E643" s="34"/>
      <c r="F643" s="17"/>
      <c r="G643" s="17"/>
      <c r="H643" s="17"/>
    </row>
    <row r="644" spans="2:8">
      <c r="B644" s="42"/>
      <c r="C644" s="42"/>
      <c r="D644" s="42"/>
      <c r="E644" s="34"/>
      <c r="F644" s="17"/>
      <c r="G644" s="17"/>
      <c r="H644" s="17"/>
    </row>
    <row r="645" spans="2:8">
      <c r="B645" s="42"/>
      <c r="C645" s="42"/>
      <c r="D645" s="42"/>
      <c r="E645" s="34"/>
      <c r="F645" s="17"/>
      <c r="G645" s="17"/>
      <c r="H645" s="17"/>
    </row>
    <row r="646" spans="2:8">
      <c r="B646" s="42"/>
      <c r="C646" s="42"/>
      <c r="D646" s="42"/>
      <c r="E646" s="34"/>
      <c r="F646" s="17"/>
      <c r="G646" s="17"/>
      <c r="H646" s="17"/>
    </row>
    <row r="647" spans="2:8">
      <c r="B647" s="42"/>
      <c r="C647" s="42"/>
      <c r="D647" s="42"/>
      <c r="E647" s="34"/>
      <c r="F647" s="17"/>
      <c r="G647" s="17"/>
      <c r="H647" s="17"/>
    </row>
    <row r="648" spans="2:8">
      <c r="B648" s="42"/>
      <c r="C648" s="42"/>
      <c r="D648" s="42"/>
      <c r="E648" s="34"/>
      <c r="F648" s="17"/>
      <c r="G648" s="17"/>
      <c r="H648" s="17"/>
    </row>
    <row r="649" spans="2:8">
      <c r="B649" s="42"/>
      <c r="C649" s="42"/>
      <c r="D649" s="42"/>
      <c r="E649" s="34"/>
      <c r="F649" s="17"/>
      <c r="G649" s="17"/>
      <c r="H649" s="17"/>
    </row>
    <row r="650" spans="2:8">
      <c r="B650" s="42"/>
      <c r="C650" s="42"/>
      <c r="D650" s="42"/>
      <c r="E650" s="34"/>
      <c r="F650" s="17"/>
      <c r="G650" s="17"/>
      <c r="H650" s="17"/>
    </row>
    <row r="651" spans="2:8">
      <c r="B651" s="42"/>
      <c r="C651" s="42"/>
      <c r="D651" s="42"/>
      <c r="E651" s="34"/>
      <c r="F651" s="17"/>
      <c r="G651" s="17"/>
      <c r="H651" s="17"/>
    </row>
    <row r="652" spans="2:8">
      <c r="B652" s="42"/>
      <c r="C652" s="42"/>
      <c r="D652" s="42"/>
      <c r="E652" s="34"/>
      <c r="F652" s="17"/>
      <c r="G652" s="17"/>
      <c r="H652" s="17"/>
    </row>
    <row r="653" spans="2:8">
      <c r="B653" s="42"/>
      <c r="C653" s="42"/>
      <c r="D653" s="42"/>
      <c r="E653" s="34"/>
      <c r="F653" s="17"/>
      <c r="G653" s="17"/>
      <c r="H653" s="17"/>
    </row>
    <row r="654" spans="2:8">
      <c r="B654" s="42"/>
      <c r="C654" s="42"/>
      <c r="D654" s="42"/>
      <c r="E654" s="34"/>
      <c r="F654" s="17"/>
      <c r="G654" s="17"/>
      <c r="H654" s="17"/>
    </row>
    <row r="655" spans="2:8">
      <c r="B655" s="42"/>
      <c r="C655" s="42"/>
      <c r="D655" s="42"/>
      <c r="E655" s="34"/>
      <c r="F655" s="17"/>
      <c r="G655" s="17"/>
      <c r="H655" s="17"/>
    </row>
    <row r="656" spans="2:8">
      <c r="B656" s="42"/>
      <c r="C656" s="42"/>
      <c r="D656" s="42"/>
      <c r="E656" s="34"/>
      <c r="F656" s="17"/>
      <c r="G656" s="17"/>
      <c r="H656" s="17"/>
    </row>
    <row r="657" spans="2:8">
      <c r="B657" s="42"/>
      <c r="C657" s="42"/>
      <c r="D657" s="42"/>
      <c r="E657" s="34"/>
      <c r="F657" s="17"/>
      <c r="G657" s="17"/>
      <c r="H657" s="17"/>
    </row>
    <row r="658" spans="2:8">
      <c r="B658" s="42"/>
      <c r="C658" s="42"/>
      <c r="D658" s="42"/>
      <c r="E658" s="34"/>
      <c r="F658" s="17"/>
      <c r="G658" s="17"/>
      <c r="H658" s="17"/>
    </row>
    <row r="659" spans="2:8">
      <c r="B659" s="42"/>
      <c r="C659" s="42"/>
      <c r="D659" s="42"/>
      <c r="E659" s="34"/>
      <c r="F659" s="17"/>
      <c r="G659" s="17"/>
      <c r="H659" s="17"/>
    </row>
    <row r="660" spans="2:8">
      <c r="B660" s="42"/>
      <c r="C660" s="42"/>
      <c r="D660" s="42"/>
      <c r="E660" s="34"/>
      <c r="F660" s="17"/>
      <c r="G660" s="17"/>
      <c r="H660" s="17"/>
    </row>
    <row r="661" spans="2:8">
      <c r="B661" s="42"/>
      <c r="C661" s="42"/>
      <c r="D661" s="42"/>
      <c r="E661" s="34"/>
      <c r="F661" s="17"/>
      <c r="G661" s="17"/>
      <c r="H661" s="17"/>
    </row>
    <row r="662" spans="2:8">
      <c r="B662" s="42"/>
      <c r="C662" s="42"/>
      <c r="D662" s="42"/>
      <c r="E662" s="34"/>
      <c r="F662" s="17"/>
      <c r="G662" s="17"/>
      <c r="H662" s="17"/>
    </row>
    <row r="663" spans="2:8">
      <c r="B663" s="42"/>
      <c r="C663" s="42"/>
      <c r="D663" s="42"/>
      <c r="E663" s="34"/>
      <c r="F663" s="17"/>
      <c r="G663" s="17"/>
      <c r="H663" s="17"/>
    </row>
    <row r="664" spans="2:8">
      <c r="B664" s="42"/>
      <c r="C664" s="42"/>
      <c r="D664" s="42"/>
      <c r="E664" s="34"/>
      <c r="F664" s="17"/>
      <c r="G664" s="17"/>
      <c r="H664" s="17"/>
    </row>
    <row r="665" spans="2:8">
      <c r="B665" s="42"/>
      <c r="C665" s="42"/>
      <c r="D665" s="42"/>
      <c r="E665" s="34"/>
      <c r="F665" s="17"/>
      <c r="G665" s="17"/>
      <c r="H665" s="17"/>
    </row>
    <row r="666" spans="2:8">
      <c r="B666" s="42"/>
      <c r="C666" s="42"/>
      <c r="D666" s="42"/>
      <c r="E666" s="34"/>
      <c r="F666" s="17"/>
      <c r="G666" s="17"/>
      <c r="H666" s="17"/>
    </row>
    <row r="667" spans="2:8">
      <c r="B667" s="42"/>
      <c r="C667" s="42"/>
      <c r="D667" s="42"/>
      <c r="E667" s="34"/>
      <c r="F667" s="17"/>
      <c r="G667" s="17"/>
      <c r="H667" s="17"/>
    </row>
    <row r="668" spans="2:8">
      <c r="B668" s="42"/>
      <c r="C668" s="42"/>
      <c r="D668" s="42"/>
      <c r="E668" s="34"/>
      <c r="F668" s="17"/>
      <c r="G668" s="17"/>
      <c r="H668" s="17"/>
    </row>
    <row r="669" spans="2:8">
      <c r="B669" s="42"/>
      <c r="C669" s="42"/>
      <c r="D669" s="42"/>
      <c r="E669" s="34"/>
      <c r="F669" s="17"/>
      <c r="G669" s="17"/>
      <c r="H669" s="17"/>
    </row>
    <row r="670" spans="2:8">
      <c r="B670" s="42"/>
      <c r="C670" s="42"/>
      <c r="D670" s="42"/>
      <c r="E670" s="34"/>
      <c r="F670" s="17"/>
      <c r="G670" s="17"/>
      <c r="H670" s="17"/>
    </row>
    <row r="671" spans="2:8">
      <c r="B671" s="42"/>
      <c r="C671" s="42"/>
      <c r="D671" s="42"/>
      <c r="E671" s="34"/>
      <c r="F671" s="17"/>
      <c r="G671" s="17"/>
      <c r="H671" s="17"/>
    </row>
    <row r="672" spans="2:8">
      <c r="B672" s="42"/>
      <c r="C672" s="42"/>
      <c r="D672" s="42"/>
      <c r="E672" s="34"/>
      <c r="F672" s="17"/>
      <c r="G672" s="17"/>
      <c r="H672" s="17"/>
    </row>
    <row r="673" spans="2:8">
      <c r="B673" s="42"/>
      <c r="C673" s="42"/>
      <c r="D673" s="42"/>
      <c r="E673" s="34"/>
      <c r="F673" s="17"/>
      <c r="G673" s="17"/>
      <c r="H673" s="17"/>
    </row>
    <row r="674" spans="2:8">
      <c r="B674" s="42"/>
      <c r="C674" s="42"/>
      <c r="D674" s="42"/>
      <c r="E674" s="34"/>
      <c r="F674" s="17"/>
      <c r="G674" s="17"/>
      <c r="H674" s="17"/>
    </row>
    <row r="675" spans="2:8">
      <c r="B675" s="42"/>
      <c r="C675" s="42"/>
      <c r="D675" s="42"/>
      <c r="E675" s="34"/>
      <c r="F675" s="17"/>
      <c r="G675" s="17"/>
      <c r="H675" s="17"/>
    </row>
    <row r="676" spans="2:8">
      <c r="B676" s="42"/>
      <c r="C676" s="42"/>
      <c r="D676" s="42"/>
      <c r="E676" s="34"/>
      <c r="F676" s="17"/>
      <c r="G676" s="17"/>
      <c r="H676" s="17"/>
    </row>
    <row r="677" spans="2:8">
      <c r="B677" s="42"/>
      <c r="C677" s="42"/>
      <c r="D677" s="42"/>
      <c r="E677" s="34"/>
      <c r="F677" s="17"/>
      <c r="G677" s="17"/>
      <c r="H677" s="17"/>
    </row>
    <row r="678" spans="2:8">
      <c r="B678" s="42"/>
      <c r="C678" s="42"/>
      <c r="D678" s="42"/>
      <c r="E678" s="34"/>
      <c r="F678" s="17"/>
      <c r="G678" s="17"/>
      <c r="H678" s="17"/>
    </row>
    <row r="679" spans="2:8">
      <c r="B679" s="42"/>
      <c r="C679" s="42"/>
      <c r="D679" s="42"/>
      <c r="E679" s="34"/>
      <c r="F679" s="17"/>
      <c r="G679" s="17"/>
      <c r="H679" s="17"/>
    </row>
    <row r="680" spans="2:8">
      <c r="B680" s="42"/>
      <c r="C680" s="42"/>
      <c r="D680" s="42"/>
      <c r="E680" s="34"/>
      <c r="F680" s="17"/>
      <c r="G680" s="17"/>
      <c r="H680" s="17"/>
    </row>
    <row r="681" spans="2:8">
      <c r="B681" s="42"/>
      <c r="C681" s="42"/>
      <c r="D681" s="42"/>
      <c r="E681" s="34"/>
      <c r="F681" s="17"/>
      <c r="G681" s="17"/>
      <c r="H681" s="17"/>
    </row>
    <row r="682" spans="2:8">
      <c r="B682" s="42"/>
      <c r="C682" s="42"/>
      <c r="D682" s="42"/>
      <c r="E682" s="34"/>
      <c r="F682" s="17"/>
      <c r="G682" s="17"/>
      <c r="H682" s="17"/>
    </row>
    <row r="683" spans="2:8">
      <c r="B683" s="42"/>
      <c r="C683" s="42"/>
      <c r="D683" s="42"/>
      <c r="E683" s="34"/>
      <c r="F683" s="17"/>
      <c r="G683" s="17"/>
      <c r="H683" s="17"/>
    </row>
    <row r="684" spans="2:8">
      <c r="B684" s="42"/>
      <c r="C684" s="42"/>
      <c r="D684" s="42"/>
      <c r="E684" s="34"/>
      <c r="F684" s="17"/>
      <c r="G684" s="17"/>
      <c r="H684" s="17"/>
    </row>
    <row r="685" spans="2:8">
      <c r="B685" s="42"/>
      <c r="C685" s="42"/>
      <c r="D685" s="42"/>
      <c r="E685" s="34"/>
      <c r="F685" s="17"/>
      <c r="G685" s="17"/>
      <c r="H685" s="17"/>
    </row>
    <row r="686" spans="2:8">
      <c r="B686" s="42"/>
      <c r="C686" s="42"/>
      <c r="D686" s="42"/>
      <c r="E686" s="34"/>
      <c r="F686" s="17"/>
      <c r="G686" s="17"/>
      <c r="H686" s="17"/>
    </row>
    <row r="687" spans="2:8">
      <c r="B687" s="42"/>
      <c r="C687" s="42"/>
      <c r="D687" s="42"/>
      <c r="E687" s="34"/>
      <c r="F687" s="17"/>
      <c r="G687" s="17"/>
      <c r="H687" s="17"/>
    </row>
    <row r="688" spans="2:8">
      <c r="B688" s="42"/>
      <c r="C688" s="42"/>
      <c r="D688" s="42"/>
      <c r="E688" s="34"/>
      <c r="F688" s="17"/>
      <c r="G688" s="17"/>
      <c r="H688" s="17"/>
    </row>
    <row r="689" spans="2:8">
      <c r="B689" s="42"/>
      <c r="C689" s="42"/>
      <c r="D689" s="42"/>
      <c r="E689" s="34"/>
      <c r="F689" s="17"/>
      <c r="G689" s="17"/>
      <c r="H689" s="17"/>
    </row>
    <row r="690" spans="2:8">
      <c r="B690" s="42"/>
      <c r="C690" s="42"/>
      <c r="D690" s="42"/>
      <c r="E690" s="34"/>
      <c r="F690" s="17"/>
      <c r="G690" s="17"/>
      <c r="H690" s="17"/>
    </row>
    <row r="691" spans="2:8">
      <c r="B691" s="42"/>
      <c r="C691" s="42"/>
      <c r="D691" s="42"/>
      <c r="E691" s="34"/>
      <c r="F691" s="17"/>
      <c r="G691" s="17"/>
      <c r="H691" s="17"/>
    </row>
    <row r="692" spans="2:8">
      <c r="B692" s="42"/>
      <c r="C692" s="42"/>
      <c r="D692" s="42"/>
      <c r="E692" s="34"/>
      <c r="F692" s="17"/>
      <c r="G692" s="17"/>
      <c r="H692" s="17"/>
    </row>
    <row r="693" spans="2:8">
      <c r="B693" s="42"/>
      <c r="C693" s="42"/>
      <c r="D693" s="42"/>
      <c r="E693" s="34"/>
      <c r="F693" s="17"/>
      <c r="G693" s="17"/>
      <c r="H693" s="17"/>
    </row>
    <row r="694" spans="2:8">
      <c r="B694" s="42"/>
      <c r="C694" s="42"/>
      <c r="D694" s="42"/>
      <c r="E694" s="34"/>
      <c r="F694" s="17"/>
      <c r="G694" s="17"/>
      <c r="H694" s="17"/>
    </row>
    <row r="695" spans="2:8">
      <c r="B695" s="42"/>
      <c r="C695" s="42"/>
      <c r="D695" s="42"/>
      <c r="E695" s="34"/>
      <c r="F695" s="17"/>
      <c r="G695" s="17"/>
      <c r="H695" s="17"/>
    </row>
    <row r="696" spans="2:8">
      <c r="B696" s="42"/>
      <c r="C696" s="42"/>
      <c r="D696" s="42"/>
      <c r="E696" s="34"/>
      <c r="F696" s="17"/>
      <c r="G696" s="17"/>
      <c r="H696" s="17"/>
    </row>
    <row r="697" spans="2:8">
      <c r="B697" s="42"/>
      <c r="C697" s="42"/>
      <c r="D697" s="42"/>
      <c r="E697" s="34"/>
      <c r="F697" s="17"/>
      <c r="G697" s="17"/>
      <c r="H697" s="17"/>
    </row>
    <row r="698" spans="2:8">
      <c r="B698" s="42"/>
      <c r="C698" s="42"/>
      <c r="D698" s="42"/>
      <c r="E698" s="34"/>
      <c r="F698" s="17"/>
      <c r="G698" s="17"/>
      <c r="H698" s="17"/>
    </row>
    <row r="699" spans="2:8">
      <c r="B699" s="42"/>
      <c r="C699" s="42"/>
      <c r="D699" s="42"/>
      <c r="E699" s="34"/>
      <c r="F699" s="17"/>
      <c r="G699" s="17"/>
      <c r="H699" s="17"/>
    </row>
    <row r="700" spans="2:8">
      <c r="B700" s="42"/>
      <c r="C700" s="42"/>
      <c r="D700" s="42"/>
      <c r="E700" s="34"/>
      <c r="F700" s="17"/>
      <c r="G700" s="17"/>
      <c r="H700" s="17"/>
    </row>
    <row r="701" spans="2:8">
      <c r="B701" s="42"/>
      <c r="C701" s="42"/>
      <c r="D701" s="42"/>
      <c r="E701" s="34"/>
      <c r="F701" s="17"/>
      <c r="G701" s="17"/>
      <c r="H701" s="17"/>
    </row>
    <row r="702" spans="2:8">
      <c r="B702" s="42"/>
      <c r="C702" s="42"/>
      <c r="D702" s="42"/>
      <c r="E702" s="34"/>
      <c r="F702" s="17"/>
      <c r="G702" s="17"/>
      <c r="H702" s="17"/>
    </row>
    <row r="703" spans="2:8">
      <c r="B703" s="42"/>
      <c r="C703" s="42"/>
      <c r="D703" s="42"/>
      <c r="E703" s="34"/>
      <c r="F703" s="17"/>
      <c r="G703" s="17"/>
      <c r="H703" s="17"/>
    </row>
    <row r="704" spans="2:8">
      <c r="B704" s="42"/>
      <c r="C704" s="42"/>
      <c r="D704" s="42"/>
      <c r="E704" s="34"/>
      <c r="F704" s="17"/>
      <c r="G704" s="17"/>
      <c r="H704" s="17"/>
    </row>
    <row r="705" spans="2:8">
      <c r="B705" s="42"/>
      <c r="C705" s="42"/>
      <c r="D705" s="42"/>
      <c r="E705" s="34"/>
      <c r="F705" s="17"/>
      <c r="G705" s="17"/>
      <c r="H705" s="17"/>
    </row>
    <row r="706" spans="2:8">
      <c r="B706" s="42"/>
      <c r="C706" s="42"/>
      <c r="D706" s="42"/>
      <c r="E706" s="34"/>
      <c r="F706" s="17"/>
      <c r="G706" s="17"/>
      <c r="H706" s="17"/>
    </row>
    <row r="707" spans="2:8">
      <c r="B707" s="42"/>
      <c r="C707" s="42"/>
      <c r="D707" s="42"/>
      <c r="E707" s="34"/>
      <c r="F707" s="17"/>
      <c r="G707" s="17"/>
      <c r="H707" s="17"/>
    </row>
    <row r="708" spans="2:8">
      <c r="B708" s="42"/>
      <c r="C708" s="42"/>
      <c r="D708" s="42"/>
      <c r="E708" s="34"/>
      <c r="F708" s="17"/>
      <c r="G708" s="17"/>
      <c r="H708" s="17"/>
    </row>
    <row r="709" spans="2:8">
      <c r="B709" s="42"/>
      <c r="C709" s="42"/>
      <c r="D709" s="42"/>
      <c r="E709" s="34"/>
      <c r="F709" s="17"/>
      <c r="G709" s="17"/>
      <c r="H709" s="17"/>
    </row>
    <row r="710" spans="2:8">
      <c r="B710" s="42"/>
      <c r="C710" s="42"/>
      <c r="D710" s="42"/>
      <c r="E710" s="34"/>
      <c r="F710" s="17"/>
      <c r="G710" s="17"/>
      <c r="H710" s="17"/>
    </row>
    <row r="711" spans="2:8">
      <c r="B711" s="42"/>
      <c r="C711" s="42"/>
      <c r="D711" s="42"/>
      <c r="E711" s="34"/>
      <c r="F711" s="17"/>
      <c r="G711" s="17"/>
      <c r="H711" s="17"/>
    </row>
    <row r="712" spans="2:8">
      <c r="B712" s="42"/>
      <c r="C712" s="42"/>
      <c r="D712" s="42"/>
      <c r="E712" s="34"/>
      <c r="F712" s="17"/>
      <c r="G712" s="17"/>
      <c r="H712" s="17"/>
    </row>
    <row r="713" spans="2:8">
      <c r="B713" s="42"/>
      <c r="C713" s="42"/>
      <c r="D713" s="42"/>
      <c r="E713" s="34"/>
      <c r="F713" s="17"/>
      <c r="G713" s="17"/>
      <c r="H713" s="17"/>
    </row>
    <row r="714" spans="2:8">
      <c r="B714" s="42"/>
      <c r="C714" s="42"/>
      <c r="D714" s="42"/>
      <c r="E714" s="34"/>
      <c r="F714" s="17"/>
      <c r="G714" s="17"/>
      <c r="H714" s="17"/>
    </row>
    <row r="715" spans="2:8">
      <c r="B715" s="42"/>
      <c r="C715" s="42"/>
      <c r="D715" s="42"/>
      <c r="E715" s="34"/>
      <c r="F715" s="17"/>
      <c r="G715" s="17"/>
      <c r="H715" s="17"/>
    </row>
    <row r="716" spans="2:8">
      <c r="B716" s="42"/>
      <c r="C716" s="42"/>
      <c r="D716" s="42"/>
      <c r="E716" s="34"/>
      <c r="F716" s="17"/>
      <c r="G716" s="17"/>
      <c r="H716" s="17"/>
    </row>
    <row r="717" spans="2:8">
      <c r="B717" s="42"/>
      <c r="C717" s="42"/>
      <c r="D717" s="42"/>
      <c r="E717" s="34"/>
      <c r="F717" s="17"/>
      <c r="G717" s="17"/>
      <c r="H717" s="17"/>
    </row>
    <row r="718" spans="2:8">
      <c r="B718" s="42"/>
      <c r="C718" s="42"/>
      <c r="D718" s="42"/>
      <c r="E718" s="34"/>
      <c r="F718" s="17"/>
      <c r="G718" s="17"/>
      <c r="H718" s="17"/>
    </row>
    <row r="719" spans="2:8">
      <c r="B719" s="42"/>
      <c r="C719" s="42"/>
      <c r="D719" s="42"/>
      <c r="E719" s="34"/>
      <c r="F719" s="17"/>
      <c r="G719" s="17"/>
      <c r="H719" s="17"/>
    </row>
    <row r="720" spans="2:8">
      <c r="B720" s="42"/>
      <c r="C720" s="42"/>
      <c r="D720" s="42"/>
      <c r="E720" s="34"/>
      <c r="F720" s="17"/>
      <c r="G720" s="17"/>
      <c r="H720" s="17"/>
    </row>
    <row r="721" spans="2:8">
      <c r="B721" s="42"/>
      <c r="C721" s="42"/>
      <c r="D721" s="42"/>
      <c r="E721" s="34"/>
      <c r="F721" s="17"/>
      <c r="G721" s="17"/>
      <c r="H721" s="17"/>
    </row>
    <row r="722" spans="2:8">
      <c r="B722" s="42"/>
      <c r="C722" s="42"/>
      <c r="D722" s="42"/>
      <c r="E722" s="34"/>
      <c r="F722" s="17"/>
      <c r="G722" s="17"/>
      <c r="H722" s="17"/>
    </row>
    <row r="723" spans="2:8">
      <c r="B723" s="42"/>
      <c r="C723" s="42"/>
      <c r="D723" s="42"/>
      <c r="E723" s="34"/>
      <c r="F723" s="17"/>
      <c r="G723" s="17"/>
      <c r="H723" s="17"/>
    </row>
    <row r="724" spans="2:8">
      <c r="B724" s="42"/>
      <c r="C724" s="42"/>
      <c r="D724" s="42"/>
      <c r="E724" s="34"/>
      <c r="F724" s="17"/>
      <c r="G724" s="17"/>
      <c r="H724" s="17"/>
    </row>
    <row r="725" spans="2:8">
      <c r="B725" s="42"/>
      <c r="C725" s="42"/>
      <c r="D725" s="42"/>
      <c r="E725" s="34"/>
      <c r="F725" s="17"/>
      <c r="G725" s="17"/>
      <c r="H725" s="17"/>
    </row>
    <row r="726" spans="2:8">
      <c r="B726" s="42"/>
      <c r="C726" s="42"/>
      <c r="D726" s="42"/>
      <c r="E726" s="34"/>
      <c r="F726" s="17"/>
      <c r="G726" s="17"/>
      <c r="H726" s="17"/>
    </row>
    <row r="727" spans="2:8">
      <c r="B727" s="42"/>
      <c r="C727" s="42"/>
      <c r="D727" s="42"/>
      <c r="E727" s="34"/>
      <c r="F727" s="17"/>
      <c r="G727" s="17"/>
      <c r="H727" s="17"/>
    </row>
    <row r="728" spans="2:8">
      <c r="B728" s="42"/>
      <c r="C728" s="42"/>
      <c r="D728" s="42"/>
      <c r="E728" s="34"/>
      <c r="F728" s="17"/>
      <c r="G728" s="17"/>
      <c r="H728" s="17"/>
    </row>
    <row r="729" spans="2:8">
      <c r="B729" s="42"/>
      <c r="C729" s="42"/>
      <c r="D729" s="42"/>
      <c r="E729" s="34"/>
      <c r="F729" s="17"/>
      <c r="G729" s="17"/>
      <c r="H729" s="17"/>
    </row>
    <row r="730" spans="2:8">
      <c r="B730" s="42"/>
      <c r="C730" s="42"/>
      <c r="D730" s="42"/>
      <c r="E730" s="34"/>
      <c r="F730" s="17"/>
      <c r="G730" s="17"/>
      <c r="H730" s="17"/>
    </row>
    <row r="731" spans="2:8">
      <c r="B731" s="42"/>
      <c r="C731" s="42"/>
      <c r="D731" s="42"/>
      <c r="E731" s="34"/>
      <c r="F731" s="17"/>
      <c r="G731" s="17"/>
      <c r="H731" s="17"/>
    </row>
    <row r="732" spans="2:8">
      <c r="B732" s="42"/>
      <c r="C732" s="42"/>
      <c r="D732" s="42"/>
      <c r="E732" s="34"/>
      <c r="F732" s="17"/>
      <c r="G732" s="17"/>
      <c r="H732" s="17"/>
    </row>
    <row r="733" spans="2:8">
      <c r="B733" s="42"/>
      <c r="C733" s="42"/>
      <c r="D733" s="42"/>
      <c r="E733" s="34"/>
      <c r="F733" s="17"/>
      <c r="G733" s="17"/>
      <c r="H733" s="17"/>
    </row>
    <row r="734" spans="2:8">
      <c r="B734" s="42"/>
      <c r="C734" s="42"/>
      <c r="D734" s="42"/>
      <c r="E734" s="34"/>
      <c r="F734" s="17"/>
      <c r="G734" s="17"/>
      <c r="H734" s="17"/>
    </row>
    <row r="735" spans="2:8">
      <c r="B735" s="42"/>
      <c r="C735" s="42"/>
      <c r="D735" s="42"/>
      <c r="E735" s="34"/>
      <c r="F735" s="17"/>
      <c r="G735" s="17"/>
      <c r="H735" s="17"/>
    </row>
    <row r="736" spans="2:8">
      <c r="B736" s="42"/>
      <c r="C736" s="42"/>
      <c r="D736" s="42"/>
      <c r="E736" s="34"/>
      <c r="F736" s="17"/>
      <c r="G736" s="17"/>
      <c r="H736" s="17"/>
    </row>
    <row r="737" spans="2:8">
      <c r="B737" s="42"/>
      <c r="C737" s="42"/>
      <c r="D737" s="42"/>
      <c r="E737" s="34"/>
      <c r="F737" s="17"/>
      <c r="G737" s="17"/>
      <c r="H737" s="17"/>
    </row>
    <row r="738" spans="2:8">
      <c r="B738" s="42"/>
      <c r="C738" s="42"/>
      <c r="D738" s="42"/>
      <c r="E738" s="34"/>
      <c r="F738" s="17"/>
      <c r="G738" s="17"/>
      <c r="H738" s="17"/>
    </row>
    <row r="739" spans="2:8">
      <c r="B739" s="42"/>
      <c r="C739" s="42"/>
      <c r="D739" s="42"/>
      <c r="E739" s="34"/>
      <c r="F739" s="17"/>
      <c r="G739" s="17"/>
      <c r="H739" s="17"/>
    </row>
    <row r="740" spans="2:8">
      <c r="B740" s="42"/>
      <c r="C740" s="42"/>
      <c r="D740" s="42"/>
      <c r="E740" s="34"/>
      <c r="F740" s="17"/>
      <c r="G740" s="17"/>
      <c r="H740" s="17"/>
    </row>
    <row r="741" spans="2:8">
      <c r="B741" s="42"/>
      <c r="C741" s="42"/>
      <c r="D741" s="42"/>
      <c r="E741" s="34"/>
      <c r="F741" s="17"/>
      <c r="G741" s="17"/>
      <c r="H741" s="17"/>
    </row>
    <row r="742" spans="2:8">
      <c r="B742" s="42"/>
      <c r="C742" s="42"/>
      <c r="D742" s="42"/>
      <c r="E742" s="34"/>
      <c r="F742" s="17"/>
      <c r="G742" s="17"/>
      <c r="H742" s="17"/>
    </row>
    <row r="743" spans="2:8">
      <c r="B743" s="42"/>
      <c r="C743" s="42"/>
      <c r="D743" s="42"/>
      <c r="E743" s="34"/>
      <c r="F743" s="17"/>
      <c r="G743" s="17"/>
      <c r="H743" s="17"/>
    </row>
    <row r="744" spans="2:8">
      <c r="B744" s="42"/>
      <c r="C744" s="42"/>
      <c r="D744" s="42"/>
      <c r="E744" s="34"/>
      <c r="F744" s="17"/>
      <c r="G744" s="17"/>
      <c r="H744" s="17"/>
    </row>
    <row r="745" spans="2:8">
      <c r="B745" s="42"/>
      <c r="C745" s="42"/>
      <c r="D745" s="42"/>
      <c r="E745" s="34"/>
      <c r="F745" s="17"/>
      <c r="G745" s="17"/>
      <c r="H745" s="17"/>
    </row>
    <row r="746" spans="2:8">
      <c r="B746" s="42"/>
      <c r="C746" s="42"/>
      <c r="D746" s="42"/>
      <c r="E746" s="34"/>
      <c r="F746" s="17"/>
      <c r="G746" s="17"/>
      <c r="H746" s="17"/>
    </row>
    <row r="747" spans="2:8">
      <c r="B747" s="42"/>
      <c r="C747" s="42"/>
      <c r="D747" s="42"/>
      <c r="E747" s="34"/>
      <c r="F747" s="17"/>
      <c r="G747" s="17"/>
      <c r="H747" s="17"/>
    </row>
    <row r="748" spans="2:8">
      <c r="B748" s="42"/>
      <c r="C748" s="42"/>
      <c r="D748" s="42"/>
      <c r="E748" s="34"/>
      <c r="F748" s="17"/>
      <c r="G748" s="17"/>
      <c r="H748" s="17"/>
    </row>
    <row r="749" spans="2:8">
      <c r="B749" s="42"/>
      <c r="C749" s="42"/>
      <c r="D749" s="42"/>
      <c r="E749" s="34"/>
      <c r="F749" s="17"/>
      <c r="G749" s="17"/>
      <c r="H749" s="17"/>
    </row>
    <row r="750" spans="2:8">
      <c r="B750" s="42"/>
      <c r="C750" s="42"/>
      <c r="D750" s="42"/>
      <c r="E750" s="34"/>
      <c r="F750" s="17"/>
      <c r="G750" s="17"/>
      <c r="H750" s="17"/>
    </row>
    <row r="751" spans="2:8">
      <c r="B751" s="42"/>
      <c r="C751" s="42"/>
      <c r="D751" s="42"/>
      <c r="E751" s="34"/>
      <c r="F751" s="17"/>
      <c r="G751" s="17"/>
      <c r="H751" s="17"/>
    </row>
    <row r="752" spans="2:8">
      <c r="B752" s="42"/>
      <c r="C752" s="42"/>
      <c r="D752" s="42"/>
      <c r="E752" s="34"/>
      <c r="F752" s="17"/>
      <c r="G752" s="17"/>
      <c r="H752" s="17"/>
    </row>
    <row r="753" spans="2:8">
      <c r="B753" s="42"/>
      <c r="C753" s="42"/>
      <c r="D753" s="42"/>
      <c r="E753" s="34"/>
      <c r="F753" s="17"/>
      <c r="G753" s="17"/>
      <c r="H753" s="17"/>
    </row>
    <row r="754" spans="2:8">
      <c r="B754" s="42"/>
      <c r="C754" s="42"/>
      <c r="D754" s="42"/>
      <c r="E754" s="34"/>
      <c r="F754" s="17"/>
      <c r="G754" s="17"/>
      <c r="H754" s="17"/>
    </row>
    <row r="755" spans="2:8">
      <c r="B755" s="42"/>
      <c r="C755" s="42"/>
      <c r="D755" s="42"/>
      <c r="E755" s="34"/>
      <c r="F755" s="17"/>
      <c r="G755" s="17"/>
      <c r="H755" s="17"/>
    </row>
    <row r="756" spans="2:8">
      <c r="B756" s="42"/>
      <c r="C756" s="42"/>
      <c r="D756" s="42"/>
      <c r="E756" s="34"/>
      <c r="F756" s="17"/>
      <c r="G756" s="17"/>
      <c r="H756" s="17"/>
    </row>
    <row r="757" spans="2:8">
      <c r="B757" s="42"/>
      <c r="C757" s="42"/>
      <c r="D757" s="42"/>
      <c r="E757" s="34"/>
      <c r="F757" s="17"/>
      <c r="G757" s="17"/>
      <c r="H757" s="17"/>
    </row>
    <row r="758" spans="2:8">
      <c r="B758" s="42"/>
      <c r="C758" s="42"/>
      <c r="D758" s="42"/>
      <c r="E758" s="34"/>
      <c r="F758" s="17"/>
      <c r="G758" s="17"/>
      <c r="H758" s="17"/>
    </row>
    <row r="759" spans="2:8">
      <c r="B759" s="42"/>
      <c r="C759" s="42"/>
      <c r="D759" s="42"/>
      <c r="E759" s="34"/>
      <c r="F759" s="17"/>
      <c r="G759" s="17"/>
      <c r="H759" s="17"/>
    </row>
    <row r="760" spans="2:8">
      <c r="B760" s="42"/>
      <c r="C760" s="42"/>
      <c r="D760" s="42"/>
      <c r="E760" s="34"/>
      <c r="F760" s="17"/>
      <c r="G760" s="17"/>
      <c r="H760" s="17"/>
    </row>
    <row r="761" spans="2:8">
      <c r="B761" s="42"/>
      <c r="C761" s="42"/>
      <c r="D761" s="42"/>
      <c r="E761" s="34"/>
      <c r="F761" s="17"/>
      <c r="G761" s="17"/>
      <c r="H761" s="17"/>
    </row>
    <row r="762" spans="2:8">
      <c r="B762" s="42"/>
      <c r="C762" s="42"/>
      <c r="D762" s="42"/>
      <c r="E762" s="34"/>
      <c r="F762" s="17"/>
      <c r="G762" s="17"/>
      <c r="H762" s="17"/>
    </row>
    <row r="763" spans="2:8">
      <c r="B763" s="42"/>
      <c r="C763" s="42"/>
      <c r="D763" s="42"/>
      <c r="E763" s="34"/>
      <c r="F763" s="17"/>
      <c r="G763" s="17"/>
      <c r="H763" s="17"/>
    </row>
    <row r="764" spans="2:8">
      <c r="B764" s="42"/>
      <c r="C764" s="42"/>
      <c r="D764" s="42"/>
      <c r="E764" s="34"/>
      <c r="F764" s="17"/>
      <c r="G764" s="17"/>
      <c r="H764" s="17"/>
    </row>
    <row r="765" spans="2:8">
      <c r="B765" s="42"/>
      <c r="C765" s="42"/>
      <c r="D765" s="42"/>
      <c r="E765" s="34"/>
      <c r="F765" s="17"/>
      <c r="G765" s="17"/>
      <c r="H765" s="17"/>
    </row>
    <row r="766" spans="2:8">
      <c r="B766" s="42"/>
      <c r="C766" s="42"/>
      <c r="D766" s="42"/>
      <c r="E766" s="34"/>
      <c r="F766" s="17"/>
      <c r="G766" s="17"/>
      <c r="H766" s="17"/>
    </row>
    <row r="767" spans="2:8">
      <c r="B767" s="42"/>
      <c r="C767" s="42"/>
      <c r="D767" s="42"/>
      <c r="E767" s="34"/>
      <c r="F767" s="17"/>
      <c r="G767" s="17"/>
      <c r="H767" s="17"/>
    </row>
    <row r="768" spans="2:8">
      <c r="B768" s="42"/>
      <c r="C768" s="42"/>
      <c r="D768" s="42"/>
      <c r="E768" s="34"/>
      <c r="F768" s="17"/>
      <c r="G768" s="17"/>
      <c r="H768" s="17"/>
    </row>
    <row r="769" spans="2:8">
      <c r="B769" s="42"/>
      <c r="C769" s="42"/>
      <c r="D769" s="42"/>
      <c r="E769" s="34"/>
      <c r="F769" s="17"/>
      <c r="G769" s="17"/>
      <c r="H769" s="17"/>
    </row>
    <row r="770" spans="2:8">
      <c r="B770" s="42"/>
      <c r="C770" s="42"/>
      <c r="D770" s="42"/>
      <c r="E770" s="34"/>
      <c r="F770" s="17"/>
      <c r="G770" s="17"/>
      <c r="H770" s="17"/>
    </row>
    <row r="771" spans="2:8">
      <c r="B771" s="42"/>
      <c r="C771" s="42"/>
      <c r="D771" s="42"/>
      <c r="E771" s="34"/>
      <c r="F771" s="17"/>
      <c r="G771" s="17"/>
      <c r="H771" s="17"/>
    </row>
    <row r="772" spans="2:8">
      <c r="B772" s="42"/>
      <c r="C772" s="42"/>
      <c r="D772" s="42"/>
      <c r="E772" s="34"/>
      <c r="F772" s="17"/>
      <c r="G772" s="17"/>
      <c r="H772" s="17"/>
    </row>
    <row r="773" spans="2:8">
      <c r="B773" s="42"/>
      <c r="C773" s="42"/>
      <c r="D773" s="42"/>
      <c r="E773" s="34"/>
      <c r="F773" s="17"/>
      <c r="G773" s="17"/>
      <c r="H773" s="17"/>
    </row>
    <row r="774" spans="2:8">
      <c r="B774" s="42"/>
      <c r="C774" s="42"/>
      <c r="D774" s="42"/>
      <c r="E774" s="34"/>
      <c r="F774" s="17"/>
      <c r="G774" s="17"/>
      <c r="H774" s="17"/>
    </row>
    <row r="775" spans="2:8">
      <c r="B775" s="42"/>
      <c r="C775" s="42"/>
      <c r="D775" s="42"/>
      <c r="E775" s="34"/>
      <c r="F775" s="17"/>
      <c r="G775" s="17"/>
      <c r="H775" s="17"/>
    </row>
    <row r="776" spans="2:8">
      <c r="B776" s="42"/>
      <c r="C776" s="42"/>
      <c r="D776" s="42"/>
      <c r="E776" s="34"/>
      <c r="F776" s="17"/>
      <c r="G776" s="17"/>
      <c r="H776" s="17"/>
    </row>
    <row r="777" spans="2:8">
      <c r="B777" s="42"/>
      <c r="C777" s="42"/>
      <c r="D777" s="42"/>
      <c r="E777" s="34"/>
      <c r="F777" s="17"/>
      <c r="G777" s="17"/>
      <c r="H777" s="17"/>
    </row>
    <row r="778" spans="2:8">
      <c r="B778" s="42"/>
      <c r="C778" s="42"/>
      <c r="D778" s="42"/>
      <c r="E778" s="34"/>
      <c r="F778" s="17"/>
      <c r="G778" s="17"/>
      <c r="H778" s="17"/>
    </row>
    <row r="779" spans="2:8">
      <c r="B779" s="42"/>
      <c r="C779" s="42"/>
      <c r="D779" s="42"/>
      <c r="E779" s="34"/>
      <c r="F779" s="17"/>
      <c r="G779" s="17"/>
      <c r="H779" s="17"/>
    </row>
    <row r="780" spans="2:8">
      <c r="B780" s="42"/>
      <c r="C780" s="42"/>
      <c r="D780" s="42"/>
      <c r="E780" s="34"/>
      <c r="F780" s="17"/>
      <c r="G780" s="17"/>
      <c r="H780" s="17"/>
    </row>
    <row r="781" spans="2:8">
      <c r="B781" s="42"/>
      <c r="C781" s="42"/>
      <c r="D781" s="42"/>
      <c r="E781" s="34"/>
      <c r="F781" s="17"/>
      <c r="G781" s="17"/>
      <c r="H781" s="17"/>
    </row>
    <row r="782" spans="2:8">
      <c r="B782" s="42"/>
      <c r="C782" s="42"/>
      <c r="D782" s="42"/>
      <c r="E782" s="34"/>
      <c r="F782" s="17"/>
      <c r="G782" s="17"/>
      <c r="H782" s="17"/>
    </row>
    <row r="783" spans="2:8">
      <c r="B783" s="42"/>
      <c r="C783" s="42"/>
      <c r="D783" s="42"/>
      <c r="E783" s="34"/>
      <c r="F783" s="17"/>
      <c r="G783" s="17"/>
      <c r="H783" s="17"/>
    </row>
    <row r="784" spans="2:8">
      <c r="B784" s="42"/>
      <c r="C784" s="42"/>
      <c r="D784" s="42"/>
      <c r="E784" s="34"/>
      <c r="F784" s="17"/>
      <c r="G784" s="17"/>
      <c r="H784" s="17"/>
    </row>
    <row r="785" spans="2:8">
      <c r="B785" s="42"/>
      <c r="C785" s="42"/>
      <c r="D785" s="42"/>
      <c r="E785" s="34"/>
      <c r="F785" s="17"/>
      <c r="G785" s="17"/>
      <c r="H785" s="17"/>
    </row>
    <row r="786" spans="2:8">
      <c r="B786" s="42"/>
      <c r="C786" s="42"/>
      <c r="D786" s="42"/>
      <c r="E786" s="34"/>
      <c r="F786" s="17"/>
      <c r="G786" s="17"/>
      <c r="H786" s="17"/>
    </row>
    <row r="787" spans="2:8">
      <c r="B787" s="42"/>
      <c r="C787" s="42"/>
      <c r="D787" s="42"/>
      <c r="E787" s="34"/>
      <c r="F787" s="17"/>
      <c r="G787" s="17"/>
      <c r="H787" s="17"/>
    </row>
    <row r="788" spans="2:8">
      <c r="B788" s="42"/>
      <c r="C788" s="42"/>
      <c r="D788" s="42"/>
      <c r="E788" s="34"/>
      <c r="F788" s="17"/>
      <c r="G788" s="17"/>
      <c r="H788" s="17"/>
    </row>
    <row r="789" spans="2:8">
      <c r="B789" s="42"/>
      <c r="C789" s="42"/>
      <c r="D789" s="42"/>
      <c r="E789" s="34"/>
      <c r="F789" s="17"/>
      <c r="G789" s="17"/>
      <c r="H789" s="17"/>
    </row>
    <row r="790" spans="2:8">
      <c r="B790" s="42"/>
      <c r="C790" s="42"/>
      <c r="D790" s="42"/>
      <c r="E790" s="34"/>
      <c r="F790" s="17"/>
      <c r="G790" s="17"/>
      <c r="H790" s="17"/>
    </row>
    <row r="791" spans="2:8">
      <c r="B791" s="42"/>
      <c r="C791" s="42"/>
      <c r="D791" s="42"/>
      <c r="E791" s="34"/>
      <c r="F791" s="17"/>
      <c r="G791" s="17"/>
      <c r="H791" s="17"/>
    </row>
    <row r="792" spans="2:8">
      <c r="B792" s="42"/>
      <c r="C792" s="42"/>
      <c r="D792" s="42"/>
      <c r="E792" s="34"/>
      <c r="F792" s="17"/>
      <c r="G792" s="17"/>
      <c r="H792" s="17"/>
    </row>
    <row r="793" spans="2:8">
      <c r="B793" s="42"/>
      <c r="C793" s="42"/>
      <c r="D793" s="42"/>
      <c r="E793" s="34"/>
      <c r="F793" s="17"/>
      <c r="G793" s="17"/>
      <c r="H793" s="17"/>
    </row>
    <row r="794" spans="2:8">
      <c r="B794" s="42"/>
      <c r="C794" s="42"/>
      <c r="D794" s="42"/>
      <c r="E794" s="34"/>
      <c r="F794" s="17"/>
      <c r="G794" s="17"/>
      <c r="H794" s="17"/>
    </row>
    <row r="795" spans="2:8">
      <c r="B795" s="42"/>
      <c r="C795" s="42"/>
      <c r="D795" s="42"/>
      <c r="E795" s="34"/>
      <c r="F795" s="17"/>
      <c r="G795" s="17"/>
      <c r="H795" s="17"/>
    </row>
    <row r="796" spans="2:8">
      <c r="B796" s="42"/>
      <c r="C796" s="42"/>
      <c r="D796" s="42"/>
      <c r="E796" s="34"/>
      <c r="F796" s="17"/>
      <c r="G796" s="17"/>
      <c r="H796" s="17"/>
    </row>
    <row r="797" spans="2:8">
      <c r="B797" s="42"/>
      <c r="C797" s="42"/>
      <c r="D797" s="42"/>
      <c r="E797" s="34"/>
      <c r="F797" s="17"/>
      <c r="G797" s="17"/>
      <c r="H797" s="17"/>
    </row>
    <row r="798" spans="2:8">
      <c r="B798" s="42"/>
      <c r="C798" s="42"/>
      <c r="D798" s="42"/>
      <c r="E798" s="34"/>
      <c r="F798" s="17"/>
      <c r="G798" s="17"/>
      <c r="H798" s="17"/>
    </row>
    <row r="799" spans="2:8">
      <c r="B799" s="42"/>
      <c r="C799" s="42"/>
      <c r="D799" s="42"/>
      <c r="E799" s="34"/>
      <c r="F799" s="17"/>
      <c r="G799" s="17"/>
      <c r="H799" s="17"/>
    </row>
    <row r="800" spans="2:8">
      <c r="B800" s="42"/>
      <c r="C800" s="42"/>
      <c r="D800" s="42"/>
      <c r="E800" s="34"/>
      <c r="F800" s="17"/>
      <c r="G800" s="17"/>
      <c r="H800" s="17"/>
    </row>
    <row r="801" spans="2:8">
      <c r="B801" s="42"/>
      <c r="C801" s="42"/>
      <c r="D801" s="42"/>
      <c r="E801" s="34"/>
      <c r="F801" s="17"/>
      <c r="G801" s="17"/>
      <c r="H801" s="17"/>
    </row>
    <row r="802" spans="2:8">
      <c r="B802" s="42"/>
      <c r="C802" s="42"/>
      <c r="D802" s="42"/>
      <c r="E802" s="34"/>
      <c r="F802" s="17"/>
      <c r="G802" s="17"/>
      <c r="H802" s="17"/>
    </row>
    <row r="803" spans="2:8">
      <c r="B803" s="42"/>
      <c r="C803" s="42"/>
      <c r="D803" s="42"/>
      <c r="E803" s="34"/>
      <c r="F803" s="17"/>
      <c r="G803" s="17"/>
      <c r="H803" s="17"/>
    </row>
    <row r="804" spans="2:8">
      <c r="B804" s="42"/>
      <c r="C804" s="42"/>
      <c r="D804" s="42"/>
      <c r="E804" s="34"/>
      <c r="F804" s="17"/>
      <c r="G804" s="17"/>
      <c r="H804" s="17"/>
    </row>
    <row r="805" spans="2:8">
      <c r="B805" s="42"/>
      <c r="C805" s="42"/>
      <c r="D805" s="42"/>
      <c r="E805" s="34"/>
      <c r="F805" s="17"/>
      <c r="G805" s="17"/>
      <c r="H805" s="17"/>
    </row>
    <row r="806" spans="2:8">
      <c r="B806" s="42"/>
      <c r="C806" s="42"/>
      <c r="D806" s="42"/>
      <c r="E806" s="34"/>
      <c r="F806" s="17"/>
      <c r="G806" s="17"/>
      <c r="H806" s="17"/>
    </row>
    <row r="807" spans="2:8">
      <c r="B807" s="42"/>
      <c r="C807" s="42"/>
      <c r="D807" s="42"/>
      <c r="E807" s="34"/>
      <c r="F807" s="17"/>
      <c r="G807" s="17"/>
      <c r="H807" s="17"/>
    </row>
    <row r="808" spans="2:8">
      <c r="B808" s="42"/>
      <c r="C808" s="42"/>
      <c r="D808" s="42"/>
      <c r="E808" s="34"/>
      <c r="F808" s="17"/>
      <c r="G808" s="17"/>
      <c r="H808" s="17"/>
    </row>
    <row r="809" spans="2:8">
      <c r="B809" s="42"/>
      <c r="C809" s="42"/>
      <c r="D809" s="42"/>
      <c r="E809" s="34"/>
      <c r="F809" s="17"/>
      <c r="G809" s="17"/>
      <c r="H809" s="17"/>
    </row>
    <row r="810" spans="2:8">
      <c r="B810" s="42"/>
      <c r="C810" s="42"/>
      <c r="D810" s="42"/>
      <c r="E810" s="34"/>
      <c r="F810" s="17"/>
      <c r="G810" s="17"/>
      <c r="H810" s="17"/>
    </row>
    <row r="811" spans="2:8">
      <c r="B811" s="42"/>
      <c r="C811" s="42"/>
      <c r="D811" s="42"/>
      <c r="E811" s="34"/>
      <c r="F811" s="17"/>
      <c r="G811" s="17"/>
      <c r="H811" s="17"/>
    </row>
    <row r="812" spans="2:8">
      <c r="B812" s="42"/>
      <c r="C812" s="42"/>
      <c r="D812" s="42"/>
      <c r="E812" s="34"/>
      <c r="F812" s="17"/>
      <c r="G812" s="17"/>
      <c r="H812" s="17"/>
    </row>
    <row r="813" spans="2:8">
      <c r="B813" s="42"/>
      <c r="C813" s="42"/>
      <c r="D813" s="42"/>
      <c r="E813" s="34"/>
      <c r="F813" s="17"/>
      <c r="G813" s="17"/>
      <c r="H813" s="17"/>
    </row>
    <row r="814" spans="2:8">
      <c r="B814" s="42"/>
      <c r="C814" s="42"/>
      <c r="D814" s="42"/>
      <c r="E814" s="34"/>
      <c r="F814" s="17"/>
      <c r="G814" s="17"/>
      <c r="H814" s="17"/>
    </row>
    <row r="815" spans="2:8">
      <c r="B815" s="42"/>
      <c r="C815" s="42"/>
      <c r="D815" s="42"/>
      <c r="E815" s="34"/>
      <c r="F815" s="17"/>
      <c r="G815" s="17"/>
      <c r="H815" s="17"/>
    </row>
    <row r="816" spans="2:8">
      <c r="B816" s="42"/>
      <c r="C816" s="42"/>
      <c r="D816" s="42"/>
      <c r="E816" s="34"/>
      <c r="F816" s="17"/>
      <c r="G816" s="17"/>
      <c r="H816" s="17"/>
    </row>
    <row r="817" spans="2:8">
      <c r="B817" s="42"/>
      <c r="C817" s="42"/>
      <c r="D817" s="42"/>
      <c r="E817" s="34"/>
      <c r="F817" s="17"/>
      <c r="G817" s="17"/>
      <c r="H817" s="17"/>
    </row>
    <row r="818" spans="2:8">
      <c r="B818" s="42"/>
      <c r="C818" s="42"/>
      <c r="D818" s="42"/>
      <c r="E818" s="34"/>
      <c r="F818" s="17"/>
      <c r="G818" s="17"/>
      <c r="H818" s="17"/>
    </row>
    <row r="819" spans="2:8">
      <c r="B819" s="42"/>
      <c r="C819" s="42"/>
      <c r="D819" s="42"/>
      <c r="E819" s="34"/>
      <c r="F819" s="17"/>
      <c r="G819" s="17"/>
      <c r="H819" s="17"/>
    </row>
    <row r="820" spans="2:8">
      <c r="B820" s="42"/>
      <c r="C820" s="42"/>
      <c r="D820" s="42"/>
      <c r="E820" s="34"/>
      <c r="F820" s="17"/>
      <c r="G820" s="17"/>
      <c r="H820" s="17"/>
    </row>
    <row r="821" spans="2:8">
      <c r="B821" s="42"/>
      <c r="C821" s="42"/>
      <c r="D821" s="42"/>
      <c r="E821" s="34"/>
      <c r="F821" s="17"/>
      <c r="G821" s="17"/>
      <c r="H821" s="17"/>
    </row>
    <row r="822" spans="2:8">
      <c r="B822" s="42"/>
      <c r="C822" s="42"/>
      <c r="D822" s="42"/>
      <c r="E822" s="34"/>
      <c r="F822" s="17"/>
      <c r="G822" s="17"/>
      <c r="H822" s="17"/>
    </row>
    <row r="823" spans="2:8">
      <c r="B823" s="42"/>
      <c r="C823" s="42"/>
      <c r="D823" s="42"/>
      <c r="E823" s="34"/>
      <c r="F823" s="17"/>
      <c r="G823" s="17"/>
      <c r="H823" s="17"/>
    </row>
    <row r="824" spans="2:8">
      <c r="B824" s="42"/>
      <c r="C824" s="42"/>
      <c r="D824" s="42"/>
      <c r="E824" s="34"/>
      <c r="F824" s="17"/>
      <c r="G824" s="17"/>
      <c r="H824" s="17"/>
    </row>
    <row r="825" spans="2:8">
      <c r="B825" s="42"/>
      <c r="C825" s="42"/>
      <c r="D825" s="42"/>
      <c r="E825" s="34"/>
      <c r="F825" s="17"/>
      <c r="G825" s="17"/>
      <c r="H825" s="17"/>
    </row>
    <row r="826" spans="2:8">
      <c r="B826" s="42"/>
      <c r="C826" s="42"/>
      <c r="D826" s="42"/>
      <c r="E826" s="34"/>
      <c r="F826" s="17"/>
      <c r="G826" s="17"/>
      <c r="H826" s="17"/>
    </row>
    <row r="827" spans="2:8">
      <c r="B827" s="42"/>
      <c r="C827" s="42"/>
      <c r="D827" s="42"/>
      <c r="E827" s="34"/>
      <c r="F827" s="17"/>
      <c r="G827" s="17"/>
      <c r="H827" s="17"/>
    </row>
    <row r="828" spans="2:8">
      <c r="B828" s="42"/>
      <c r="C828" s="42"/>
      <c r="D828" s="42"/>
      <c r="E828" s="34"/>
      <c r="F828" s="17"/>
      <c r="G828" s="17"/>
      <c r="H828" s="17"/>
    </row>
    <row r="829" spans="2:8">
      <c r="B829" s="42"/>
      <c r="C829" s="42"/>
      <c r="D829" s="42"/>
      <c r="E829" s="34"/>
      <c r="F829" s="17"/>
      <c r="G829" s="17"/>
      <c r="H829" s="17"/>
    </row>
    <row r="830" spans="2:8">
      <c r="B830" s="42"/>
      <c r="C830" s="42"/>
      <c r="D830" s="42"/>
      <c r="E830" s="34"/>
      <c r="F830" s="17"/>
      <c r="G830" s="17"/>
      <c r="H830" s="17"/>
    </row>
    <row r="831" spans="2:8">
      <c r="B831" s="42"/>
      <c r="C831" s="42"/>
      <c r="D831" s="42"/>
      <c r="E831" s="34"/>
      <c r="F831" s="17"/>
      <c r="G831" s="17"/>
      <c r="H831" s="17"/>
    </row>
    <row r="832" spans="2:8">
      <c r="B832" s="42"/>
      <c r="C832" s="42"/>
      <c r="D832" s="42"/>
      <c r="E832" s="34"/>
      <c r="F832" s="17"/>
      <c r="G832" s="17"/>
      <c r="H832" s="17"/>
    </row>
    <row r="833" spans="2:8">
      <c r="B833" s="42"/>
      <c r="C833" s="42"/>
      <c r="D833" s="42"/>
      <c r="E833" s="34"/>
      <c r="F833" s="17"/>
      <c r="G833" s="17"/>
      <c r="H833" s="17"/>
    </row>
    <row r="834" spans="2:8">
      <c r="B834" s="42"/>
      <c r="C834" s="42"/>
      <c r="D834" s="42"/>
      <c r="E834" s="34"/>
      <c r="F834" s="17"/>
      <c r="G834" s="17"/>
      <c r="H834" s="17"/>
    </row>
    <row r="835" spans="2:8">
      <c r="B835" s="42"/>
      <c r="C835" s="42"/>
      <c r="D835" s="42"/>
      <c r="E835" s="34"/>
      <c r="F835" s="17"/>
      <c r="G835" s="17"/>
      <c r="H835" s="17"/>
    </row>
    <row r="836" spans="2:8">
      <c r="B836" s="42"/>
      <c r="C836" s="42"/>
      <c r="D836" s="42"/>
      <c r="E836" s="34"/>
      <c r="F836" s="17"/>
      <c r="G836" s="17"/>
      <c r="H836" s="17"/>
    </row>
    <row r="837" spans="2:8">
      <c r="B837" s="42"/>
      <c r="C837" s="42"/>
      <c r="D837" s="42"/>
      <c r="E837" s="34"/>
      <c r="F837" s="17"/>
      <c r="G837" s="17"/>
      <c r="H837" s="17"/>
    </row>
    <row r="838" spans="2:8">
      <c r="B838" s="42"/>
      <c r="C838" s="42"/>
      <c r="D838" s="42"/>
      <c r="E838" s="34"/>
      <c r="F838" s="17"/>
      <c r="G838" s="17"/>
      <c r="H838" s="17"/>
    </row>
    <row r="839" spans="2:8">
      <c r="B839" s="42"/>
      <c r="C839" s="42"/>
      <c r="D839" s="42"/>
      <c r="E839" s="34"/>
      <c r="F839" s="17"/>
      <c r="G839" s="17"/>
      <c r="H839" s="17"/>
    </row>
    <row r="840" spans="2:8">
      <c r="B840" s="42"/>
      <c r="C840" s="42"/>
      <c r="D840" s="42"/>
      <c r="E840" s="34"/>
      <c r="F840" s="17"/>
      <c r="G840" s="17"/>
      <c r="H840" s="17"/>
    </row>
    <row r="841" spans="2:8">
      <c r="B841" s="42"/>
      <c r="C841" s="42"/>
      <c r="D841" s="42"/>
      <c r="E841" s="34"/>
      <c r="F841" s="17"/>
      <c r="G841" s="17"/>
      <c r="H841" s="17"/>
    </row>
    <row r="842" spans="2:8">
      <c r="B842" s="42"/>
      <c r="C842" s="42"/>
      <c r="D842" s="42"/>
      <c r="E842" s="34"/>
      <c r="F842" s="17"/>
      <c r="G842" s="17"/>
      <c r="H842" s="17"/>
    </row>
    <row r="843" spans="2:8">
      <c r="B843" s="42"/>
      <c r="C843" s="42"/>
      <c r="D843" s="42"/>
      <c r="E843" s="34"/>
      <c r="F843" s="17"/>
      <c r="G843" s="17"/>
      <c r="H843" s="17"/>
    </row>
    <row r="844" spans="2:8">
      <c r="B844" s="42"/>
      <c r="C844" s="42"/>
      <c r="D844" s="42"/>
      <c r="E844" s="34"/>
      <c r="F844" s="17"/>
      <c r="G844" s="17"/>
      <c r="H844" s="17"/>
    </row>
    <row r="845" spans="2:8">
      <c r="B845" s="42"/>
      <c r="C845" s="42"/>
      <c r="D845" s="42"/>
      <c r="E845" s="34"/>
      <c r="F845" s="17"/>
      <c r="G845" s="17"/>
      <c r="H845" s="17"/>
    </row>
    <row r="846" spans="2:8">
      <c r="B846" s="42"/>
      <c r="C846" s="42"/>
      <c r="D846" s="42"/>
      <c r="E846" s="34"/>
      <c r="F846" s="17"/>
      <c r="G846" s="17"/>
      <c r="H846" s="17"/>
    </row>
    <row r="847" spans="2:8">
      <c r="B847" s="42"/>
      <c r="C847" s="42"/>
      <c r="D847" s="42"/>
      <c r="E847" s="34"/>
      <c r="F847" s="17"/>
      <c r="G847" s="17"/>
      <c r="H847" s="17"/>
    </row>
    <row r="848" spans="2:8">
      <c r="B848" s="42"/>
      <c r="C848" s="42"/>
      <c r="D848" s="42"/>
      <c r="E848" s="34"/>
      <c r="F848" s="17"/>
      <c r="G848" s="17"/>
      <c r="H848" s="17"/>
    </row>
    <row r="849" spans="2:8">
      <c r="B849" s="42"/>
      <c r="C849" s="42"/>
      <c r="D849" s="42"/>
      <c r="E849" s="34"/>
      <c r="F849" s="17"/>
      <c r="G849" s="17"/>
      <c r="H849" s="17"/>
    </row>
    <row r="850" spans="2:8">
      <c r="B850" s="42"/>
      <c r="C850" s="42"/>
      <c r="D850" s="42"/>
      <c r="E850" s="34"/>
      <c r="F850" s="17"/>
      <c r="G850" s="17"/>
      <c r="H850" s="17"/>
    </row>
    <row r="851" spans="2:8">
      <c r="B851" s="42"/>
      <c r="C851" s="42"/>
      <c r="D851" s="42"/>
      <c r="E851" s="34"/>
      <c r="F851" s="17"/>
      <c r="G851" s="17"/>
      <c r="H851" s="17"/>
    </row>
    <row r="852" spans="2:8">
      <c r="B852" s="42"/>
      <c r="C852" s="42"/>
      <c r="D852" s="42"/>
      <c r="E852" s="34"/>
      <c r="F852" s="17"/>
      <c r="G852" s="17"/>
      <c r="H852" s="17"/>
    </row>
    <row r="853" spans="2:8">
      <c r="B853" s="42"/>
      <c r="C853" s="42"/>
      <c r="D853" s="42"/>
      <c r="E853" s="34"/>
      <c r="F853" s="17"/>
      <c r="G853" s="17"/>
      <c r="H853" s="17"/>
    </row>
    <row r="854" spans="2:8">
      <c r="B854" s="42"/>
      <c r="C854" s="42"/>
      <c r="D854" s="42"/>
      <c r="E854" s="34"/>
      <c r="F854" s="17"/>
      <c r="G854" s="17"/>
      <c r="H854" s="17"/>
    </row>
    <row r="855" spans="2:8">
      <c r="B855" s="42"/>
      <c r="C855" s="42"/>
      <c r="D855" s="42"/>
      <c r="E855" s="34"/>
      <c r="F855" s="17"/>
      <c r="G855" s="17"/>
      <c r="H855" s="17"/>
    </row>
    <row r="856" spans="2:8">
      <c r="B856" s="42"/>
      <c r="C856" s="42"/>
      <c r="D856" s="42"/>
      <c r="E856" s="34"/>
      <c r="F856" s="17"/>
      <c r="G856" s="17"/>
      <c r="H856" s="17"/>
    </row>
    <row r="857" spans="2:8">
      <c r="B857" s="42"/>
      <c r="C857" s="42"/>
      <c r="D857" s="42"/>
      <c r="E857" s="34"/>
      <c r="F857" s="17"/>
      <c r="G857" s="17"/>
      <c r="H857" s="17"/>
    </row>
    <row r="858" spans="2:8">
      <c r="B858" s="42"/>
      <c r="C858" s="42"/>
      <c r="D858" s="42"/>
      <c r="E858" s="34"/>
      <c r="F858" s="17"/>
      <c r="G858" s="17"/>
      <c r="H858" s="17"/>
    </row>
    <row r="859" spans="2:8">
      <c r="B859" s="42"/>
      <c r="C859" s="42"/>
      <c r="D859" s="42"/>
      <c r="E859" s="34"/>
      <c r="F859" s="17"/>
      <c r="G859" s="17"/>
      <c r="H859" s="17"/>
    </row>
    <row r="860" spans="2:8">
      <c r="B860" s="42"/>
      <c r="C860" s="42"/>
      <c r="D860" s="42"/>
      <c r="E860" s="34"/>
      <c r="F860" s="17"/>
      <c r="G860" s="17"/>
      <c r="H860" s="17"/>
    </row>
    <row r="861" spans="2:8">
      <c r="B861" s="42"/>
      <c r="C861" s="42"/>
      <c r="D861" s="42"/>
      <c r="E861" s="34"/>
      <c r="F861" s="17"/>
      <c r="G861" s="17"/>
      <c r="H861" s="17"/>
    </row>
    <row r="862" spans="2:8">
      <c r="B862" s="42"/>
      <c r="C862" s="42"/>
      <c r="D862" s="42"/>
      <c r="E862" s="34"/>
      <c r="F862" s="17"/>
      <c r="G862" s="17"/>
      <c r="H862" s="17"/>
    </row>
    <row r="863" spans="2:8">
      <c r="B863" s="42"/>
      <c r="C863" s="42"/>
      <c r="D863" s="42"/>
      <c r="E863" s="34"/>
      <c r="F863" s="17"/>
      <c r="G863" s="17"/>
      <c r="H863" s="17"/>
    </row>
    <row r="864" spans="2:8">
      <c r="B864" s="42"/>
      <c r="C864" s="42"/>
      <c r="D864" s="42"/>
      <c r="E864" s="34"/>
      <c r="F864" s="17"/>
      <c r="G864" s="17"/>
      <c r="H864" s="17"/>
    </row>
    <row r="865" spans="2:8">
      <c r="B865" s="42"/>
      <c r="C865" s="42"/>
      <c r="D865" s="42"/>
      <c r="E865" s="34"/>
      <c r="F865" s="17"/>
      <c r="G865" s="17"/>
      <c r="H865" s="17"/>
    </row>
    <row r="866" spans="2:8">
      <c r="B866" s="42"/>
      <c r="C866" s="42"/>
      <c r="D866" s="42"/>
      <c r="E866" s="34"/>
      <c r="F866" s="17"/>
      <c r="G866" s="17"/>
      <c r="H866" s="17"/>
    </row>
    <row r="867" spans="2:8">
      <c r="B867" s="42"/>
      <c r="C867" s="42"/>
      <c r="D867" s="42"/>
      <c r="E867" s="34"/>
      <c r="F867" s="17"/>
      <c r="G867" s="17"/>
      <c r="H867" s="17"/>
    </row>
    <row r="868" spans="2:8">
      <c r="B868" s="42"/>
      <c r="C868" s="42"/>
      <c r="D868" s="42"/>
      <c r="E868" s="34"/>
      <c r="F868" s="17"/>
      <c r="G868" s="17"/>
      <c r="H868" s="17"/>
    </row>
    <row r="869" spans="2:8">
      <c r="B869" s="42"/>
      <c r="C869" s="42"/>
      <c r="D869" s="42"/>
      <c r="E869" s="34"/>
      <c r="F869" s="17"/>
      <c r="G869" s="17"/>
      <c r="H869" s="17"/>
    </row>
    <row r="870" spans="2:8">
      <c r="B870" s="42"/>
      <c r="C870" s="42"/>
      <c r="D870" s="42"/>
      <c r="E870" s="34"/>
      <c r="F870" s="17"/>
      <c r="G870" s="17"/>
      <c r="H870" s="17"/>
    </row>
    <row r="871" spans="2:8">
      <c r="B871" s="42"/>
      <c r="C871" s="42"/>
      <c r="D871" s="42"/>
      <c r="E871" s="34"/>
      <c r="F871" s="17"/>
      <c r="G871" s="17"/>
      <c r="H871" s="17"/>
    </row>
    <row r="872" spans="2:8">
      <c r="B872" s="42"/>
      <c r="C872" s="42"/>
      <c r="D872" s="42"/>
      <c r="E872" s="34"/>
      <c r="F872" s="17"/>
      <c r="G872" s="17"/>
      <c r="H872" s="17"/>
    </row>
    <row r="873" spans="2:8">
      <c r="B873" s="42"/>
      <c r="C873" s="42"/>
      <c r="D873" s="42"/>
      <c r="E873" s="34"/>
      <c r="F873" s="17"/>
      <c r="G873" s="17"/>
      <c r="H873" s="17"/>
    </row>
    <row r="874" spans="2:8">
      <c r="B874" s="42"/>
      <c r="C874" s="42"/>
      <c r="D874" s="42"/>
      <c r="E874" s="34"/>
      <c r="F874" s="17"/>
      <c r="G874" s="17"/>
      <c r="H874" s="17"/>
    </row>
    <row r="875" spans="2:8">
      <c r="B875" s="42"/>
      <c r="C875" s="42"/>
      <c r="D875" s="42"/>
      <c r="E875" s="34"/>
      <c r="F875" s="17"/>
      <c r="G875" s="17"/>
      <c r="H875" s="17"/>
    </row>
    <row r="876" spans="2:8">
      <c r="B876" s="42"/>
      <c r="C876" s="42"/>
      <c r="D876" s="42"/>
      <c r="E876" s="34"/>
      <c r="F876" s="17"/>
      <c r="G876" s="17"/>
      <c r="H876" s="17"/>
    </row>
    <row r="877" spans="2:8">
      <c r="B877" s="42"/>
      <c r="C877" s="42"/>
      <c r="D877" s="42"/>
      <c r="E877" s="34"/>
      <c r="F877" s="17"/>
      <c r="G877" s="17"/>
      <c r="H877" s="17"/>
    </row>
    <row r="878" spans="2:8">
      <c r="B878" s="42"/>
      <c r="C878" s="42"/>
      <c r="D878" s="42"/>
      <c r="E878" s="34"/>
      <c r="F878" s="17"/>
      <c r="G878" s="17"/>
      <c r="H878" s="17"/>
    </row>
    <row r="879" spans="2:8">
      <c r="B879" s="42"/>
      <c r="C879" s="42"/>
      <c r="D879" s="42"/>
      <c r="E879" s="34"/>
      <c r="F879" s="17"/>
      <c r="G879" s="17"/>
      <c r="H879" s="17"/>
    </row>
    <row r="880" spans="2:8">
      <c r="B880" s="42"/>
      <c r="C880" s="42"/>
      <c r="D880" s="42"/>
      <c r="E880" s="34"/>
      <c r="F880" s="17"/>
      <c r="G880" s="17"/>
      <c r="H880" s="17"/>
    </row>
    <row r="881" spans="2:8">
      <c r="B881" s="42"/>
      <c r="C881" s="42"/>
      <c r="D881" s="42"/>
      <c r="E881" s="34"/>
      <c r="F881" s="17"/>
      <c r="G881" s="17"/>
      <c r="H881" s="17"/>
    </row>
    <row r="882" spans="2:8">
      <c r="B882" s="42"/>
      <c r="C882" s="42"/>
      <c r="D882" s="42"/>
      <c r="E882" s="34"/>
      <c r="F882" s="17"/>
      <c r="G882" s="17"/>
      <c r="H882" s="17"/>
    </row>
    <row r="883" spans="2:8">
      <c r="B883" s="42"/>
      <c r="C883" s="42"/>
      <c r="D883" s="42"/>
      <c r="E883" s="34"/>
      <c r="F883" s="17"/>
      <c r="G883" s="17"/>
      <c r="H883" s="17"/>
    </row>
    <row r="884" spans="2:8">
      <c r="B884" s="42"/>
      <c r="C884" s="42"/>
      <c r="D884" s="42"/>
      <c r="E884" s="34"/>
      <c r="F884" s="17"/>
      <c r="G884" s="17"/>
      <c r="H884" s="17"/>
    </row>
    <row r="885" spans="2:8">
      <c r="B885" s="42"/>
      <c r="C885" s="42"/>
      <c r="D885" s="42"/>
      <c r="E885" s="34"/>
      <c r="F885" s="17"/>
      <c r="G885" s="17"/>
      <c r="H885" s="17"/>
    </row>
    <row r="886" spans="2:8">
      <c r="B886" s="42"/>
      <c r="C886" s="42"/>
      <c r="D886" s="42"/>
      <c r="E886" s="34"/>
      <c r="F886" s="17"/>
      <c r="G886" s="17"/>
      <c r="H886" s="17"/>
    </row>
    <row r="887" spans="2:8">
      <c r="B887" s="42"/>
      <c r="C887" s="42"/>
      <c r="D887" s="42"/>
      <c r="E887" s="34"/>
      <c r="F887" s="17"/>
      <c r="G887" s="17"/>
      <c r="H887" s="17"/>
    </row>
    <row r="888" spans="2:8">
      <c r="B888" s="42"/>
      <c r="C888" s="42"/>
      <c r="D888" s="42"/>
      <c r="E888" s="34"/>
      <c r="F888" s="17"/>
      <c r="G888" s="17"/>
      <c r="H888" s="17"/>
    </row>
    <row r="889" spans="2:8">
      <c r="B889" s="42"/>
      <c r="C889" s="42"/>
      <c r="D889" s="42"/>
      <c r="E889" s="34"/>
      <c r="F889" s="17"/>
      <c r="G889" s="17"/>
      <c r="H889" s="17"/>
    </row>
    <row r="890" spans="2:8">
      <c r="B890" s="42"/>
      <c r="C890" s="42"/>
      <c r="D890" s="42"/>
      <c r="E890" s="34"/>
      <c r="F890" s="17"/>
      <c r="G890" s="17"/>
      <c r="H890" s="17"/>
    </row>
    <row r="891" spans="2:8">
      <c r="B891" s="42"/>
      <c r="C891" s="42"/>
      <c r="D891" s="42"/>
      <c r="E891" s="34"/>
      <c r="F891" s="17"/>
      <c r="G891" s="17"/>
      <c r="H891" s="17"/>
    </row>
    <row r="892" spans="2:8">
      <c r="B892" s="42"/>
      <c r="C892" s="42"/>
      <c r="D892" s="42"/>
      <c r="E892" s="34"/>
      <c r="F892" s="17"/>
      <c r="G892" s="17"/>
      <c r="H892" s="17"/>
    </row>
    <row r="893" spans="2:8">
      <c r="B893" s="42"/>
      <c r="C893" s="42"/>
      <c r="D893" s="42"/>
      <c r="E893" s="34"/>
      <c r="F893" s="17"/>
      <c r="G893" s="17"/>
      <c r="H893" s="17"/>
    </row>
    <row r="894" spans="2:8">
      <c r="B894" s="42"/>
      <c r="C894" s="42"/>
      <c r="D894" s="42"/>
      <c r="E894" s="34"/>
      <c r="F894" s="17"/>
      <c r="G894" s="17"/>
      <c r="H894" s="17"/>
    </row>
    <row r="895" spans="2:8">
      <c r="B895" s="42"/>
      <c r="C895" s="42"/>
      <c r="D895" s="42"/>
      <c r="E895" s="34"/>
      <c r="F895" s="17"/>
      <c r="G895" s="17"/>
      <c r="H895" s="17"/>
    </row>
    <row r="896" spans="2:8">
      <c r="B896" s="42"/>
      <c r="C896" s="42"/>
      <c r="D896" s="42"/>
      <c r="E896" s="34"/>
      <c r="F896" s="17"/>
      <c r="G896" s="17"/>
      <c r="H896" s="17"/>
    </row>
    <row r="897" spans="2:8">
      <c r="B897" s="42"/>
      <c r="C897" s="42"/>
      <c r="D897" s="42"/>
      <c r="E897" s="34"/>
      <c r="F897" s="17"/>
      <c r="G897" s="17"/>
      <c r="H897" s="17"/>
    </row>
    <row r="898" spans="2:8">
      <c r="B898" s="42"/>
      <c r="C898" s="42"/>
      <c r="D898" s="42"/>
      <c r="E898" s="34"/>
      <c r="F898" s="17"/>
      <c r="G898" s="17"/>
      <c r="H898" s="17"/>
    </row>
    <row r="899" spans="2:8">
      <c r="B899" s="42"/>
      <c r="C899" s="42"/>
      <c r="D899" s="42"/>
      <c r="E899" s="34"/>
      <c r="F899" s="17"/>
      <c r="G899" s="17"/>
      <c r="H899" s="17"/>
    </row>
    <row r="900" spans="2:8">
      <c r="B900" s="42"/>
      <c r="C900" s="42"/>
      <c r="D900" s="42"/>
      <c r="E900" s="34"/>
      <c r="F900" s="17"/>
      <c r="G900" s="17"/>
      <c r="H900" s="17"/>
    </row>
    <row r="901" spans="2:8">
      <c r="B901" s="42"/>
      <c r="C901" s="42"/>
      <c r="D901" s="42"/>
      <c r="E901" s="34"/>
      <c r="F901" s="17"/>
      <c r="G901" s="17"/>
      <c r="H901" s="17"/>
    </row>
    <row r="902" spans="2:8">
      <c r="B902" s="42"/>
      <c r="C902" s="42"/>
      <c r="D902" s="42"/>
      <c r="E902" s="34"/>
      <c r="F902" s="17"/>
      <c r="G902" s="17"/>
      <c r="H902" s="17"/>
    </row>
    <row r="903" spans="2:8">
      <c r="B903" s="42"/>
      <c r="C903" s="42"/>
      <c r="D903" s="42"/>
      <c r="E903" s="34"/>
      <c r="F903" s="17"/>
      <c r="G903" s="17"/>
      <c r="H903" s="17"/>
    </row>
    <row r="904" spans="2:8">
      <c r="B904" s="42"/>
      <c r="C904" s="42"/>
      <c r="D904" s="42"/>
      <c r="E904" s="34"/>
      <c r="F904" s="17"/>
      <c r="G904" s="17"/>
      <c r="H904" s="17"/>
    </row>
    <row r="905" spans="2:8">
      <c r="B905" s="42"/>
      <c r="C905" s="42"/>
      <c r="D905" s="42"/>
      <c r="E905" s="34"/>
      <c r="F905" s="17"/>
      <c r="G905" s="17"/>
      <c r="H905" s="17"/>
    </row>
    <row r="906" spans="2:8">
      <c r="B906" s="42"/>
      <c r="C906" s="42"/>
      <c r="D906" s="42"/>
      <c r="E906" s="34"/>
      <c r="F906" s="17"/>
      <c r="G906" s="17"/>
      <c r="H906" s="17"/>
    </row>
    <row r="907" spans="2:8">
      <c r="B907" s="42"/>
      <c r="C907" s="42"/>
      <c r="D907" s="42"/>
      <c r="E907" s="34"/>
      <c r="F907" s="17"/>
      <c r="G907" s="17"/>
      <c r="H907" s="17"/>
    </row>
    <row r="908" spans="2:8">
      <c r="B908" s="42"/>
      <c r="C908" s="42"/>
      <c r="D908" s="42"/>
      <c r="E908" s="34"/>
      <c r="F908" s="17"/>
      <c r="G908" s="17"/>
      <c r="H908" s="17"/>
    </row>
    <row r="909" spans="2:8">
      <c r="B909" s="42"/>
      <c r="C909" s="42"/>
      <c r="D909" s="42"/>
      <c r="E909" s="34"/>
      <c r="F909" s="17"/>
      <c r="G909" s="17"/>
      <c r="H909" s="17"/>
    </row>
    <row r="910" spans="2:8">
      <c r="B910" s="42"/>
      <c r="C910" s="42"/>
      <c r="D910" s="42"/>
      <c r="E910" s="34"/>
      <c r="F910" s="17"/>
      <c r="G910" s="17"/>
      <c r="H910" s="17"/>
    </row>
    <row r="911" spans="2:8">
      <c r="B911" s="42"/>
      <c r="C911" s="42"/>
      <c r="D911" s="42"/>
      <c r="E911" s="34"/>
      <c r="F911" s="17"/>
      <c r="G911" s="17"/>
      <c r="H911" s="17"/>
    </row>
    <row r="912" spans="2:8">
      <c r="B912" s="42"/>
      <c r="C912" s="42"/>
      <c r="D912" s="42"/>
      <c r="E912" s="34"/>
      <c r="F912" s="17"/>
      <c r="G912" s="17"/>
      <c r="H912" s="17"/>
    </row>
    <row r="913" spans="2:8">
      <c r="B913" s="42"/>
      <c r="C913" s="42"/>
      <c r="D913" s="42"/>
      <c r="E913" s="34"/>
      <c r="F913" s="17"/>
      <c r="G913" s="17"/>
      <c r="H913" s="17"/>
    </row>
    <row r="914" spans="2:8">
      <c r="B914" s="42"/>
      <c r="C914" s="42"/>
      <c r="D914" s="42"/>
      <c r="E914" s="34"/>
      <c r="F914" s="17"/>
      <c r="G914" s="17"/>
      <c r="H914" s="17"/>
    </row>
    <row r="915" spans="2:8">
      <c r="B915" s="42"/>
      <c r="C915" s="42"/>
      <c r="D915" s="42"/>
      <c r="E915" s="34"/>
      <c r="F915" s="17"/>
      <c r="G915" s="17"/>
      <c r="H915" s="17"/>
    </row>
    <row r="916" spans="2:8">
      <c r="B916" s="42"/>
      <c r="C916" s="42"/>
      <c r="D916" s="42"/>
      <c r="E916" s="34"/>
      <c r="F916" s="17"/>
      <c r="G916" s="17"/>
      <c r="H916" s="17"/>
    </row>
    <row r="917" spans="2:8">
      <c r="B917" s="42"/>
      <c r="C917" s="42"/>
      <c r="D917" s="42"/>
      <c r="E917" s="34"/>
      <c r="F917" s="17"/>
      <c r="G917" s="17"/>
      <c r="H917" s="17"/>
    </row>
    <row r="918" spans="2:8">
      <c r="B918" s="42"/>
      <c r="C918" s="42"/>
      <c r="D918" s="42"/>
      <c r="E918" s="34"/>
      <c r="F918" s="17"/>
      <c r="G918" s="17"/>
      <c r="H918" s="17"/>
    </row>
    <row r="919" spans="2:8">
      <c r="B919" s="42"/>
      <c r="C919" s="42"/>
      <c r="D919" s="42"/>
      <c r="E919" s="34"/>
      <c r="F919" s="17"/>
      <c r="G919" s="17"/>
      <c r="H919" s="17"/>
    </row>
    <row r="920" spans="2:8">
      <c r="B920" s="42"/>
      <c r="C920" s="42"/>
      <c r="D920" s="42"/>
      <c r="E920" s="34"/>
      <c r="F920" s="17"/>
      <c r="G920" s="17"/>
      <c r="H920" s="17"/>
    </row>
    <row r="921" spans="2:8">
      <c r="B921" s="42"/>
      <c r="C921" s="42"/>
      <c r="D921" s="42"/>
      <c r="E921" s="34"/>
      <c r="F921" s="17"/>
      <c r="G921" s="17"/>
      <c r="H921" s="17"/>
    </row>
    <row r="922" spans="2:8">
      <c r="B922" s="42"/>
      <c r="C922" s="42"/>
      <c r="D922" s="42"/>
      <c r="E922" s="34"/>
      <c r="F922" s="17"/>
      <c r="G922" s="17"/>
      <c r="H922" s="17"/>
    </row>
    <row r="923" spans="2:8">
      <c r="B923" s="42"/>
      <c r="C923" s="42"/>
      <c r="D923" s="42"/>
      <c r="E923" s="34"/>
      <c r="F923" s="17"/>
      <c r="G923" s="17"/>
      <c r="H923" s="17"/>
    </row>
    <row r="924" spans="2:8">
      <c r="B924" s="42"/>
      <c r="C924" s="42"/>
      <c r="D924" s="42"/>
      <c r="E924" s="34"/>
      <c r="F924" s="17"/>
      <c r="G924" s="17"/>
      <c r="H924" s="17"/>
    </row>
    <row r="925" spans="2:8">
      <c r="B925" s="42"/>
      <c r="C925" s="42"/>
      <c r="D925" s="42"/>
      <c r="E925" s="34"/>
      <c r="F925" s="17"/>
      <c r="G925" s="17"/>
      <c r="H925" s="17"/>
    </row>
    <row r="926" spans="2:8">
      <c r="B926" s="42"/>
      <c r="C926" s="42"/>
      <c r="D926" s="42"/>
      <c r="E926" s="34"/>
      <c r="F926" s="17"/>
      <c r="G926" s="17"/>
      <c r="H926" s="17"/>
    </row>
    <row r="927" spans="2:8">
      <c r="B927" s="42"/>
      <c r="C927" s="42"/>
      <c r="D927" s="42"/>
      <c r="E927" s="34"/>
      <c r="F927" s="17"/>
      <c r="G927" s="17"/>
      <c r="H927" s="17"/>
    </row>
    <row r="928" spans="2:8">
      <c r="B928" s="42"/>
      <c r="C928" s="42"/>
      <c r="D928" s="42"/>
      <c r="E928" s="34"/>
      <c r="F928" s="17"/>
      <c r="G928" s="17"/>
      <c r="H928" s="17"/>
    </row>
    <row r="929" spans="2:8">
      <c r="B929" s="42"/>
      <c r="C929" s="42"/>
      <c r="D929" s="42"/>
      <c r="E929" s="34"/>
      <c r="F929" s="17"/>
      <c r="G929" s="17"/>
      <c r="H929" s="17"/>
    </row>
    <row r="930" spans="2:8">
      <c r="B930" s="42"/>
      <c r="C930" s="42"/>
      <c r="D930" s="42"/>
      <c r="E930" s="34"/>
      <c r="F930" s="17"/>
      <c r="G930" s="17"/>
      <c r="H930" s="17"/>
    </row>
    <row r="931" spans="2:8">
      <c r="B931" s="42"/>
      <c r="C931" s="42"/>
      <c r="D931" s="42"/>
      <c r="E931" s="34"/>
      <c r="F931" s="17"/>
      <c r="G931" s="17"/>
      <c r="H931" s="17"/>
    </row>
    <row r="932" spans="2:8">
      <c r="B932" s="42"/>
      <c r="C932" s="42"/>
      <c r="D932" s="42"/>
      <c r="E932" s="34"/>
      <c r="F932" s="17"/>
      <c r="G932" s="17"/>
      <c r="H932" s="17"/>
    </row>
    <row r="933" spans="2:8">
      <c r="B933" s="42"/>
      <c r="C933" s="42"/>
      <c r="D933" s="42"/>
      <c r="E933" s="34"/>
      <c r="F933" s="17"/>
      <c r="G933" s="17"/>
      <c r="H933" s="17"/>
    </row>
    <row r="934" spans="2:8">
      <c r="B934" s="42"/>
      <c r="C934" s="42"/>
      <c r="D934" s="42"/>
      <c r="E934" s="34"/>
      <c r="F934" s="17"/>
      <c r="G934" s="17"/>
      <c r="H934" s="17"/>
    </row>
    <row r="935" spans="2:8">
      <c r="B935" s="42"/>
      <c r="C935" s="42"/>
      <c r="D935" s="42"/>
      <c r="E935" s="34"/>
      <c r="F935" s="17"/>
      <c r="G935" s="17"/>
      <c r="H935" s="17"/>
    </row>
    <row r="936" spans="2:8">
      <c r="B936" s="42"/>
      <c r="C936" s="42"/>
      <c r="D936" s="42"/>
      <c r="E936" s="34"/>
      <c r="F936" s="17"/>
      <c r="G936" s="17"/>
      <c r="H936" s="17"/>
    </row>
    <row r="937" spans="2:8">
      <c r="B937" s="42"/>
      <c r="C937" s="42"/>
      <c r="D937" s="42"/>
      <c r="E937" s="34"/>
      <c r="F937" s="17"/>
      <c r="G937" s="17"/>
      <c r="H937" s="17"/>
    </row>
    <row r="938" spans="2:8">
      <c r="B938" s="42"/>
      <c r="C938" s="42"/>
      <c r="D938" s="42"/>
      <c r="E938" s="34"/>
      <c r="F938" s="17"/>
      <c r="G938" s="17"/>
      <c r="H938" s="17"/>
    </row>
    <row r="939" spans="2:8">
      <c r="B939" s="42"/>
      <c r="C939" s="42"/>
      <c r="D939" s="42"/>
      <c r="E939" s="34"/>
      <c r="F939" s="17"/>
      <c r="G939" s="17"/>
      <c r="H939" s="17"/>
    </row>
    <row r="940" spans="2:8">
      <c r="B940" s="42"/>
      <c r="C940" s="42"/>
      <c r="D940" s="42"/>
      <c r="E940" s="34"/>
      <c r="F940" s="17"/>
      <c r="G940" s="17"/>
      <c r="H940" s="17"/>
    </row>
    <row r="941" spans="2:8">
      <c r="B941" s="42"/>
      <c r="C941" s="42"/>
      <c r="D941" s="42"/>
      <c r="E941" s="34"/>
      <c r="F941" s="17"/>
      <c r="G941" s="17"/>
      <c r="H941" s="17"/>
    </row>
    <row r="942" spans="2:8">
      <c r="B942" s="42"/>
      <c r="C942" s="42"/>
      <c r="D942" s="42"/>
      <c r="E942" s="34"/>
      <c r="F942" s="17"/>
      <c r="G942" s="17"/>
      <c r="H942" s="17"/>
    </row>
    <row r="943" spans="2:8">
      <c r="B943" s="42"/>
      <c r="C943" s="42"/>
      <c r="D943" s="42"/>
      <c r="E943" s="34"/>
      <c r="F943" s="17"/>
      <c r="G943" s="17"/>
      <c r="H943" s="17"/>
    </row>
    <row r="944" spans="2:8">
      <c r="B944" s="42"/>
      <c r="C944" s="42"/>
      <c r="D944" s="42"/>
      <c r="E944" s="34"/>
      <c r="F944" s="17"/>
      <c r="G944" s="17"/>
      <c r="H944" s="17"/>
    </row>
    <row r="945" spans="2:8">
      <c r="B945" s="42"/>
      <c r="C945" s="42"/>
      <c r="D945" s="42"/>
      <c r="E945" s="34"/>
      <c r="F945" s="17"/>
      <c r="G945" s="17"/>
      <c r="H945" s="17"/>
    </row>
    <row r="946" spans="2:8">
      <c r="B946" s="42"/>
      <c r="C946" s="42"/>
      <c r="D946" s="42"/>
      <c r="E946" s="34"/>
      <c r="F946" s="17"/>
      <c r="G946" s="17"/>
      <c r="H946" s="17"/>
    </row>
    <row r="947" spans="2:8">
      <c r="B947" s="42"/>
      <c r="C947" s="42"/>
      <c r="D947" s="42"/>
      <c r="E947" s="34"/>
      <c r="F947" s="17"/>
      <c r="G947" s="17"/>
      <c r="H947" s="17"/>
    </row>
    <row r="948" spans="2:8">
      <c r="B948" s="42"/>
      <c r="C948" s="42"/>
      <c r="D948" s="42"/>
      <c r="E948" s="34"/>
      <c r="F948" s="17"/>
      <c r="G948" s="17"/>
      <c r="H948" s="17"/>
    </row>
    <row r="949" spans="2:8">
      <c r="B949" s="42"/>
      <c r="C949" s="42"/>
      <c r="D949" s="42"/>
      <c r="E949" s="34"/>
      <c r="F949" s="17"/>
      <c r="G949" s="17"/>
      <c r="H949" s="17"/>
    </row>
    <row r="950" spans="2:8">
      <c r="B950" s="42"/>
      <c r="C950" s="42"/>
      <c r="D950" s="42"/>
      <c r="E950" s="34"/>
      <c r="F950" s="17"/>
      <c r="G950" s="17"/>
      <c r="H950" s="17"/>
    </row>
    <row r="951" spans="2:8">
      <c r="B951" s="42"/>
      <c r="C951" s="42"/>
      <c r="D951" s="42"/>
      <c r="E951" s="34"/>
      <c r="F951" s="17"/>
      <c r="G951" s="17"/>
      <c r="H951" s="17"/>
    </row>
  </sheetData>
  <autoFilter ref="A4:FE219" xr:uid="{00000000-0009-0000-0000-000003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1"/>
  <sheetViews>
    <sheetView workbookViewId="0"/>
  </sheetViews>
  <sheetFormatPr defaultColWidth="14.453125" defaultRowHeight="15" customHeight="1"/>
  <cols>
    <col min="1" max="1" width="34.7265625" customWidth="1"/>
    <col min="2" max="2" width="26.81640625" customWidth="1"/>
  </cols>
  <sheetData>
    <row r="1" spans="1:3">
      <c r="A1" s="43" t="s">
        <v>330</v>
      </c>
      <c r="B1" s="44" t="s">
        <v>331</v>
      </c>
    </row>
    <row r="2" spans="1:3">
      <c r="A2" s="43" t="s">
        <v>332</v>
      </c>
      <c r="B2" s="44" t="s">
        <v>333</v>
      </c>
    </row>
    <row r="3" spans="1:3">
      <c r="A3" s="43" t="s">
        <v>334</v>
      </c>
      <c r="B3" s="44" t="s">
        <v>333</v>
      </c>
    </row>
    <row r="4" spans="1:3">
      <c r="A4" s="45"/>
      <c r="B4" s="46"/>
    </row>
    <row r="5" spans="1:3">
      <c r="A5" s="43" t="s">
        <v>335</v>
      </c>
      <c r="B5" s="47" t="s">
        <v>336</v>
      </c>
    </row>
    <row r="6" spans="1:3">
      <c r="A6" s="43" t="s">
        <v>337</v>
      </c>
      <c r="B6" s="47" t="s">
        <v>338</v>
      </c>
    </row>
    <row r="7" spans="1:3">
      <c r="A7" s="43" t="s">
        <v>339</v>
      </c>
      <c r="B7" s="47" t="s">
        <v>340</v>
      </c>
    </row>
    <row r="8" spans="1:3">
      <c r="A8" s="48"/>
      <c r="B8" s="46"/>
    </row>
    <row r="9" spans="1:3">
      <c r="A9" s="43" t="s">
        <v>341</v>
      </c>
      <c r="B9" s="47" t="s">
        <v>342</v>
      </c>
    </row>
    <row r="10" spans="1:3">
      <c r="A10" s="43" t="s">
        <v>343</v>
      </c>
      <c r="B10" s="47">
        <v>60</v>
      </c>
    </row>
    <row r="11" spans="1:3">
      <c r="A11" s="45"/>
      <c r="B11" s="49"/>
    </row>
    <row r="12" spans="1:3">
      <c r="A12" s="43" t="s">
        <v>344</v>
      </c>
      <c r="B12" s="43" t="s">
        <v>345</v>
      </c>
      <c r="C12" s="37" t="s">
        <v>40</v>
      </c>
    </row>
    <row r="13" spans="1:3">
      <c r="A13" s="131" t="s">
        <v>26</v>
      </c>
      <c r="B13" s="132"/>
    </row>
    <row r="14" spans="1:3">
      <c r="A14" s="47" t="s">
        <v>130</v>
      </c>
      <c r="B14" s="50">
        <v>45413</v>
      </c>
      <c r="C14" s="47" t="s">
        <v>183</v>
      </c>
    </row>
    <row r="15" spans="1:3">
      <c r="A15" s="47" t="s">
        <v>114</v>
      </c>
      <c r="B15" s="50">
        <v>45413</v>
      </c>
      <c r="C15" s="47" t="s">
        <v>183</v>
      </c>
    </row>
    <row r="16" spans="1:3">
      <c r="A16" s="47" t="s">
        <v>120</v>
      </c>
      <c r="B16" s="47">
        <v>2</v>
      </c>
      <c r="C16" s="47" t="s">
        <v>183</v>
      </c>
    </row>
    <row r="17" spans="1:26">
      <c r="A17" s="47" t="s">
        <v>107</v>
      </c>
      <c r="B17" s="47">
        <v>1</v>
      </c>
      <c r="C17" s="47" t="s">
        <v>183</v>
      </c>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t="s">
        <v>89</v>
      </c>
      <c r="B18" s="47">
        <v>50</v>
      </c>
      <c r="C18" s="47" t="s">
        <v>84</v>
      </c>
    </row>
    <row r="19" spans="1:26">
      <c r="A19" s="47" t="s">
        <v>218</v>
      </c>
      <c r="B19" s="47">
        <v>2</v>
      </c>
      <c r="C19" s="47" t="s">
        <v>346</v>
      </c>
    </row>
    <row r="20" spans="1:26">
      <c r="A20" s="47" t="s">
        <v>285</v>
      </c>
      <c r="B20" s="47">
        <v>3</v>
      </c>
      <c r="C20" s="47" t="s">
        <v>183</v>
      </c>
    </row>
    <row r="21" spans="1:26">
      <c r="A21" s="47" t="s">
        <v>140</v>
      </c>
      <c r="B21" s="47">
        <v>3</v>
      </c>
      <c r="C21" s="47" t="s">
        <v>183</v>
      </c>
    </row>
  </sheetData>
  <mergeCells count="1">
    <mergeCell ref="A13:B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3"/>
  <sheetViews>
    <sheetView workbookViewId="0"/>
  </sheetViews>
  <sheetFormatPr defaultColWidth="14.453125" defaultRowHeight="15" customHeight="1"/>
  <cols>
    <col min="1" max="1" width="34.7265625" customWidth="1"/>
    <col min="2" max="2" width="26.81640625" customWidth="1"/>
  </cols>
  <sheetData>
    <row r="1" spans="1:26">
      <c r="A1" s="43" t="s">
        <v>330</v>
      </c>
      <c r="B1" s="44" t="s">
        <v>347</v>
      </c>
    </row>
    <row r="2" spans="1:26">
      <c r="A2" s="43" t="s">
        <v>332</v>
      </c>
      <c r="B2" s="44" t="s">
        <v>348</v>
      </c>
    </row>
    <row r="3" spans="1:26">
      <c r="A3" s="43" t="s">
        <v>334</v>
      </c>
      <c r="B3" s="44" t="s">
        <v>347</v>
      </c>
    </row>
    <row r="4" spans="1:26">
      <c r="A4" s="45"/>
      <c r="B4" s="46"/>
    </row>
    <row r="5" spans="1:26">
      <c r="A5" s="43" t="s">
        <v>335</v>
      </c>
      <c r="B5" s="47" t="s">
        <v>26</v>
      </c>
    </row>
    <row r="6" spans="1:26">
      <c r="A6" s="43" t="s">
        <v>337</v>
      </c>
      <c r="B6" s="47" t="s">
        <v>338</v>
      </c>
    </row>
    <row r="7" spans="1:26">
      <c r="A7" s="43" t="s">
        <v>339</v>
      </c>
      <c r="B7" s="47" t="s">
        <v>340</v>
      </c>
    </row>
    <row r="8" spans="1:26">
      <c r="A8" s="48"/>
      <c r="B8" s="46"/>
    </row>
    <row r="9" spans="1:26">
      <c r="A9" s="43" t="s">
        <v>341</v>
      </c>
      <c r="B9" s="47" t="s">
        <v>342</v>
      </c>
    </row>
    <row r="10" spans="1:26">
      <c r="A10" s="43" t="s">
        <v>343</v>
      </c>
      <c r="B10" s="47">
        <v>60</v>
      </c>
    </row>
    <row r="11" spans="1:26">
      <c r="A11" s="45"/>
      <c r="B11" s="49"/>
    </row>
    <row r="12" spans="1:26">
      <c r="A12" s="43" t="s">
        <v>344</v>
      </c>
      <c r="B12" s="43" t="s">
        <v>345</v>
      </c>
      <c r="C12" s="37" t="s">
        <v>40</v>
      </c>
    </row>
    <row r="13" spans="1:26">
      <c r="A13" s="131" t="s">
        <v>26</v>
      </c>
      <c r="B13" s="132"/>
    </row>
    <row r="14" spans="1:26">
      <c r="A14" s="47" t="s">
        <v>190</v>
      </c>
      <c r="B14" s="47">
        <v>25</v>
      </c>
      <c r="C14" s="47" t="s">
        <v>183</v>
      </c>
    </row>
    <row r="15" spans="1:26">
      <c r="A15" s="47" t="s">
        <v>193</v>
      </c>
      <c r="B15" s="47">
        <v>5</v>
      </c>
      <c r="C15" s="47" t="s">
        <v>183</v>
      </c>
    </row>
    <row r="16" spans="1:26">
      <c r="A16" s="47" t="s">
        <v>349</v>
      </c>
      <c r="B16" s="47">
        <v>5</v>
      </c>
      <c r="C16" s="47" t="s">
        <v>183</v>
      </c>
      <c r="D16" s="47"/>
      <c r="E16" s="47"/>
      <c r="F16" s="47"/>
      <c r="G16" s="47"/>
      <c r="H16" s="47"/>
      <c r="I16" s="47"/>
      <c r="J16" s="47"/>
      <c r="K16" s="47"/>
      <c r="L16" s="47"/>
      <c r="M16" s="47"/>
      <c r="N16" s="47"/>
      <c r="O16" s="47"/>
      <c r="P16" s="47"/>
      <c r="Q16" s="47"/>
      <c r="R16" s="47"/>
      <c r="S16" s="47"/>
      <c r="T16" s="47"/>
      <c r="U16" s="47"/>
      <c r="V16" s="47"/>
      <c r="W16" s="47"/>
      <c r="X16" s="47"/>
      <c r="Y16" s="47"/>
      <c r="Z16" s="47"/>
    </row>
    <row r="17" spans="1:26">
      <c r="A17" s="47" t="s">
        <v>199</v>
      </c>
      <c r="B17" s="47">
        <v>3</v>
      </c>
      <c r="C17" s="47" t="s">
        <v>183</v>
      </c>
      <c r="D17" s="47"/>
      <c r="E17" s="47"/>
      <c r="F17" s="47"/>
      <c r="G17" s="47"/>
      <c r="H17" s="47"/>
      <c r="I17" s="47"/>
      <c r="J17" s="47"/>
      <c r="K17" s="47"/>
      <c r="L17" s="47"/>
      <c r="M17" s="47"/>
      <c r="N17" s="47"/>
      <c r="O17" s="47"/>
      <c r="P17" s="47"/>
      <c r="Q17" s="47"/>
      <c r="R17" s="47"/>
      <c r="S17" s="47"/>
      <c r="T17" s="47"/>
      <c r="U17" s="47"/>
      <c r="V17" s="47"/>
      <c r="W17" s="47"/>
      <c r="X17" s="47"/>
      <c r="Y17" s="47"/>
      <c r="Z17" s="47"/>
    </row>
    <row r="18" spans="1:26">
      <c r="A18" s="47" t="s">
        <v>191</v>
      </c>
      <c r="B18" s="47">
        <v>3</v>
      </c>
      <c r="C18" s="47" t="s">
        <v>183</v>
      </c>
      <c r="D18" s="47"/>
      <c r="E18" s="47"/>
      <c r="F18" s="47"/>
      <c r="G18" s="47"/>
      <c r="H18" s="47"/>
      <c r="I18" s="47"/>
      <c r="J18" s="47"/>
      <c r="K18" s="47"/>
      <c r="L18" s="47"/>
      <c r="M18" s="47"/>
      <c r="N18" s="47"/>
      <c r="O18" s="47"/>
      <c r="P18" s="47"/>
      <c r="Q18" s="47"/>
      <c r="R18" s="47"/>
      <c r="S18" s="47"/>
      <c r="T18" s="47"/>
      <c r="U18" s="47"/>
      <c r="V18" s="47"/>
      <c r="W18" s="47"/>
      <c r="X18" s="47"/>
      <c r="Y18" s="47"/>
      <c r="Z18" s="47"/>
    </row>
    <row r="19" spans="1:26">
      <c r="A19" s="47" t="s">
        <v>197</v>
      </c>
      <c r="B19" s="47">
        <v>10</v>
      </c>
      <c r="C19" s="47" t="s">
        <v>84</v>
      </c>
      <c r="D19" s="47"/>
      <c r="E19" s="47"/>
      <c r="F19" s="47"/>
      <c r="G19" s="47"/>
      <c r="H19" s="47"/>
      <c r="I19" s="47"/>
      <c r="J19" s="47"/>
      <c r="K19" s="47"/>
      <c r="L19" s="47"/>
      <c r="M19" s="47"/>
      <c r="N19" s="47"/>
      <c r="O19" s="47"/>
      <c r="P19" s="47"/>
      <c r="Q19" s="47"/>
      <c r="R19" s="47"/>
      <c r="S19" s="47"/>
      <c r="T19" s="47"/>
      <c r="U19" s="47"/>
      <c r="V19" s="47"/>
      <c r="W19" s="47"/>
      <c r="X19" s="47"/>
      <c r="Y19" s="47"/>
      <c r="Z19" s="47"/>
    </row>
    <row r="20" spans="1:26">
      <c r="A20" s="47" t="s">
        <v>208</v>
      </c>
      <c r="B20" s="47">
        <v>2</v>
      </c>
      <c r="C20" s="47" t="s">
        <v>183</v>
      </c>
      <c r="D20" s="47"/>
      <c r="E20" s="47"/>
      <c r="F20" s="47"/>
      <c r="G20" s="47"/>
      <c r="H20" s="47"/>
      <c r="I20" s="47"/>
      <c r="J20" s="47"/>
      <c r="K20" s="47"/>
      <c r="L20" s="47"/>
      <c r="M20" s="47"/>
      <c r="N20" s="47"/>
      <c r="O20" s="47"/>
      <c r="P20" s="47"/>
      <c r="Q20" s="47"/>
      <c r="R20" s="47"/>
      <c r="S20" s="47"/>
      <c r="T20" s="47"/>
      <c r="U20" s="47"/>
      <c r="V20" s="47"/>
      <c r="W20" s="47"/>
      <c r="X20" s="47"/>
      <c r="Y20" s="47"/>
      <c r="Z20" s="47"/>
    </row>
    <row r="21" spans="1:26">
      <c r="A21" s="47" t="s">
        <v>83</v>
      </c>
      <c r="B21" s="47">
        <v>10</v>
      </c>
      <c r="C21" s="47" t="s">
        <v>84</v>
      </c>
      <c r="D21" s="47"/>
      <c r="E21" s="47"/>
      <c r="F21" s="47"/>
      <c r="G21" s="47"/>
      <c r="H21" s="47"/>
      <c r="I21" s="47"/>
      <c r="J21" s="47"/>
      <c r="K21" s="47"/>
      <c r="L21" s="47"/>
      <c r="M21" s="47"/>
      <c r="N21" s="47"/>
      <c r="O21" s="47"/>
      <c r="P21" s="47"/>
      <c r="Q21" s="47"/>
      <c r="R21" s="47"/>
      <c r="S21" s="47"/>
      <c r="T21" s="47"/>
      <c r="U21" s="47"/>
      <c r="V21" s="47"/>
      <c r="W21" s="47"/>
      <c r="X21" s="47"/>
      <c r="Y21" s="47"/>
      <c r="Z21" s="47"/>
    </row>
    <row r="22" spans="1:26">
      <c r="A22" s="47" t="s">
        <v>350</v>
      </c>
      <c r="B22" s="47">
        <v>50</v>
      </c>
      <c r="C22" s="47" t="s">
        <v>84</v>
      </c>
    </row>
    <row r="23" spans="1:26">
      <c r="A23" s="47" t="s">
        <v>351</v>
      </c>
      <c r="B23" s="47">
        <v>0.3</v>
      </c>
      <c r="C23" s="47" t="s">
        <v>183</v>
      </c>
    </row>
  </sheetData>
  <mergeCells count="1">
    <mergeCell ref="A13:B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52"/>
  <sheetViews>
    <sheetView workbookViewId="0"/>
  </sheetViews>
  <sheetFormatPr defaultColWidth="14.453125" defaultRowHeight="15" customHeight="1"/>
  <cols>
    <col min="1" max="2" width="34.7265625" customWidth="1"/>
  </cols>
  <sheetData>
    <row r="1" spans="1:2">
      <c r="A1" s="43" t="s">
        <v>330</v>
      </c>
      <c r="B1" s="44" t="s">
        <v>352</v>
      </c>
    </row>
    <row r="2" spans="1:2">
      <c r="A2" s="43" t="s">
        <v>332</v>
      </c>
      <c r="B2" s="44" t="s">
        <v>353</v>
      </c>
    </row>
    <row r="3" spans="1:2">
      <c r="A3" s="43" t="s">
        <v>334</v>
      </c>
      <c r="B3" s="44" t="s">
        <v>354</v>
      </c>
    </row>
    <row r="4" spans="1:2">
      <c r="A4" s="45"/>
      <c r="B4" s="46"/>
    </row>
    <row r="5" spans="1:2">
      <c r="A5" s="43" t="s">
        <v>335</v>
      </c>
      <c r="B5" s="47" t="s">
        <v>355</v>
      </c>
    </row>
    <row r="6" spans="1:2">
      <c r="A6" s="43" t="s">
        <v>337</v>
      </c>
      <c r="B6" s="47" t="s">
        <v>356</v>
      </c>
    </row>
    <row r="7" spans="1:2">
      <c r="A7" s="43" t="s">
        <v>339</v>
      </c>
      <c r="B7" s="47" t="s">
        <v>357</v>
      </c>
    </row>
    <row r="8" spans="1:2">
      <c r="A8" s="48"/>
      <c r="B8" s="46"/>
    </row>
    <row r="9" spans="1:2">
      <c r="A9" s="43" t="s">
        <v>341</v>
      </c>
      <c r="B9" s="47" t="s">
        <v>342</v>
      </c>
    </row>
    <row r="10" spans="1:2">
      <c r="A10" s="43" t="s">
        <v>343</v>
      </c>
      <c r="B10" s="47">
        <v>50</v>
      </c>
    </row>
    <row r="11" spans="1:2">
      <c r="A11" s="45"/>
      <c r="B11" s="49"/>
    </row>
    <row r="12" spans="1:2">
      <c r="A12" s="43" t="s">
        <v>344</v>
      </c>
      <c r="B12" s="43" t="s">
        <v>345</v>
      </c>
    </row>
    <row r="13" spans="1:2">
      <c r="A13" s="131" t="s">
        <v>358</v>
      </c>
      <c r="B13" s="132"/>
    </row>
    <row r="14" spans="1:2">
      <c r="A14" s="47" t="s">
        <v>212</v>
      </c>
      <c r="B14" s="47" t="s">
        <v>232</v>
      </c>
    </row>
    <row r="15" spans="1:2">
      <c r="A15" s="47" t="s">
        <v>85</v>
      </c>
      <c r="B15" s="47">
        <v>20</v>
      </c>
    </row>
    <row r="16" spans="1:2">
      <c r="A16" s="47" t="s">
        <v>198</v>
      </c>
      <c r="B16" s="47" t="s">
        <v>233</v>
      </c>
    </row>
    <row r="17" spans="1:2">
      <c r="A17" s="46"/>
      <c r="B17" s="46"/>
    </row>
    <row r="18" spans="1:2">
      <c r="A18" s="47" t="s">
        <v>134</v>
      </c>
      <c r="B18" s="47" t="s">
        <v>234</v>
      </c>
    </row>
    <row r="19" spans="1:2">
      <c r="A19" s="47" t="s">
        <v>113</v>
      </c>
      <c r="B19" s="47" t="s">
        <v>235</v>
      </c>
    </row>
    <row r="20" spans="1:2">
      <c r="A20" s="47" t="s">
        <v>184</v>
      </c>
      <c r="B20" s="46"/>
    </row>
    <row r="21" spans="1:2">
      <c r="A21" s="47" t="s">
        <v>136</v>
      </c>
      <c r="B21" s="46"/>
    </row>
    <row r="22" spans="1:2">
      <c r="A22" s="47" t="s">
        <v>236</v>
      </c>
      <c r="B22" s="47" t="s">
        <v>237</v>
      </c>
    </row>
    <row r="23" spans="1:2">
      <c r="A23" s="47" t="s">
        <v>74</v>
      </c>
      <c r="B23" s="47" t="s">
        <v>238</v>
      </c>
    </row>
    <row r="24" spans="1:2">
      <c r="A24" s="47" t="s">
        <v>110</v>
      </c>
      <c r="B24" s="47" t="s">
        <v>238</v>
      </c>
    </row>
    <row r="25" spans="1:2">
      <c r="A25" s="47" t="s">
        <v>239</v>
      </c>
      <c r="B25" s="47" t="s">
        <v>237</v>
      </c>
    </row>
    <row r="26" spans="1:2">
      <c r="A26" s="47" t="s">
        <v>86</v>
      </c>
      <c r="B26" s="47">
        <v>80</v>
      </c>
    </row>
    <row r="27" spans="1:2">
      <c r="A27" s="46"/>
      <c r="B27" s="46"/>
    </row>
    <row r="28" spans="1:2">
      <c r="A28" s="133" t="s">
        <v>359</v>
      </c>
      <c r="B28" s="132"/>
    </row>
    <row r="29" spans="1:2">
      <c r="A29" s="47" t="s">
        <v>186</v>
      </c>
      <c r="B29" s="47" t="s">
        <v>240</v>
      </c>
    </row>
    <row r="30" spans="1:2">
      <c r="A30" s="46"/>
      <c r="B30" s="46"/>
    </row>
    <row r="31" spans="1:2">
      <c r="A31" s="133" t="s">
        <v>360</v>
      </c>
      <c r="B31" s="132"/>
    </row>
    <row r="32" spans="1:2">
      <c r="A32" s="47" t="s">
        <v>111</v>
      </c>
      <c r="B32" s="47">
        <v>70</v>
      </c>
    </row>
    <row r="33" spans="1:2">
      <c r="A33" s="47" t="s">
        <v>225</v>
      </c>
      <c r="B33" s="47" t="s">
        <v>241</v>
      </c>
    </row>
    <row r="34" spans="1:2">
      <c r="A34" s="47" t="s">
        <v>77</v>
      </c>
      <c r="B34" s="47" t="s">
        <v>242</v>
      </c>
    </row>
    <row r="35" spans="1:2">
      <c r="A35" s="47" t="s">
        <v>71</v>
      </c>
      <c r="B35" s="47" t="s">
        <v>243</v>
      </c>
    </row>
    <row r="36" spans="1:2">
      <c r="A36" s="47" t="s">
        <v>92</v>
      </c>
      <c r="B36" s="47" t="s">
        <v>244</v>
      </c>
    </row>
    <row r="37" spans="1:2">
      <c r="A37" s="46"/>
      <c r="B37" s="46"/>
    </row>
    <row r="38" spans="1:2">
      <c r="A38" s="133" t="s">
        <v>361</v>
      </c>
      <c r="B38" s="132"/>
    </row>
    <row r="39" spans="1:2">
      <c r="A39" s="47" t="s">
        <v>187</v>
      </c>
      <c r="B39" s="47" t="s">
        <v>245</v>
      </c>
    </row>
    <row r="40" spans="1:2">
      <c r="A40" s="47" t="s">
        <v>171</v>
      </c>
      <c r="B40" s="47" t="s">
        <v>246</v>
      </c>
    </row>
    <row r="41" spans="1:2">
      <c r="A41" s="47" t="s">
        <v>90</v>
      </c>
      <c r="B41" s="47" t="s">
        <v>247</v>
      </c>
    </row>
    <row r="42" spans="1:2">
      <c r="A42" s="47" t="s">
        <v>248</v>
      </c>
      <c r="B42" s="47" t="s">
        <v>249</v>
      </c>
    </row>
    <row r="43" spans="1:2">
      <c r="A43" s="47" t="s">
        <v>250</v>
      </c>
      <c r="B43" s="47" t="s">
        <v>233</v>
      </c>
    </row>
    <row r="44" spans="1:2">
      <c r="A44" s="47" t="s">
        <v>100</v>
      </c>
      <c r="B44" s="51"/>
    </row>
    <row r="45" spans="1:2">
      <c r="A45" s="47" t="s">
        <v>200</v>
      </c>
      <c r="B45" s="51"/>
    </row>
    <row r="46" spans="1:2">
      <c r="A46" s="47" t="s">
        <v>201</v>
      </c>
      <c r="B46" s="51"/>
    </row>
    <row r="47" spans="1:2">
      <c r="A47" s="47" t="s">
        <v>178</v>
      </c>
      <c r="B47" s="47" t="s">
        <v>252</v>
      </c>
    </row>
    <row r="48" spans="1:2">
      <c r="A48" s="46"/>
      <c r="B48" s="51"/>
    </row>
    <row r="49" spans="1:2">
      <c r="A49" s="131" t="s">
        <v>358</v>
      </c>
      <c r="B49" s="132"/>
    </row>
    <row r="50" spans="1:2">
      <c r="A50" s="35" t="s">
        <v>362</v>
      </c>
      <c r="B50" s="35" t="s">
        <v>363</v>
      </c>
    </row>
    <row r="51" spans="1:2">
      <c r="A51" s="35" t="s">
        <v>364</v>
      </c>
      <c r="B51" s="35" t="s">
        <v>365</v>
      </c>
    </row>
    <row r="52" spans="1:2">
      <c r="A52" s="35" t="s">
        <v>366</v>
      </c>
      <c r="B52" s="35" t="s">
        <v>367</v>
      </c>
    </row>
  </sheetData>
  <mergeCells count="5">
    <mergeCell ref="A13:B13"/>
    <mergeCell ref="A28:B28"/>
    <mergeCell ref="A31:B31"/>
    <mergeCell ref="A38:B38"/>
    <mergeCell ref="A49:B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60"/>
  <sheetViews>
    <sheetView workbookViewId="0"/>
  </sheetViews>
  <sheetFormatPr defaultColWidth="14.453125" defaultRowHeight="15" customHeight="1"/>
  <cols>
    <col min="1" max="1" width="58.81640625" customWidth="1"/>
    <col min="2" max="2" width="17.08984375" customWidth="1"/>
  </cols>
  <sheetData>
    <row r="1" spans="1:5">
      <c r="A1" s="52" t="s">
        <v>330</v>
      </c>
      <c r="B1" s="35" t="s">
        <v>368</v>
      </c>
    </row>
    <row r="2" spans="1:5">
      <c r="A2" s="52" t="s">
        <v>332</v>
      </c>
      <c r="B2" s="35" t="s">
        <v>348</v>
      </c>
    </row>
    <row r="3" spans="1:5">
      <c r="A3" s="52" t="s">
        <v>334</v>
      </c>
      <c r="B3" s="53">
        <v>45411</v>
      </c>
    </row>
    <row r="4" spans="1:5">
      <c r="A4" s="45"/>
      <c r="B4" s="54"/>
    </row>
    <row r="5" spans="1:5">
      <c r="A5" s="52" t="s">
        <v>335</v>
      </c>
      <c r="B5" s="35" t="s">
        <v>24</v>
      </c>
    </row>
    <row r="6" spans="1:5">
      <c r="A6" s="52" t="s">
        <v>337</v>
      </c>
      <c r="B6" s="35" t="s">
        <v>356</v>
      </c>
    </row>
    <row r="7" spans="1:5">
      <c r="A7" s="52" t="s">
        <v>339</v>
      </c>
      <c r="B7" s="35" t="s">
        <v>369</v>
      </c>
    </row>
    <row r="8" spans="1:5">
      <c r="A8" s="48"/>
      <c r="B8" s="54"/>
    </row>
    <row r="9" spans="1:5">
      <c r="A9" s="52" t="s">
        <v>341</v>
      </c>
      <c r="B9" s="35" t="s">
        <v>370</v>
      </c>
    </row>
    <row r="10" spans="1:5">
      <c r="A10" s="52" t="s">
        <v>343</v>
      </c>
      <c r="B10" s="35">
        <v>4</v>
      </c>
    </row>
    <row r="11" spans="1:5">
      <c r="A11" s="45"/>
      <c r="B11" s="45"/>
    </row>
    <row r="12" spans="1:5">
      <c r="A12" s="52" t="s">
        <v>344</v>
      </c>
      <c r="B12" s="52" t="s">
        <v>371</v>
      </c>
      <c r="C12" s="55"/>
    </row>
    <row r="13" spans="1:5">
      <c r="A13" s="131" t="s">
        <v>372</v>
      </c>
      <c r="B13" s="132"/>
      <c r="C13" s="56" t="s">
        <v>40</v>
      </c>
      <c r="D13" s="57" t="s">
        <v>273</v>
      </c>
      <c r="E13" s="57" t="s">
        <v>274</v>
      </c>
    </row>
    <row r="14" spans="1:5">
      <c r="A14" s="47" t="s">
        <v>211</v>
      </c>
      <c r="B14" s="47">
        <v>1</v>
      </c>
      <c r="C14" s="47" t="s">
        <v>267</v>
      </c>
      <c r="D14" s="29">
        <f t="shared" ref="D14:D16" si="0">B14*25</f>
        <v>25</v>
      </c>
      <c r="E14" s="37" t="s">
        <v>253</v>
      </c>
    </row>
    <row r="15" spans="1:5">
      <c r="A15" s="47" t="s">
        <v>64</v>
      </c>
      <c r="B15" s="47">
        <v>1</v>
      </c>
      <c r="C15" s="47" t="s">
        <v>373</v>
      </c>
      <c r="D15" s="29">
        <f t="shared" si="0"/>
        <v>25</v>
      </c>
      <c r="E15" s="37" t="s">
        <v>254</v>
      </c>
    </row>
    <row r="16" spans="1:5">
      <c r="A16" s="47" t="s">
        <v>139</v>
      </c>
      <c r="B16" s="47">
        <v>1</v>
      </c>
      <c r="C16" s="47" t="s">
        <v>374</v>
      </c>
      <c r="D16" s="29">
        <f t="shared" si="0"/>
        <v>25</v>
      </c>
      <c r="E16" s="37" t="s">
        <v>102</v>
      </c>
    </row>
    <row r="17" spans="1:6">
      <c r="A17" s="47" t="s">
        <v>194</v>
      </c>
      <c r="B17" s="47">
        <v>100</v>
      </c>
      <c r="C17" s="47" t="s">
        <v>259</v>
      </c>
      <c r="D17" s="37">
        <v>2.5</v>
      </c>
      <c r="E17" s="37" t="s">
        <v>183</v>
      </c>
    </row>
    <row r="18" spans="1:6">
      <c r="A18" s="47" t="s">
        <v>161</v>
      </c>
      <c r="B18" s="47">
        <v>20</v>
      </c>
      <c r="C18" s="47" t="s">
        <v>255</v>
      </c>
      <c r="D18" s="29">
        <f>B18*25</f>
        <v>500</v>
      </c>
      <c r="E18" s="37" t="s">
        <v>255</v>
      </c>
    </row>
    <row r="19" spans="1:6">
      <c r="A19" s="47" t="s">
        <v>228</v>
      </c>
      <c r="B19" s="47"/>
      <c r="C19" s="47"/>
    </row>
    <row r="20" spans="1:6">
      <c r="A20" s="47" t="s">
        <v>269</v>
      </c>
      <c r="B20" s="47"/>
      <c r="C20" s="47"/>
    </row>
    <row r="21" spans="1:6">
      <c r="A21" s="47" t="s">
        <v>256</v>
      </c>
      <c r="B21" s="47"/>
      <c r="C21" s="47"/>
    </row>
    <row r="22" spans="1:6">
      <c r="A22" s="47" t="s">
        <v>257</v>
      </c>
      <c r="B22" s="47"/>
      <c r="C22" s="47"/>
    </row>
    <row r="23" spans="1:6">
      <c r="A23" s="47" t="s">
        <v>147</v>
      </c>
      <c r="B23" s="47">
        <v>800</v>
      </c>
      <c r="C23" s="47" t="s">
        <v>259</v>
      </c>
      <c r="D23" s="58">
        <v>20</v>
      </c>
      <c r="E23" s="37" t="s">
        <v>183</v>
      </c>
    </row>
    <row r="24" spans="1:6">
      <c r="A24" s="47" t="s">
        <v>117</v>
      </c>
      <c r="B24" s="47">
        <v>50</v>
      </c>
      <c r="C24" s="47" t="s">
        <v>259</v>
      </c>
      <c r="D24" s="59">
        <v>1.25</v>
      </c>
      <c r="E24" s="37" t="s">
        <v>183</v>
      </c>
    </row>
    <row r="25" spans="1:6">
      <c r="A25" s="47" t="s">
        <v>258</v>
      </c>
      <c r="B25" s="50">
        <v>45413</v>
      </c>
      <c r="C25" s="47" t="s">
        <v>63</v>
      </c>
      <c r="D25" s="37">
        <v>40</v>
      </c>
      <c r="E25" s="37" t="s">
        <v>63</v>
      </c>
    </row>
    <row r="26" spans="1:6">
      <c r="A26" s="47"/>
      <c r="B26" s="47"/>
      <c r="C26" s="47"/>
      <c r="E26" s="37"/>
    </row>
    <row r="27" spans="1:6">
      <c r="A27" s="131" t="s">
        <v>375</v>
      </c>
      <c r="B27" s="132"/>
      <c r="C27" s="56" t="s">
        <v>40</v>
      </c>
      <c r="D27" s="57" t="s">
        <v>273</v>
      </c>
      <c r="E27" s="57" t="s">
        <v>274</v>
      </c>
    </row>
    <row r="28" spans="1:6">
      <c r="A28" s="47" t="s">
        <v>215</v>
      </c>
      <c r="B28" s="37">
        <v>400</v>
      </c>
      <c r="C28" s="47" t="s">
        <v>259</v>
      </c>
      <c r="D28" s="37">
        <v>10</v>
      </c>
      <c r="E28" s="47" t="s">
        <v>183</v>
      </c>
      <c r="F28" s="37" t="s">
        <v>376</v>
      </c>
    </row>
    <row r="29" spans="1:6">
      <c r="A29" s="47" t="s">
        <v>223</v>
      </c>
      <c r="B29" s="37">
        <v>100</v>
      </c>
      <c r="C29" s="47" t="s">
        <v>259</v>
      </c>
      <c r="D29" s="29">
        <f>B29*25</f>
        <v>2500</v>
      </c>
      <c r="E29" s="47" t="s">
        <v>259</v>
      </c>
    </row>
    <row r="30" spans="1:6">
      <c r="A30" s="47" t="s">
        <v>260</v>
      </c>
      <c r="B30" s="37">
        <v>1</v>
      </c>
      <c r="C30" s="47" t="s">
        <v>267</v>
      </c>
      <c r="D30" s="37">
        <v>5</v>
      </c>
      <c r="E30" s="47" t="s">
        <v>183</v>
      </c>
    </row>
    <row r="31" spans="1:6">
      <c r="A31" s="47" t="s">
        <v>261</v>
      </c>
      <c r="B31" s="37">
        <v>15</v>
      </c>
      <c r="C31" s="47" t="s">
        <v>255</v>
      </c>
      <c r="D31" s="29">
        <f t="shared" ref="D31:D32" si="1">B31*25</f>
        <v>375</v>
      </c>
      <c r="E31" s="47" t="s">
        <v>255</v>
      </c>
    </row>
    <row r="32" spans="1:6">
      <c r="A32" s="47" t="s">
        <v>161</v>
      </c>
      <c r="B32" s="37">
        <v>15</v>
      </c>
      <c r="C32" s="47" t="s">
        <v>255</v>
      </c>
      <c r="D32" s="29">
        <f t="shared" si="1"/>
        <v>375</v>
      </c>
      <c r="E32" s="47" t="s">
        <v>255</v>
      </c>
    </row>
    <row r="33" spans="1:5">
      <c r="A33" s="47" t="s">
        <v>377</v>
      </c>
      <c r="C33" s="47"/>
      <c r="E33" s="37"/>
    </row>
    <row r="34" spans="1:5">
      <c r="A34" s="47" t="s">
        <v>269</v>
      </c>
      <c r="C34" s="47"/>
      <c r="E34" s="37"/>
    </row>
    <row r="35" spans="1:5">
      <c r="A35" s="47" t="s">
        <v>256</v>
      </c>
      <c r="C35" s="47"/>
      <c r="E35" s="37"/>
    </row>
    <row r="36" spans="1:5">
      <c r="A36" s="131" t="s">
        <v>378</v>
      </c>
      <c r="B36" s="132"/>
    </row>
    <row r="37" spans="1:5">
      <c r="A37" s="60" t="s">
        <v>379</v>
      </c>
      <c r="B37" s="35" t="s">
        <v>380</v>
      </c>
    </row>
    <row r="38" spans="1:5">
      <c r="A38" s="60" t="s">
        <v>381</v>
      </c>
      <c r="B38" s="35" t="s">
        <v>382</v>
      </c>
    </row>
    <row r="39" spans="1:5">
      <c r="A39" s="60" t="s">
        <v>383</v>
      </c>
      <c r="B39" s="35" t="s">
        <v>384</v>
      </c>
    </row>
    <row r="40" spans="1:5">
      <c r="A40" s="60" t="s">
        <v>385</v>
      </c>
      <c r="B40" s="35" t="s">
        <v>386</v>
      </c>
    </row>
    <row r="41" spans="1:5">
      <c r="A41" s="131" t="s">
        <v>387</v>
      </c>
      <c r="B41" s="132"/>
    </row>
    <row r="42" spans="1:5">
      <c r="A42" s="60" t="s">
        <v>379</v>
      </c>
      <c r="B42" s="35" t="s">
        <v>388</v>
      </c>
    </row>
    <row r="43" spans="1:5">
      <c r="A43" s="60" t="s">
        <v>381</v>
      </c>
      <c r="B43" s="35" t="s">
        <v>389</v>
      </c>
    </row>
    <row r="44" spans="1:5">
      <c r="A44" s="60" t="s">
        <v>383</v>
      </c>
      <c r="B44" s="35" t="s">
        <v>390</v>
      </c>
    </row>
    <row r="45" spans="1:5">
      <c r="A45" s="131" t="s">
        <v>391</v>
      </c>
      <c r="B45" s="132"/>
    </row>
    <row r="46" spans="1:5">
      <c r="A46" s="60" t="s">
        <v>379</v>
      </c>
      <c r="B46" s="35" t="s">
        <v>392</v>
      </c>
    </row>
    <row r="47" spans="1:5">
      <c r="A47" s="60" t="s">
        <v>381</v>
      </c>
      <c r="B47" s="61" t="s">
        <v>393</v>
      </c>
    </row>
    <row r="48" spans="1:5">
      <c r="A48" s="131" t="s">
        <v>394</v>
      </c>
      <c r="B48" s="132"/>
    </row>
    <row r="49" spans="1:2">
      <c r="A49" s="60" t="s">
        <v>379</v>
      </c>
      <c r="B49" s="61" t="s">
        <v>395</v>
      </c>
    </row>
    <row r="50" spans="1:2">
      <c r="A50" s="60" t="s">
        <v>396</v>
      </c>
      <c r="B50" s="61" t="s">
        <v>397</v>
      </c>
    </row>
    <row r="51" spans="1:2">
      <c r="A51" s="134" t="s">
        <v>398</v>
      </c>
      <c r="B51" s="132"/>
    </row>
    <row r="52" spans="1:2" ht="15" customHeight="1">
      <c r="A52" s="132"/>
      <c r="B52" s="132"/>
    </row>
    <row r="53" spans="1:2">
      <c r="A53" s="60"/>
      <c r="B53" s="61"/>
    </row>
    <row r="54" spans="1:2">
      <c r="A54" s="60"/>
      <c r="B54" s="61"/>
    </row>
    <row r="55" spans="1:2">
      <c r="A55" s="60"/>
      <c r="B55" s="61"/>
    </row>
    <row r="56" spans="1:2">
      <c r="A56" s="60"/>
      <c r="B56" s="61"/>
    </row>
    <row r="57" spans="1:2">
      <c r="A57" s="60"/>
      <c r="B57" s="61"/>
    </row>
    <row r="58" spans="1:2">
      <c r="A58" s="60"/>
      <c r="B58" s="61"/>
    </row>
    <row r="59" spans="1:2">
      <c r="A59" s="60"/>
      <c r="B59" s="61"/>
    </row>
    <row r="60" spans="1:2">
      <c r="A60" s="60"/>
      <c r="B60" s="61"/>
    </row>
  </sheetData>
  <mergeCells count="7">
    <mergeCell ref="A48:B48"/>
    <mergeCell ref="A51:B52"/>
    <mergeCell ref="A13:B13"/>
    <mergeCell ref="A27:B27"/>
    <mergeCell ref="A36:B36"/>
    <mergeCell ref="A41:B41"/>
    <mergeCell ref="A45:B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Z1002"/>
  <sheetViews>
    <sheetView workbookViewId="0"/>
  </sheetViews>
  <sheetFormatPr defaultColWidth="14.453125" defaultRowHeight="15" customHeight="1"/>
  <cols>
    <col min="1" max="1" width="40.54296875" customWidth="1"/>
    <col min="2" max="2" width="33.54296875" customWidth="1"/>
    <col min="3" max="3" width="14.54296875" customWidth="1"/>
    <col min="4" max="4" width="8.81640625" customWidth="1"/>
    <col min="5" max="5" width="6" customWidth="1"/>
    <col min="6" max="26" width="8.81640625" customWidth="1"/>
  </cols>
  <sheetData>
    <row r="1" spans="1:26" ht="14.25" customHeight="1">
      <c r="A1" s="62"/>
      <c r="B1" s="62"/>
      <c r="C1" s="62"/>
      <c r="D1" s="62"/>
      <c r="E1" s="62"/>
      <c r="F1" s="62"/>
      <c r="G1" s="62"/>
      <c r="H1" s="62"/>
      <c r="I1" s="62"/>
      <c r="J1" s="62"/>
      <c r="K1" s="62"/>
      <c r="L1" s="62"/>
      <c r="M1" s="62"/>
      <c r="N1" s="62"/>
      <c r="O1" s="62"/>
      <c r="P1" s="62"/>
      <c r="Q1" s="62"/>
      <c r="R1" s="62"/>
      <c r="S1" s="62"/>
      <c r="T1" s="62"/>
      <c r="U1" s="62"/>
      <c r="V1" s="62"/>
      <c r="W1" s="62"/>
      <c r="X1" s="62"/>
      <c r="Y1" s="62"/>
      <c r="Z1" s="62"/>
    </row>
    <row r="2" spans="1:26" ht="14.25" customHeight="1">
      <c r="A2" s="52" t="s">
        <v>330</v>
      </c>
      <c r="B2" s="35" t="s">
        <v>399</v>
      </c>
      <c r="C2" s="62"/>
      <c r="D2" s="62"/>
      <c r="E2" s="62"/>
      <c r="F2" s="62"/>
      <c r="G2" s="62"/>
      <c r="H2" s="62"/>
      <c r="I2" s="62"/>
      <c r="J2" s="62"/>
      <c r="K2" s="62"/>
      <c r="L2" s="62"/>
      <c r="M2" s="62"/>
      <c r="N2" s="62"/>
      <c r="O2" s="62"/>
      <c r="P2" s="62"/>
      <c r="Q2" s="62"/>
      <c r="R2" s="62"/>
      <c r="S2" s="62"/>
      <c r="T2" s="62"/>
      <c r="U2" s="62"/>
      <c r="V2" s="62"/>
      <c r="W2" s="62"/>
      <c r="X2" s="62"/>
      <c r="Y2" s="62"/>
      <c r="Z2" s="62"/>
    </row>
    <row r="3" spans="1:26" ht="14.25" customHeight="1">
      <c r="A3" s="52" t="s">
        <v>332</v>
      </c>
      <c r="B3" s="35" t="s">
        <v>353</v>
      </c>
      <c r="C3" s="62"/>
      <c r="D3" s="62"/>
      <c r="E3" s="62"/>
      <c r="F3" s="62"/>
      <c r="G3" s="62"/>
      <c r="H3" s="62"/>
      <c r="I3" s="62"/>
      <c r="J3" s="62"/>
      <c r="K3" s="62"/>
      <c r="L3" s="62"/>
      <c r="M3" s="62"/>
      <c r="N3" s="62"/>
      <c r="O3" s="62"/>
      <c r="P3" s="62"/>
      <c r="Q3" s="62"/>
      <c r="R3" s="62"/>
      <c r="S3" s="62"/>
      <c r="T3" s="62"/>
      <c r="U3" s="62"/>
      <c r="V3" s="62"/>
      <c r="W3" s="62"/>
      <c r="X3" s="62"/>
      <c r="Y3" s="62"/>
      <c r="Z3" s="62"/>
    </row>
    <row r="4" spans="1:26" ht="14.25" customHeight="1">
      <c r="A4" s="52" t="s">
        <v>334</v>
      </c>
      <c r="B4" s="63">
        <v>45046</v>
      </c>
      <c r="C4" s="62"/>
      <c r="D4" s="62"/>
      <c r="E4" s="62"/>
      <c r="F4" s="62"/>
      <c r="G4" s="62"/>
      <c r="H4" s="62"/>
      <c r="I4" s="62"/>
      <c r="J4" s="62"/>
      <c r="K4" s="62"/>
      <c r="L4" s="62"/>
      <c r="M4" s="62"/>
      <c r="N4" s="62"/>
      <c r="O4" s="62"/>
      <c r="P4" s="62"/>
      <c r="Q4" s="62"/>
      <c r="R4" s="62"/>
      <c r="S4" s="62"/>
      <c r="T4" s="62"/>
      <c r="U4" s="62"/>
      <c r="V4" s="62"/>
      <c r="W4" s="62"/>
      <c r="X4" s="62"/>
      <c r="Y4" s="62"/>
      <c r="Z4" s="62"/>
    </row>
    <row r="5" spans="1:26" ht="14.25" customHeight="1">
      <c r="A5" s="62"/>
      <c r="B5" s="64"/>
      <c r="C5" s="62"/>
      <c r="D5" s="62"/>
      <c r="E5" s="62"/>
      <c r="F5" s="62"/>
      <c r="G5" s="62"/>
      <c r="H5" s="62"/>
      <c r="I5" s="62"/>
      <c r="J5" s="62"/>
      <c r="K5" s="62"/>
      <c r="L5" s="62"/>
      <c r="M5" s="62"/>
      <c r="N5" s="62"/>
      <c r="O5" s="62"/>
      <c r="P5" s="62"/>
      <c r="Q5" s="62"/>
      <c r="R5" s="62"/>
      <c r="S5" s="62"/>
      <c r="T5" s="62"/>
      <c r="U5" s="62"/>
      <c r="V5" s="62"/>
      <c r="W5" s="62"/>
      <c r="X5" s="62"/>
      <c r="Y5" s="62"/>
      <c r="Z5" s="62"/>
    </row>
    <row r="6" spans="1:26" ht="14.25" customHeight="1">
      <c r="A6" s="52" t="s">
        <v>335</v>
      </c>
      <c r="B6" s="35" t="s">
        <v>400</v>
      </c>
      <c r="C6" s="62"/>
      <c r="D6" s="62"/>
      <c r="E6" s="62"/>
      <c r="F6" s="62"/>
      <c r="G6" s="62"/>
      <c r="H6" s="62"/>
      <c r="I6" s="62"/>
      <c r="J6" s="62"/>
      <c r="K6" s="62"/>
      <c r="L6" s="62"/>
      <c r="M6" s="62"/>
      <c r="N6" s="62"/>
      <c r="O6" s="62"/>
      <c r="P6" s="62"/>
      <c r="Q6" s="62"/>
      <c r="R6" s="62"/>
      <c r="S6" s="62"/>
      <c r="T6" s="62"/>
      <c r="U6" s="62"/>
      <c r="V6" s="62"/>
      <c r="W6" s="62"/>
      <c r="X6" s="62"/>
      <c r="Y6" s="62"/>
      <c r="Z6" s="62"/>
    </row>
    <row r="7" spans="1:26" ht="14.25" customHeight="1">
      <c r="A7" s="52" t="s">
        <v>337</v>
      </c>
      <c r="B7" s="35" t="s">
        <v>338</v>
      </c>
      <c r="C7" s="62"/>
      <c r="D7" s="62"/>
      <c r="E7" s="62"/>
      <c r="F7" s="62"/>
      <c r="G7" s="62"/>
      <c r="H7" s="62"/>
      <c r="I7" s="62"/>
      <c r="J7" s="62"/>
      <c r="K7" s="62"/>
      <c r="L7" s="62"/>
      <c r="M7" s="62"/>
      <c r="N7" s="62"/>
      <c r="O7" s="62"/>
      <c r="P7" s="62"/>
      <c r="Q7" s="62"/>
      <c r="R7" s="62"/>
      <c r="S7" s="62"/>
      <c r="T7" s="62"/>
      <c r="U7" s="62"/>
      <c r="V7" s="62"/>
      <c r="W7" s="62"/>
      <c r="X7" s="62"/>
      <c r="Y7" s="62"/>
      <c r="Z7" s="62"/>
    </row>
    <row r="8" spans="1:26" ht="14.25" customHeight="1">
      <c r="A8" s="52" t="s">
        <v>339</v>
      </c>
      <c r="B8" s="35" t="s">
        <v>340</v>
      </c>
      <c r="C8" s="62"/>
      <c r="D8" s="62"/>
      <c r="E8" s="62"/>
      <c r="F8" s="62"/>
      <c r="G8" s="62"/>
      <c r="H8" s="62"/>
      <c r="I8" s="62"/>
      <c r="J8" s="62"/>
      <c r="K8" s="62"/>
      <c r="L8" s="62"/>
      <c r="M8" s="62"/>
      <c r="N8" s="62"/>
      <c r="O8" s="62"/>
      <c r="P8" s="62"/>
      <c r="Q8" s="62"/>
      <c r="R8" s="62"/>
      <c r="S8" s="62"/>
      <c r="T8" s="62"/>
      <c r="U8" s="62"/>
      <c r="V8" s="62"/>
      <c r="W8" s="62"/>
      <c r="X8" s="62"/>
      <c r="Y8" s="62"/>
      <c r="Z8" s="62"/>
    </row>
    <row r="9" spans="1:26" ht="14.25" customHeight="1">
      <c r="A9" s="65"/>
      <c r="B9" s="66"/>
      <c r="C9" s="62"/>
      <c r="D9" s="62"/>
      <c r="E9" s="62"/>
      <c r="F9" s="62"/>
      <c r="G9" s="62"/>
      <c r="H9" s="62"/>
      <c r="I9" s="62"/>
      <c r="J9" s="62"/>
      <c r="K9" s="62"/>
      <c r="L9" s="62"/>
      <c r="M9" s="62"/>
      <c r="N9" s="62"/>
      <c r="O9" s="62"/>
      <c r="P9" s="62"/>
      <c r="Q9" s="62"/>
      <c r="R9" s="62"/>
      <c r="S9" s="62"/>
      <c r="T9" s="62"/>
      <c r="U9" s="62"/>
      <c r="V9" s="62"/>
      <c r="W9" s="62"/>
      <c r="X9" s="62"/>
      <c r="Y9" s="62"/>
      <c r="Z9" s="62"/>
    </row>
    <row r="10" spans="1:26" ht="14.25" customHeight="1">
      <c r="A10" s="52" t="s">
        <v>341</v>
      </c>
      <c r="B10" s="35" t="s">
        <v>342</v>
      </c>
      <c r="C10" s="62"/>
      <c r="D10" s="62"/>
      <c r="E10" s="62"/>
      <c r="F10" s="62"/>
      <c r="G10" s="62"/>
      <c r="H10" s="62"/>
      <c r="I10" s="62"/>
      <c r="J10" s="62"/>
      <c r="K10" s="62"/>
      <c r="L10" s="62"/>
      <c r="M10" s="62"/>
      <c r="N10" s="62"/>
      <c r="O10" s="62"/>
      <c r="P10" s="62"/>
      <c r="Q10" s="62"/>
      <c r="R10" s="62"/>
      <c r="S10" s="62"/>
      <c r="T10" s="62"/>
      <c r="U10" s="62"/>
      <c r="V10" s="62"/>
      <c r="W10" s="62"/>
      <c r="X10" s="62"/>
      <c r="Y10" s="62"/>
      <c r="Z10" s="62"/>
    </row>
    <row r="11" spans="1:26" ht="14.25" customHeight="1">
      <c r="A11" s="67" t="s">
        <v>343</v>
      </c>
      <c r="B11" s="68">
        <v>4</v>
      </c>
      <c r="C11" s="69">
        <v>90</v>
      </c>
      <c r="D11" s="62"/>
      <c r="E11" s="62"/>
      <c r="F11" s="62"/>
      <c r="G11" s="62"/>
      <c r="H11" s="62"/>
      <c r="I11" s="62"/>
      <c r="J11" s="62"/>
      <c r="K11" s="62"/>
      <c r="L11" s="62"/>
      <c r="M11" s="62"/>
      <c r="N11" s="62"/>
      <c r="O11" s="62"/>
      <c r="P11" s="62"/>
      <c r="Q11" s="62"/>
      <c r="R11" s="62"/>
      <c r="S11" s="62"/>
      <c r="T11" s="62"/>
      <c r="U11" s="62"/>
      <c r="V11" s="62"/>
      <c r="W11" s="62"/>
      <c r="X11" s="62"/>
      <c r="Y11" s="62"/>
      <c r="Z11" s="62"/>
    </row>
    <row r="12" spans="1:26" ht="14.2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spans="1:26" ht="14.25" customHeight="1">
      <c r="A13" s="52" t="s">
        <v>344</v>
      </c>
      <c r="B13" s="52" t="s">
        <v>345</v>
      </c>
      <c r="C13" s="62"/>
      <c r="D13" s="62"/>
      <c r="E13" s="62"/>
      <c r="F13" s="62"/>
      <c r="G13" s="62"/>
      <c r="H13" s="62"/>
      <c r="I13" s="62"/>
      <c r="J13" s="62"/>
      <c r="K13" s="62"/>
      <c r="L13" s="62"/>
      <c r="M13" s="62"/>
      <c r="N13" s="62"/>
      <c r="O13" s="62"/>
      <c r="P13" s="62"/>
      <c r="Q13" s="62"/>
      <c r="R13" s="62"/>
      <c r="S13" s="62"/>
      <c r="T13" s="62"/>
      <c r="U13" s="62"/>
      <c r="V13" s="62"/>
      <c r="W13" s="62"/>
      <c r="X13" s="62"/>
      <c r="Y13" s="62"/>
      <c r="Z13" s="62"/>
    </row>
    <row r="14" spans="1:26" ht="14.25" customHeight="1">
      <c r="A14" s="136" t="s">
        <v>401</v>
      </c>
      <c r="B14" s="137"/>
      <c r="C14" s="57" t="s">
        <v>273</v>
      </c>
      <c r="D14" s="57" t="s">
        <v>274</v>
      </c>
      <c r="E14" s="60"/>
      <c r="F14" s="60"/>
      <c r="G14" s="62"/>
      <c r="H14" s="62"/>
      <c r="I14" s="62"/>
      <c r="J14" s="62"/>
      <c r="K14" s="62"/>
      <c r="L14" s="62"/>
      <c r="M14" s="62"/>
      <c r="N14" s="62"/>
      <c r="O14" s="62"/>
      <c r="P14" s="62"/>
      <c r="Q14" s="62"/>
      <c r="R14" s="62"/>
      <c r="S14" s="62"/>
      <c r="T14" s="62"/>
      <c r="U14" s="62"/>
      <c r="V14" s="62"/>
      <c r="W14" s="62"/>
      <c r="X14" s="62"/>
      <c r="Y14" s="62"/>
      <c r="Z14" s="62"/>
    </row>
    <row r="15" spans="1:26" ht="14.25" customHeight="1">
      <c r="A15" s="70" t="s">
        <v>192</v>
      </c>
      <c r="B15" s="71">
        <v>0.8</v>
      </c>
      <c r="C15" s="72">
        <v>12</v>
      </c>
      <c r="D15" s="73" t="s">
        <v>183</v>
      </c>
      <c r="E15" s="62"/>
      <c r="F15" s="60"/>
      <c r="G15" s="62"/>
      <c r="H15" s="62"/>
      <c r="I15" s="62"/>
      <c r="J15" s="62"/>
      <c r="K15" s="62"/>
      <c r="L15" s="62"/>
      <c r="M15" s="62"/>
      <c r="N15" s="62"/>
      <c r="O15" s="62"/>
      <c r="P15" s="62"/>
      <c r="Q15" s="62"/>
      <c r="R15" s="62"/>
      <c r="S15" s="62"/>
      <c r="T15" s="62"/>
      <c r="U15" s="62"/>
      <c r="V15" s="62"/>
      <c r="W15" s="62"/>
      <c r="X15" s="62"/>
      <c r="Y15" s="62"/>
      <c r="Z15" s="62"/>
    </row>
    <row r="16" spans="1:26" ht="14.25" customHeight="1">
      <c r="A16" s="74" t="s">
        <v>174</v>
      </c>
      <c r="B16" s="75">
        <v>1</v>
      </c>
      <c r="C16" s="76">
        <f>0.4*25</f>
        <v>10</v>
      </c>
      <c r="D16" s="77" t="s">
        <v>262</v>
      </c>
      <c r="E16" s="62"/>
      <c r="F16" s="62"/>
      <c r="G16" s="62"/>
      <c r="H16" s="62"/>
      <c r="I16" s="62"/>
      <c r="J16" s="62"/>
      <c r="K16" s="62"/>
      <c r="L16" s="62"/>
      <c r="M16" s="62"/>
      <c r="N16" s="62"/>
      <c r="O16" s="62"/>
      <c r="P16" s="62"/>
      <c r="Q16" s="62"/>
      <c r="R16" s="62"/>
      <c r="S16" s="62"/>
      <c r="T16" s="62"/>
      <c r="U16" s="62"/>
      <c r="V16" s="62"/>
      <c r="W16" s="62"/>
      <c r="X16" s="62"/>
      <c r="Y16" s="62"/>
      <c r="Z16" s="62"/>
    </row>
    <row r="17" spans="1:26" ht="14.25" customHeight="1">
      <c r="A17" s="74" t="s">
        <v>144</v>
      </c>
      <c r="B17" s="75">
        <v>200</v>
      </c>
      <c r="C17" s="78">
        <v>45416</v>
      </c>
      <c r="D17" s="77" t="s">
        <v>183</v>
      </c>
      <c r="E17" s="62"/>
      <c r="F17" s="62"/>
      <c r="G17" s="62"/>
      <c r="H17" s="62"/>
      <c r="I17" s="62"/>
      <c r="J17" s="62"/>
      <c r="K17" s="62"/>
      <c r="L17" s="62"/>
      <c r="M17" s="62"/>
      <c r="N17" s="62"/>
      <c r="O17" s="62"/>
      <c r="P17" s="62"/>
      <c r="Q17" s="62"/>
      <c r="R17" s="62"/>
      <c r="S17" s="62"/>
      <c r="T17" s="62"/>
      <c r="U17" s="62"/>
      <c r="V17" s="62"/>
      <c r="W17" s="62"/>
      <c r="X17" s="62"/>
      <c r="Y17" s="62"/>
      <c r="Z17" s="62"/>
    </row>
    <row r="18" spans="1:26" ht="14.25" customHeight="1">
      <c r="A18" s="74" t="s">
        <v>99</v>
      </c>
      <c r="B18" s="75">
        <v>20</v>
      </c>
      <c r="C18" s="76">
        <v>450</v>
      </c>
      <c r="D18" s="77" t="s">
        <v>259</v>
      </c>
      <c r="E18" s="62"/>
      <c r="F18" s="62"/>
      <c r="G18" s="62"/>
      <c r="H18" s="62"/>
      <c r="I18" s="62"/>
      <c r="J18" s="62"/>
      <c r="K18" s="62"/>
      <c r="L18" s="62"/>
      <c r="M18" s="62"/>
      <c r="N18" s="62"/>
      <c r="O18" s="62"/>
      <c r="P18" s="62"/>
      <c r="Q18" s="62"/>
      <c r="R18" s="62"/>
      <c r="S18" s="62"/>
      <c r="T18" s="62"/>
      <c r="U18" s="62"/>
      <c r="V18" s="62"/>
      <c r="W18" s="62"/>
      <c r="X18" s="62"/>
      <c r="Y18" s="62"/>
      <c r="Z18" s="62"/>
    </row>
    <row r="19" spans="1:26" ht="14.25" customHeight="1">
      <c r="A19" s="74" t="s">
        <v>263</v>
      </c>
      <c r="B19" s="75">
        <v>10</v>
      </c>
      <c r="C19" s="76">
        <v>225</v>
      </c>
      <c r="D19" s="77" t="s">
        <v>259</v>
      </c>
      <c r="E19" s="62"/>
      <c r="F19" s="62"/>
      <c r="G19" s="62"/>
      <c r="H19" s="62"/>
      <c r="I19" s="62"/>
      <c r="J19" s="62"/>
      <c r="K19" s="62"/>
      <c r="L19" s="62"/>
      <c r="M19" s="62"/>
      <c r="N19" s="62"/>
      <c r="O19" s="62"/>
      <c r="P19" s="62"/>
      <c r="Q19" s="62"/>
      <c r="R19" s="62"/>
      <c r="S19" s="62"/>
      <c r="T19" s="62"/>
      <c r="U19" s="62"/>
      <c r="V19" s="62"/>
      <c r="W19" s="62"/>
      <c r="X19" s="62"/>
      <c r="Y19" s="62"/>
      <c r="Z19" s="62"/>
    </row>
    <row r="20" spans="1:26" ht="14.25" customHeight="1">
      <c r="A20" s="74" t="s">
        <v>206</v>
      </c>
      <c r="B20" s="75">
        <v>10</v>
      </c>
      <c r="C20" s="76">
        <v>225</v>
      </c>
      <c r="D20" s="77" t="s">
        <v>259</v>
      </c>
      <c r="E20" s="62"/>
      <c r="F20" s="62"/>
      <c r="G20" s="62"/>
      <c r="H20" s="62"/>
      <c r="I20" s="62"/>
      <c r="J20" s="62"/>
      <c r="K20" s="62"/>
      <c r="L20" s="62"/>
      <c r="M20" s="62"/>
      <c r="N20" s="62"/>
      <c r="O20" s="62"/>
      <c r="P20" s="62"/>
      <c r="Q20" s="62"/>
      <c r="R20" s="62"/>
      <c r="S20" s="62"/>
      <c r="T20" s="62"/>
      <c r="U20" s="62"/>
      <c r="V20" s="62"/>
      <c r="W20" s="62"/>
      <c r="X20" s="62"/>
      <c r="Y20" s="62"/>
      <c r="Z20" s="62"/>
    </row>
    <row r="21" spans="1:26" ht="14.25" customHeight="1">
      <c r="A21" s="74" t="s">
        <v>90</v>
      </c>
      <c r="B21" s="75">
        <v>2</v>
      </c>
      <c r="C21" s="76">
        <v>45</v>
      </c>
      <c r="D21" s="77" t="s">
        <v>259</v>
      </c>
      <c r="E21" s="62"/>
      <c r="F21" s="62"/>
      <c r="G21" s="62"/>
      <c r="H21" s="62"/>
      <c r="I21" s="62"/>
      <c r="J21" s="62"/>
      <c r="K21" s="62"/>
      <c r="L21" s="62"/>
      <c r="M21" s="62"/>
      <c r="N21" s="62"/>
      <c r="O21" s="62"/>
      <c r="P21" s="62"/>
      <c r="Q21" s="62"/>
      <c r="R21" s="62"/>
      <c r="S21" s="62"/>
      <c r="T21" s="62"/>
      <c r="U21" s="62"/>
      <c r="V21" s="62"/>
      <c r="W21" s="62"/>
      <c r="X21" s="62"/>
      <c r="Y21" s="62"/>
      <c r="Z21" s="62"/>
    </row>
    <row r="22" spans="1:26" ht="14.25" customHeight="1">
      <c r="A22" s="74" t="s">
        <v>264</v>
      </c>
      <c r="B22" s="75">
        <v>1</v>
      </c>
      <c r="C22" s="76">
        <v>23</v>
      </c>
      <c r="D22" s="77" t="s">
        <v>259</v>
      </c>
      <c r="E22" s="62"/>
      <c r="F22" s="62"/>
      <c r="G22" s="62"/>
      <c r="H22" s="62"/>
      <c r="I22" s="62"/>
      <c r="J22" s="62"/>
      <c r="K22" s="62"/>
      <c r="L22" s="62"/>
      <c r="M22" s="62"/>
      <c r="N22" s="62"/>
      <c r="O22" s="62"/>
      <c r="P22" s="62"/>
      <c r="Q22" s="62"/>
      <c r="R22" s="62"/>
      <c r="S22" s="62"/>
      <c r="T22" s="62"/>
      <c r="U22" s="62"/>
      <c r="V22" s="62"/>
      <c r="W22" s="62"/>
      <c r="X22" s="62"/>
      <c r="Y22" s="62"/>
      <c r="Z22" s="62"/>
    </row>
    <row r="23" spans="1:26" ht="14.25" customHeight="1">
      <c r="A23" s="74" t="s">
        <v>265</v>
      </c>
      <c r="B23" s="75">
        <v>1</v>
      </c>
      <c r="C23" s="76">
        <v>25</v>
      </c>
      <c r="D23" s="77" t="s">
        <v>266</v>
      </c>
      <c r="F23" s="60"/>
      <c r="G23" s="62"/>
      <c r="H23" s="62"/>
      <c r="I23" s="62"/>
      <c r="J23" s="62"/>
      <c r="K23" s="62"/>
      <c r="L23" s="62"/>
      <c r="M23" s="62"/>
      <c r="N23" s="62"/>
      <c r="O23" s="62"/>
      <c r="P23" s="62"/>
      <c r="Q23" s="62"/>
      <c r="R23" s="62"/>
      <c r="S23" s="62"/>
      <c r="T23" s="62"/>
      <c r="U23" s="62"/>
      <c r="V23" s="62"/>
      <c r="W23" s="62"/>
      <c r="X23" s="62"/>
      <c r="Y23" s="62"/>
      <c r="Z23" s="62"/>
    </row>
    <row r="24" spans="1:26" ht="14.25" customHeight="1">
      <c r="A24" s="74" t="s">
        <v>103</v>
      </c>
      <c r="B24" s="75">
        <v>1</v>
      </c>
      <c r="C24" s="76">
        <v>23</v>
      </c>
      <c r="D24" s="77" t="s">
        <v>266</v>
      </c>
      <c r="E24" s="62"/>
      <c r="F24" s="62"/>
      <c r="G24" s="62"/>
      <c r="H24" s="62"/>
      <c r="I24" s="62"/>
      <c r="J24" s="62"/>
      <c r="K24" s="62"/>
      <c r="L24" s="62"/>
      <c r="M24" s="62"/>
      <c r="N24" s="62"/>
      <c r="O24" s="62"/>
      <c r="P24" s="62"/>
      <c r="Q24" s="62"/>
      <c r="R24" s="62"/>
      <c r="S24" s="62"/>
      <c r="T24" s="62"/>
      <c r="U24" s="62"/>
      <c r="V24" s="62"/>
      <c r="W24" s="62"/>
      <c r="X24" s="62"/>
      <c r="Y24" s="62"/>
      <c r="Z24" s="62"/>
    </row>
    <row r="25" spans="1:26" ht="14.25" customHeight="1">
      <c r="A25" s="136" t="s">
        <v>402</v>
      </c>
      <c r="B25" s="137"/>
      <c r="C25" s="57" t="s">
        <v>403</v>
      </c>
      <c r="D25" s="57" t="s">
        <v>274</v>
      </c>
      <c r="E25" s="62"/>
      <c r="F25" s="62"/>
      <c r="G25" s="62"/>
      <c r="H25" s="62"/>
      <c r="I25" s="62"/>
      <c r="J25" s="62"/>
      <c r="K25" s="62"/>
      <c r="L25" s="62"/>
      <c r="M25" s="62"/>
      <c r="N25" s="62"/>
      <c r="O25" s="62"/>
      <c r="P25" s="62"/>
      <c r="Q25" s="62"/>
      <c r="R25" s="62"/>
      <c r="S25" s="62"/>
      <c r="T25" s="62"/>
      <c r="U25" s="62"/>
      <c r="V25" s="62"/>
      <c r="W25" s="62"/>
      <c r="X25" s="62"/>
      <c r="Y25" s="62"/>
      <c r="Z25" s="62"/>
    </row>
    <row r="26" spans="1:26" ht="14.25" customHeight="1">
      <c r="A26" s="70" t="s">
        <v>111</v>
      </c>
      <c r="B26" s="71">
        <v>6</v>
      </c>
      <c r="C26" s="72">
        <f>B26*25</f>
        <v>150</v>
      </c>
      <c r="D26" s="73" t="s">
        <v>267</v>
      </c>
      <c r="E26" s="60"/>
      <c r="F26" s="60"/>
      <c r="G26" s="62"/>
      <c r="H26" s="62"/>
      <c r="I26" s="62"/>
      <c r="J26" s="62"/>
      <c r="K26" s="62"/>
      <c r="L26" s="62"/>
      <c r="M26" s="62"/>
      <c r="N26" s="62"/>
      <c r="O26" s="62"/>
      <c r="P26" s="62"/>
      <c r="Q26" s="62"/>
      <c r="R26" s="62"/>
      <c r="S26" s="62"/>
      <c r="T26" s="62"/>
      <c r="U26" s="62"/>
      <c r="V26" s="62"/>
      <c r="W26" s="62"/>
      <c r="X26" s="62"/>
      <c r="Y26" s="62"/>
      <c r="Z26" s="62"/>
    </row>
    <row r="27" spans="1:26" ht="14.25" customHeight="1">
      <c r="A27" s="74" t="s">
        <v>99</v>
      </c>
      <c r="B27" s="75">
        <v>100</v>
      </c>
      <c r="C27" s="76">
        <v>2250</v>
      </c>
      <c r="D27" s="77" t="s">
        <v>259</v>
      </c>
      <c r="E27" s="62"/>
      <c r="F27" s="62"/>
      <c r="G27" s="62"/>
      <c r="H27" s="62"/>
      <c r="I27" s="62"/>
      <c r="J27" s="62"/>
      <c r="K27" s="62"/>
      <c r="L27" s="62"/>
      <c r="M27" s="62"/>
      <c r="N27" s="62"/>
      <c r="O27" s="62"/>
      <c r="P27" s="62"/>
      <c r="Q27" s="62"/>
      <c r="R27" s="62"/>
      <c r="S27" s="62"/>
      <c r="T27" s="62"/>
      <c r="U27" s="62"/>
      <c r="V27" s="62"/>
      <c r="W27" s="62"/>
      <c r="X27" s="62"/>
      <c r="Y27" s="62"/>
      <c r="Z27" s="62"/>
    </row>
    <row r="28" spans="1:26" ht="14.25" customHeight="1">
      <c r="A28" s="74" t="s">
        <v>104</v>
      </c>
      <c r="B28" s="75">
        <v>200</v>
      </c>
      <c r="C28" s="76">
        <v>4500</v>
      </c>
      <c r="D28" s="77" t="s">
        <v>255</v>
      </c>
      <c r="E28" s="62"/>
      <c r="F28" s="62"/>
      <c r="G28" s="62"/>
      <c r="H28" s="62"/>
      <c r="I28" s="62"/>
      <c r="J28" s="62"/>
      <c r="K28" s="62"/>
      <c r="L28" s="62"/>
      <c r="M28" s="62"/>
      <c r="N28" s="62"/>
      <c r="O28" s="62"/>
      <c r="P28" s="62"/>
      <c r="Q28" s="62"/>
      <c r="R28" s="62"/>
      <c r="S28" s="62"/>
      <c r="T28" s="62"/>
      <c r="U28" s="62"/>
      <c r="V28" s="62"/>
      <c r="W28" s="62"/>
      <c r="X28" s="62"/>
      <c r="Y28" s="62"/>
      <c r="Z28" s="62"/>
    </row>
    <row r="29" spans="1:26" ht="14.25" customHeight="1">
      <c r="A29" s="74" t="s">
        <v>123</v>
      </c>
      <c r="B29" s="75">
        <v>200</v>
      </c>
      <c r="C29" s="76">
        <f>B29*25</f>
        <v>5000</v>
      </c>
      <c r="D29" s="77" t="s">
        <v>259</v>
      </c>
      <c r="E29" s="62"/>
      <c r="F29" s="62"/>
      <c r="G29" s="62"/>
      <c r="H29" s="62"/>
      <c r="I29" s="62"/>
      <c r="J29" s="62"/>
      <c r="K29" s="62"/>
      <c r="L29" s="62"/>
      <c r="M29" s="62"/>
      <c r="N29" s="62"/>
      <c r="O29" s="62"/>
      <c r="P29" s="62"/>
      <c r="Q29" s="62"/>
      <c r="R29" s="62"/>
      <c r="S29" s="62"/>
      <c r="T29" s="62"/>
      <c r="U29" s="62"/>
      <c r="V29" s="62"/>
      <c r="W29" s="62"/>
      <c r="X29" s="62"/>
      <c r="Y29" s="62"/>
      <c r="Z29" s="62"/>
    </row>
    <row r="30" spans="1:26" ht="14.25" customHeight="1">
      <c r="A30" s="74" t="s">
        <v>91</v>
      </c>
      <c r="B30" s="75">
        <v>8</v>
      </c>
      <c r="C30" s="76">
        <v>180</v>
      </c>
      <c r="D30" s="77" t="s">
        <v>268</v>
      </c>
      <c r="E30" s="62"/>
      <c r="F30" s="62"/>
      <c r="G30" s="62"/>
      <c r="H30" s="62"/>
      <c r="I30" s="62"/>
      <c r="J30" s="62"/>
      <c r="K30" s="62"/>
      <c r="L30" s="62"/>
      <c r="M30" s="62"/>
      <c r="N30" s="62"/>
      <c r="O30" s="62"/>
      <c r="P30" s="62"/>
      <c r="Q30" s="62"/>
      <c r="R30" s="62"/>
      <c r="S30" s="62"/>
      <c r="T30" s="62"/>
      <c r="U30" s="62"/>
      <c r="V30" s="62"/>
      <c r="W30" s="62"/>
      <c r="X30" s="62"/>
      <c r="Y30" s="62"/>
      <c r="Z30" s="62"/>
    </row>
    <row r="31" spans="1:26" ht="14.25" customHeight="1">
      <c r="A31" s="64"/>
      <c r="B31" s="64"/>
      <c r="C31" s="62"/>
      <c r="D31" s="62"/>
      <c r="E31" s="62"/>
      <c r="F31" s="62"/>
      <c r="G31" s="62"/>
      <c r="H31" s="62"/>
      <c r="I31" s="62"/>
      <c r="J31" s="62"/>
      <c r="K31" s="62"/>
      <c r="L31" s="62"/>
      <c r="M31" s="62"/>
      <c r="N31" s="62"/>
      <c r="O31" s="62"/>
      <c r="P31" s="62"/>
      <c r="Q31" s="62"/>
      <c r="R31" s="62"/>
      <c r="S31" s="62"/>
      <c r="T31" s="62"/>
      <c r="U31" s="62"/>
      <c r="V31" s="62"/>
      <c r="W31" s="62"/>
      <c r="X31" s="62"/>
      <c r="Y31" s="62"/>
      <c r="Z31" s="62"/>
    </row>
    <row r="32" spans="1:26" ht="14.25" customHeight="1">
      <c r="A32" s="131" t="s">
        <v>404</v>
      </c>
      <c r="B32" s="132"/>
      <c r="C32" s="57" t="s">
        <v>403</v>
      </c>
      <c r="D32" s="57" t="s">
        <v>274</v>
      </c>
      <c r="E32" s="62"/>
      <c r="F32" s="62"/>
      <c r="G32" s="62"/>
      <c r="H32" s="62"/>
      <c r="I32" s="62"/>
      <c r="J32" s="62"/>
      <c r="K32" s="62"/>
      <c r="L32" s="62"/>
      <c r="M32" s="62"/>
      <c r="N32" s="62"/>
      <c r="O32" s="62"/>
      <c r="P32" s="62"/>
      <c r="Q32" s="62"/>
      <c r="R32" s="62"/>
      <c r="S32" s="62"/>
      <c r="T32" s="62"/>
      <c r="U32" s="62"/>
      <c r="V32" s="62"/>
      <c r="W32" s="62"/>
      <c r="X32" s="62"/>
      <c r="Y32" s="62"/>
      <c r="Z32" s="62"/>
    </row>
    <row r="33" spans="1:26" ht="14.25" customHeight="1">
      <c r="A33" s="70" t="s">
        <v>163</v>
      </c>
      <c r="B33" s="71">
        <v>80</v>
      </c>
      <c r="C33" s="72">
        <f t="shared" ref="C33:C35" si="0">B33*25</f>
        <v>2000</v>
      </c>
      <c r="D33" s="73" t="s">
        <v>259</v>
      </c>
      <c r="E33" s="62"/>
      <c r="F33" s="62"/>
      <c r="G33" s="62"/>
      <c r="H33" s="62"/>
      <c r="I33" s="62"/>
      <c r="J33" s="62"/>
      <c r="K33" s="62"/>
      <c r="L33" s="62"/>
      <c r="M33" s="62"/>
      <c r="N33" s="62"/>
      <c r="O33" s="62"/>
      <c r="P33" s="62"/>
      <c r="Q33" s="62"/>
      <c r="R33" s="62"/>
      <c r="S33" s="62"/>
      <c r="T33" s="62"/>
      <c r="U33" s="62"/>
      <c r="V33" s="62"/>
      <c r="W33" s="62"/>
      <c r="X33" s="62"/>
      <c r="Y33" s="62"/>
      <c r="Z33" s="62"/>
    </row>
    <row r="34" spans="1:26" ht="14.25" customHeight="1">
      <c r="A34" s="74" t="s">
        <v>114</v>
      </c>
      <c r="B34" s="75">
        <v>180</v>
      </c>
      <c r="C34" s="72">
        <f t="shared" si="0"/>
        <v>4500</v>
      </c>
      <c r="D34" s="77" t="s">
        <v>259</v>
      </c>
      <c r="E34" s="62"/>
      <c r="F34" s="62"/>
      <c r="G34" s="62"/>
      <c r="H34" s="62"/>
      <c r="I34" s="62"/>
      <c r="J34" s="62"/>
      <c r="K34" s="62"/>
      <c r="L34" s="62"/>
      <c r="M34" s="62"/>
      <c r="N34" s="62"/>
      <c r="O34" s="62"/>
      <c r="P34" s="62"/>
      <c r="Q34" s="62"/>
      <c r="R34" s="62"/>
      <c r="S34" s="62"/>
      <c r="T34" s="62"/>
      <c r="U34" s="62"/>
      <c r="V34" s="62"/>
      <c r="W34" s="62"/>
      <c r="X34" s="62"/>
      <c r="Y34" s="62"/>
      <c r="Z34" s="62"/>
    </row>
    <row r="35" spans="1:26" ht="14.25" customHeight="1">
      <c r="A35" s="74" t="s">
        <v>140</v>
      </c>
      <c r="B35" s="75">
        <v>300</v>
      </c>
      <c r="C35" s="72">
        <f t="shared" si="0"/>
        <v>7500</v>
      </c>
      <c r="D35" s="77" t="s">
        <v>259</v>
      </c>
      <c r="E35" s="60" t="s">
        <v>405</v>
      </c>
      <c r="F35" s="62"/>
      <c r="G35" s="62"/>
      <c r="H35" s="62"/>
      <c r="I35" s="62"/>
      <c r="J35" s="62"/>
      <c r="K35" s="62"/>
      <c r="L35" s="62"/>
      <c r="M35" s="62"/>
      <c r="N35" s="62"/>
      <c r="O35" s="62"/>
      <c r="P35" s="62"/>
      <c r="Q35" s="62"/>
      <c r="R35" s="62"/>
      <c r="S35" s="62"/>
      <c r="T35" s="62"/>
      <c r="U35" s="62"/>
      <c r="V35" s="62"/>
      <c r="W35" s="62"/>
      <c r="X35" s="62"/>
      <c r="Y35" s="62"/>
      <c r="Z35" s="62"/>
    </row>
    <row r="36" spans="1:26" ht="14.25" customHeight="1">
      <c r="A36" s="74" t="s">
        <v>175</v>
      </c>
      <c r="B36" s="75">
        <v>250</v>
      </c>
      <c r="C36" s="76">
        <f>B36*90/4</f>
        <v>5625</v>
      </c>
      <c r="D36" s="77" t="s">
        <v>259</v>
      </c>
      <c r="E36" s="62"/>
      <c r="F36" s="62"/>
      <c r="G36" s="62"/>
      <c r="H36" s="62"/>
      <c r="I36" s="62"/>
      <c r="J36" s="62"/>
      <c r="K36" s="62"/>
      <c r="L36" s="62"/>
      <c r="M36" s="62"/>
      <c r="N36" s="62"/>
      <c r="O36" s="62"/>
      <c r="P36" s="62"/>
      <c r="Q36" s="62"/>
      <c r="R36" s="62"/>
      <c r="S36" s="62"/>
      <c r="T36" s="62"/>
      <c r="U36" s="62"/>
      <c r="V36" s="62"/>
      <c r="W36" s="62"/>
      <c r="X36" s="62"/>
      <c r="Y36" s="62"/>
      <c r="Z36" s="62"/>
    </row>
    <row r="37" spans="1:26" ht="14.25" customHeight="1">
      <c r="A37" s="74" t="s">
        <v>69</v>
      </c>
      <c r="B37" s="75">
        <v>2</v>
      </c>
      <c r="C37" s="76">
        <v>45</v>
      </c>
      <c r="D37" s="77" t="s">
        <v>267</v>
      </c>
      <c r="E37" s="62"/>
      <c r="F37" s="62"/>
      <c r="G37" s="62"/>
      <c r="H37" s="62"/>
      <c r="I37" s="62"/>
      <c r="J37" s="62"/>
      <c r="K37" s="62"/>
      <c r="L37" s="62"/>
      <c r="M37" s="62"/>
      <c r="N37" s="62"/>
      <c r="O37" s="62"/>
      <c r="P37" s="62"/>
      <c r="Q37" s="62"/>
      <c r="R37" s="62"/>
      <c r="S37" s="62"/>
      <c r="T37" s="62"/>
      <c r="U37" s="62"/>
      <c r="V37" s="62"/>
      <c r="W37" s="62"/>
      <c r="X37" s="62"/>
      <c r="Y37" s="62"/>
      <c r="Z37" s="62"/>
    </row>
    <row r="38" spans="1:26" ht="14.25" customHeight="1">
      <c r="A38" s="74" t="s">
        <v>406</v>
      </c>
      <c r="B38" s="75">
        <v>5</v>
      </c>
      <c r="C38" s="76">
        <v>112.5</v>
      </c>
      <c r="D38" s="77" t="s">
        <v>259</v>
      </c>
      <c r="E38" s="62"/>
      <c r="F38" s="62"/>
      <c r="G38" s="62"/>
      <c r="H38" s="62"/>
      <c r="I38" s="62"/>
      <c r="J38" s="62"/>
      <c r="K38" s="62"/>
      <c r="L38" s="62"/>
      <c r="M38" s="62"/>
      <c r="N38" s="62"/>
      <c r="O38" s="62"/>
      <c r="P38" s="62"/>
      <c r="Q38" s="62"/>
      <c r="R38" s="62"/>
      <c r="S38" s="62"/>
      <c r="T38" s="62"/>
      <c r="U38" s="62"/>
      <c r="V38" s="62"/>
      <c r="W38" s="62"/>
      <c r="X38" s="62"/>
      <c r="Y38" s="62"/>
      <c r="Z38" s="62"/>
    </row>
    <row r="39" spans="1:26" ht="14.25" customHeight="1">
      <c r="A39" s="74" t="s">
        <v>161</v>
      </c>
      <c r="B39" s="75">
        <v>20</v>
      </c>
      <c r="C39" s="76">
        <v>450</v>
      </c>
      <c r="D39" s="77" t="s">
        <v>259</v>
      </c>
      <c r="E39" s="62"/>
      <c r="F39" s="62"/>
      <c r="G39" s="62"/>
      <c r="H39" s="62"/>
      <c r="I39" s="62"/>
      <c r="J39" s="62"/>
      <c r="K39" s="62"/>
      <c r="L39" s="62"/>
      <c r="M39" s="62"/>
      <c r="N39" s="62"/>
      <c r="O39" s="62"/>
      <c r="P39" s="62"/>
      <c r="Q39" s="62"/>
      <c r="R39" s="62"/>
      <c r="S39" s="62"/>
      <c r="T39" s="62"/>
      <c r="U39" s="62"/>
      <c r="V39" s="62"/>
      <c r="W39" s="62"/>
      <c r="X39" s="62"/>
      <c r="Y39" s="62"/>
      <c r="Z39" s="62"/>
    </row>
    <row r="40" spans="1:26" ht="14.25" customHeight="1">
      <c r="A40" s="64"/>
      <c r="B40" s="79"/>
      <c r="C40" s="62"/>
      <c r="D40" s="62"/>
      <c r="E40" s="62"/>
      <c r="F40" s="62"/>
      <c r="G40" s="62"/>
      <c r="H40" s="62"/>
      <c r="I40" s="62"/>
      <c r="J40" s="62"/>
      <c r="K40" s="62"/>
      <c r="L40" s="62"/>
      <c r="M40" s="62"/>
      <c r="N40" s="62"/>
      <c r="O40" s="62"/>
      <c r="P40" s="62"/>
      <c r="Q40" s="62"/>
      <c r="R40" s="62"/>
      <c r="S40" s="62"/>
      <c r="T40" s="62"/>
      <c r="U40" s="62"/>
      <c r="V40" s="62"/>
      <c r="W40" s="62"/>
      <c r="X40" s="62"/>
      <c r="Y40" s="62"/>
      <c r="Z40" s="62"/>
    </row>
    <row r="41" spans="1:26" ht="14.25" customHeight="1">
      <c r="A41" s="131" t="s">
        <v>401</v>
      </c>
      <c r="B41" s="132"/>
      <c r="C41" s="62"/>
      <c r="D41" s="62"/>
      <c r="E41" s="62"/>
      <c r="F41" s="62"/>
      <c r="G41" s="62"/>
      <c r="H41" s="62"/>
      <c r="I41" s="62"/>
      <c r="J41" s="62"/>
      <c r="K41" s="62"/>
      <c r="L41" s="62"/>
      <c r="M41" s="62"/>
      <c r="N41" s="62"/>
      <c r="O41" s="62"/>
      <c r="P41" s="62"/>
      <c r="Q41" s="62"/>
      <c r="R41" s="62"/>
      <c r="S41" s="62"/>
      <c r="T41" s="62"/>
      <c r="U41" s="62"/>
      <c r="V41" s="62"/>
      <c r="W41" s="62"/>
      <c r="X41" s="62"/>
      <c r="Y41" s="62"/>
      <c r="Z41" s="62"/>
    </row>
    <row r="42" spans="1:26" ht="14.25" customHeight="1">
      <c r="A42" s="60" t="s">
        <v>362</v>
      </c>
      <c r="B42" s="135" t="s">
        <v>407</v>
      </c>
      <c r="C42" s="132"/>
      <c r="D42" s="132"/>
      <c r="E42" s="132"/>
      <c r="F42" s="132"/>
      <c r="G42" s="132"/>
      <c r="H42" s="62"/>
      <c r="I42" s="62"/>
      <c r="J42" s="62"/>
      <c r="K42" s="62"/>
      <c r="L42" s="62"/>
      <c r="M42" s="62"/>
      <c r="N42" s="62"/>
      <c r="O42" s="62"/>
      <c r="P42" s="62"/>
      <c r="Q42" s="62"/>
      <c r="R42" s="62"/>
      <c r="S42" s="62"/>
      <c r="T42" s="62"/>
      <c r="U42" s="62"/>
      <c r="V42" s="62"/>
      <c r="W42" s="62"/>
      <c r="X42" s="62"/>
      <c r="Y42" s="62"/>
      <c r="Z42" s="62"/>
    </row>
    <row r="43" spans="1:26" ht="14.25" customHeight="1">
      <c r="A43" s="60" t="s">
        <v>364</v>
      </c>
      <c r="B43" s="135" t="s">
        <v>408</v>
      </c>
      <c r="C43" s="132"/>
      <c r="D43" s="132"/>
      <c r="E43" s="132"/>
      <c r="F43" s="132"/>
      <c r="G43" s="132"/>
      <c r="H43" s="132"/>
      <c r="I43" s="132"/>
      <c r="J43" s="132"/>
      <c r="K43" s="62"/>
      <c r="L43" s="62"/>
      <c r="M43" s="62"/>
      <c r="N43" s="62"/>
      <c r="O43" s="62"/>
      <c r="P43" s="62"/>
      <c r="Q43" s="62"/>
      <c r="R43" s="62"/>
      <c r="S43" s="62"/>
      <c r="T43" s="62"/>
      <c r="U43" s="62"/>
      <c r="V43" s="62"/>
      <c r="W43" s="62"/>
      <c r="X43" s="62"/>
      <c r="Y43" s="62"/>
      <c r="Z43" s="62"/>
    </row>
    <row r="44" spans="1:26" ht="14.25" customHeight="1">
      <c r="A44" s="60" t="s">
        <v>366</v>
      </c>
      <c r="B44" s="135" t="s">
        <v>409</v>
      </c>
      <c r="C44" s="132"/>
      <c r="D44" s="132"/>
      <c r="E44" s="80"/>
      <c r="F44" s="62"/>
      <c r="G44" s="62"/>
      <c r="H44" s="62"/>
      <c r="I44" s="62"/>
      <c r="J44" s="62"/>
      <c r="K44" s="62"/>
      <c r="L44" s="62"/>
      <c r="M44" s="62"/>
      <c r="N44" s="62"/>
      <c r="O44" s="62"/>
      <c r="P44" s="62"/>
      <c r="Q44" s="62"/>
      <c r="R44" s="62"/>
      <c r="S44" s="62"/>
      <c r="T44" s="62"/>
      <c r="U44" s="62"/>
      <c r="V44" s="62"/>
      <c r="W44" s="62"/>
      <c r="X44" s="62"/>
      <c r="Y44" s="62"/>
      <c r="Z44" s="62"/>
    </row>
    <row r="45" spans="1:26" ht="14.25" customHeight="1">
      <c r="A45" s="62"/>
      <c r="B45" s="62"/>
      <c r="C45" s="62"/>
      <c r="D45" s="62"/>
      <c r="E45" s="80"/>
      <c r="F45" s="62"/>
      <c r="G45" s="62"/>
      <c r="H45" s="62"/>
      <c r="I45" s="62"/>
      <c r="J45" s="62"/>
      <c r="K45" s="62"/>
      <c r="L45" s="62"/>
      <c r="M45" s="62"/>
      <c r="N45" s="62"/>
      <c r="O45" s="62"/>
      <c r="P45" s="62"/>
      <c r="Q45" s="62"/>
      <c r="R45" s="62"/>
      <c r="S45" s="62"/>
      <c r="T45" s="62"/>
      <c r="U45" s="62"/>
      <c r="V45" s="62"/>
      <c r="W45" s="62"/>
      <c r="X45" s="62"/>
      <c r="Y45" s="62"/>
      <c r="Z45" s="62"/>
    </row>
    <row r="46" spans="1:26" ht="14.25" customHeight="1">
      <c r="A46" s="131" t="s">
        <v>402</v>
      </c>
      <c r="B46" s="132"/>
      <c r="C46" s="62"/>
      <c r="D46" s="62"/>
      <c r="E46" s="80"/>
      <c r="F46" s="62"/>
      <c r="G46" s="62"/>
      <c r="H46" s="62"/>
      <c r="I46" s="62"/>
      <c r="J46" s="62"/>
      <c r="K46" s="62"/>
      <c r="L46" s="62"/>
      <c r="M46" s="62"/>
      <c r="N46" s="62"/>
      <c r="O46" s="62"/>
      <c r="P46" s="62"/>
      <c r="Q46" s="62"/>
      <c r="R46" s="62"/>
      <c r="S46" s="62"/>
      <c r="T46" s="62"/>
      <c r="U46" s="62"/>
      <c r="V46" s="62"/>
      <c r="W46" s="62"/>
      <c r="X46" s="62"/>
      <c r="Y46" s="62"/>
      <c r="Z46" s="62"/>
    </row>
    <row r="47" spans="1:26" ht="14.25" customHeight="1">
      <c r="A47" s="60" t="s">
        <v>362</v>
      </c>
      <c r="B47" s="60" t="s">
        <v>410</v>
      </c>
      <c r="C47" s="62"/>
      <c r="D47" s="62"/>
      <c r="E47" s="80"/>
      <c r="F47" s="62"/>
      <c r="G47" s="62"/>
      <c r="H47" s="62"/>
      <c r="I47" s="62"/>
      <c r="J47" s="62"/>
      <c r="K47" s="62"/>
      <c r="L47" s="62"/>
      <c r="M47" s="62"/>
      <c r="N47" s="62"/>
      <c r="O47" s="62"/>
      <c r="P47" s="62"/>
      <c r="Q47" s="62"/>
      <c r="R47" s="62"/>
      <c r="S47" s="62"/>
      <c r="T47" s="62"/>
      <c r="U47" s="62"/>
      <c r="V47" s="62"/>
      <c r="W47" s="62"/>
      <c r="X47" s="62"/>
      <c r="Y47" s="62"/>
      <c r="Z47" s="62"/>
    </row>
    <row r="48" spans="1:26" ht="14.25" customHeight="1">
      <c r="A48" s="60" t="s">
        <v>364</v>
      </c>
      <c r="B48" s="135" t="s">
        <v>411</v>
      </c>
      <c r="C48" s="132"/>
      <c r="D48" s="132"/>
      <c r="E48" s="132"/>
      <c r="F48" s="132"/>
      <c r="G48" s="132"/>
      <c r="H48" s="132"/>
      <c r="I48" s="132"/>
      <c r="J48" s="132"/>
      <c r="K48" s="132"/>
      <c r="L48" s="62"/>
      <c r="M48" s="62"/>
      <c r="N48" s="62"/>
      <c r="O48" s="62"/>
      <c r="P48" s="62"/>
      <c r="Q48" s="62"/>
      <c r="R48" s="62"/>
      <c r="S48" s="62"/>
      <c r="T48" s="62"/>
      <c r="U48" s="62"/>
      <c r="V48" s="62"/>
      <c r="W48" s="62"/>
      <c r="X48" s="62"/>
      <c r="Y48" s="62"/>
      <c r="Z48" s="62"/>
    </row>
    <row r="49" spans="1:26" ht="14.25" customHeight="1">
      <c r="A49" s="60" t="s">
        <v>366</v>
      </c>
      <c r="B49" s="135" t="s">
        <v>412</v>
      </c>
      <c r="C49" s="132"/>
      <c r="D49" s="132"/>
      <c r="E49" s="132"/>
      <c r="F49" s="132"/>
      <c r="G49" s="132"/>
      <c r="H49" s="62"/>
      <c r="I49" s="62"/>
      <c r="J49" s="62"/>
      <c r="K49" s="62"/>
      <c r="L49" s="62"/>
      <c r="M49" s="62"/>
      <c r="N49" s="62"/>
      <c r="O49" s="62"/>
      <c r="P49" s="62"/>
      <c r="Q49" s="62"/>
      <c r="R49" s="62"/>
      <c r="S49" s="62"/>
      <c r="T49" s="62"/>
      <c r="U49" s="62"/>
      <c r="V49" s="62"/>
      <c r="W49" s="62"/>
      <c r="X49" s="62"/>
      <c r="Y49" s="62"/>
      <c r="Z49" s="62"/>
    </row>
    <row r="50" spans="1:26" ht="14.25" customHeight="1">
      <c r="A50" s="60" t="s">
        <v>413</v>
      </c>
      <c r="B50" s="135" t="s">
        <v>414</v>
      </c>
      <c r="C50" s="132"/>
      <c r="D50" s="132"/>
      <c r="E50" s="132"/>
      <c r="F50" s="132"/>
      <c r="G50" s="132"/>
      <c r="H50" s="132"/>
      <c r="I50" s="132"/>
      <c r="J50" s="132"/>
      <c r="K50" s="132"/>
      <c r="L50" s="62"/>
      <c r="M50" s="62"/>
      <c r="N50" s="62"/>
      <c r="O50" s="62"/>
      <c r="P50" s="62"/>
      <c r="Q50" s="62"/>
      <c r="R50" s="62"/>
      <c r="S50" s="62"/>
      <c r="T50" s="62"/>
      <c r="U50" s="62"/>
      <c r="V50" s="62"/>
      <c r="W50" s="62"/>
      <c r="X50" s="62"/>
      <c r="Y50" s="62"/>
      <c r="Z50" s="62"/>
    </row>
    <row r="51" spans="1:26" ht="14.25" customHeight="1">
      <c r="A51" s="60" t="s">
        <v>415</v>
      </c>
      <c r="B51" s="135" t="s">
        <v>416</v>
      </c>
      <c r="C51" s="132"/>
      <c r="D51" s="62"/>
      <c r="E51" s="80"/>
      <c r="F51" s="62"/>
      <c r="G51" s="62"/>
      <c r="H51" s="62"/>
      <c r="I51" s="62"/>
      <c r="J51" s="62"/>
      <c r="K51" s="62"/>
      <c r="L51" s="62"/>
      <c r="M51" s="62"/>
      <c r="N51" s="62"/>
      <c r="O51" s="62"/>
      <c r="P51" s="62"/>
      <c r="Q51" s="62"/>
      <c r="R51" s="62"/>
      <c r="S51" s="62"/>
      <c r="T51" s="62"/>
      <c r="U51" s="62"/>
      <c r="V51" s="62"/>
      <c r="W51" s="62"/>
      <c r="X51" s="62"/>
      <c r="Y51" s="62"/>
      <c r="Z51" s="62"/>
    </row>
    <row r="52" spans="1:26" ht="14.25" customHeight="1">
      <c r="A52" s="62"/>
      <c r="B52" s="80"/>
      <c r="C52" s="62"/>
      <c r="D52" s="62"/>
      <c r="E52" s="80"/>
      <c r="F52" s="62"/>
      <c r="G52" s="62"/>
      <c r="H52" s="62"/>
      <c r="I52" s="62"/>
      <c r="J52" s="62"/>
      <c r="K52" s="62"/>
      <c r="L52" s="62"/>
      <c r="M52" s="62"/>
      <c r="N52" s="62"/>
      <c r="O52" s="62"/>
      <c r="P52" s="62"/>
      <c r="Q52" s="62"/>
      <c r="R52" s="62"/>
      <c r="S52" s="62"/>
      <c r="T52" s="62"/>
      <c r="U52" s="62"/>
      <c r="V52" s="62"/>
      <c r="W52" s="62"/>
      <c r="X52" s="62"/>
      <c r="Y52" s="62"/>
      <c r="Z52" s="62"/>
    </row>
    <row r="53" spans="1:26" ht="14.25" customHeight="1">
      <c r="A53" s="131" t="s">
        <v>404</v>
      </c>
      <c r="B53" s="13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4.25" customHeight="1">
      <c r="A54" s="60" t="s">
        <v>379</v>
      </c>
      <c r="B54" s="60" t="s">
        <v>417</v>
      </c>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4.25" customHeight="1">
      <c r="A55" s="60" t="s">
        <v>381</v>
      </c>
      <c r="B55" s="60" t="s">
        <v>418</v>
      </c>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4.25" customHeight="1">
      <c r="A56" s="60" t="s">
        <v>383</v>
      </c>
      <c r="B56" s="135" t="s">
        <v>419</v>
      </c>
      <c r="C56" s="132"/>
      <c r="D56" s="62"/>
      <c r="E56" s="62"/>
      <c r="F56" s="62"/>
      <c r="G56" s="62"/>
      <c r="H56" s="62"/>
      <c r="I56" s="62"/>
      <c r="J56" s="62"/>
      <c r="K56" s="62"/>
      <c r="L56" s="62"/>
      <c r="M56" s="62"/>
      <c r="N56" s="62"/>
      <c r="O56" s="62"/>
      <c r="P56" s="62"/>
      <c r="Q56" s="62"/>
      <c r="R56" s="62"/>
      <c r="S56" s="62"/>
      <c r="T56" s="62"/>
      <c r="U56" s="62"/>
      <c r="V56" s="62"/>
      <c r="W56" s="62"/>
      <c r="X56" s="62"/>
      <c r="Y56" s="62"/>
      <c r="Z56" s="62"/>
    </row>
    <row r="57" spans="1:26" ht="14.25" customHeight="1">
      <c r="A57" s="60" t="s">
        <v>385</v>
      </c>
      <c r="B57" s="61" t="s">
        <v>420</v>
      </c>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4.2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4.2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4.2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4.2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4.2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4.2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4.2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4.2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4.2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4.2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4.2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4.2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4.2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4.2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4.2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4.2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4.2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4.2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4.2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4.2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4.2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4.2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4.2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4.2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4.2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4.2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4.2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4.2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4.2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4.2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4.2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4.2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4.2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4.2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4.2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4.2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4.2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4.2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4.2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4.2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4.2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4.2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4.2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4.2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4.2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4.2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4.2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4.2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4.2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4.2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4.2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4.2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4.2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4.2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4.2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4.2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4.2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4.2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4.2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4.2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4.2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4.2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4.2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4.2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4.2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4.2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4.2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4.2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4.2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4.2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4.2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4.2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4.2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4.2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4.2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4.2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4.2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4.2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4.2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4.2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4.2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4.2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4.2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4.2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4.2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4.2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4.2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4.2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4.2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4.2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4.2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4.2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4.2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4.2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4.2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4.2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4.2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4.2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4.2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4.2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4.2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4.2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4.2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4.2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4.2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4.2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4.2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4.2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4.2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4.2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4.2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4.2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4.2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4.2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4.2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4.2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4.2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4.2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4.2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4.2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4.2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4.2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4.2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4.2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4.2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4.2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4.2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4.2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4.2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4.2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4.2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4.2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4.2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4.2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4.2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4.2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4.2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4.2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4.2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4.2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4.2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4.2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4.2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4.2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4.2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4.2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4.2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4.2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4.2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4.2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4.2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4.2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4.2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4.2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4.2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4.2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4.2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4.2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4.2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4.2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4.2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4.2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4.2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4.2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4.2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4.2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4.2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4.2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4.2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4.2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4.2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4.2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4.2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4.2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4.2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4.2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4.2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4.2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4.2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4.2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4.2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4.2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4.2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4.2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4.2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4.2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4.2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4.2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4.2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4.2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4.2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4.2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4.2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4.2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4.2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4.2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4.2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4.2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4.2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4.2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4.2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4.2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4.2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4.2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4.2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4.2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4.2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4.2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4.2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4.2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4.2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4.2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4.2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4.2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4.2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4.2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4.2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4.2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4.2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4.2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4.2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4.2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4.2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4.2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4.2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4.2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4.2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4.2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4.2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4.2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4.2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4.2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4.2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4.2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4.2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4.2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4.2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4.2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4.2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4.2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4.2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4.2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4.2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4.2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4.2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4.2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4.2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4.2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4.2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4.2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4.2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4.2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4.2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4.2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4.2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4.2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4.2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4.2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4.2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4.2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4.2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4.2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4.2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4.2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4.2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4.2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4.2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4.2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4.2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4.2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4.2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4.2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4.2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4.2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4.2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4.2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4.2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4.2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4.2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4.2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4.2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4.2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4.2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4.2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4.2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4.2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4.2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4.2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4.2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4.2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4.2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4.2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4.2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4.2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4.2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4.2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4.2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4.2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4.2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4.2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4.2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4.2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4.2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4.2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4.2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4.2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4.2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4.2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4.2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4.2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4.2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4.2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4.2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4.2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4.2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4.2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4.2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4.2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4.2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4.2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4.2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4.2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4.2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4.2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4.2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4.2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4.2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4.2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4.2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4.2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4.2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4.2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4.2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4.2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4.2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4.2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4.2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4.2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4.2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4.2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4.2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4.2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4.2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4.2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4.2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4.2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4.2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4.2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4.2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4.2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4.2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4.2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4.2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4.2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4.2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4.2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4.2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4.2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4.2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4.2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4.2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4.2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4.2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4.2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4.2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4.2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4.2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4.2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4.2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4.2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4.2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4.2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4.2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4.2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4.2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4.2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4.2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4.2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4.2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4.2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4.2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4.2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4.2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4.2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4.2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4.2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4.2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4.2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4.2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4.2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4.2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4.2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4.2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4.2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4.2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4.2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4.2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4.2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4.2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4.2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4.2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4.2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4.2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4.2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4.2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4.2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4.2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4.2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4.2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4.2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4.2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4.2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4.2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4.2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4.2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4.2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4.2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4.2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4.2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4.2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4.2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4.2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4.2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4.2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4.2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4.2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4.2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4.2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4.2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4.2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4.2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4.2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4.2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4.2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4.2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4.2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4.2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4.2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4.2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4.2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4.2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4.2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4.2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4.2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4.2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4.2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4.2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4.2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4.2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4.2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4.2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4.2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4.2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4.2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4.2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4.2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4.2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4.2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4.2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4.2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4.2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4.2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4.2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4.2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4.2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4.2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4.2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4.2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4.2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4.2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4.2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4.2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4.2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4.2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4.2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4.2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4.2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4.2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4.2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4.2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4.2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4.2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4.2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4.2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4.2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4.2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4.2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4.2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4.2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4.2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4.2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4.2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4.2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4.2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4.2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4.2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4.2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4.2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4.2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4.2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4.2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4.2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4.2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4.2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4.2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4.2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4.2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4.2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4.2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4.2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4.2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4.2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4.2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4.2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4.2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4.2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4.2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4.2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4.2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4.2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4.2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4.2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4.2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4.2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4.2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4.2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4.2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4.2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4.2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4.2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4.2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4.2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4.2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4.2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4.2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4.2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4.2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4.2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4.2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4.2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4.2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4.2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4.2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4.2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4.2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4.2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4.2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4.2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4.2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4.2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4.2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4.2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4.2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4.2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4.2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4.2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4.2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4.2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4.2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4.2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4.2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4.2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4.2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4.2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4.2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4.2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4.2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4.2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4.2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4.2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4.2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4.2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4.2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4.2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4.2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4.2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4.2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4.2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4.2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4.2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4.2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4.2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4.2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4.2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4.2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4.2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4.2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4.2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4.2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4.2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4.2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4.2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4.2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4.2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4.2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4.2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4.2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4.2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4.2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4.2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4.2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4.2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4.2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4.2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4.2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4.2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4.2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4.2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4.2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4.2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4.2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4.2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4.2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4.2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4.2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4.2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4.2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4.2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4.2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4.2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4.2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4.2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4.2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4.2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4.2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4.2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4.2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4.2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4.2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4.2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4.2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4.2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4.2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4.2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4.2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4.2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4.2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4.2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4.2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4.2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4.2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4.2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4.2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4.2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4.2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4.2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4.2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4.2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4.2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4.2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4.2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4.2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4.2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4.2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4.2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4.2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4.2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4.2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4.2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4.2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4.2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4.2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4.2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4.2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4.2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4.2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4.2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4.2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4.2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4.2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4.2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4.2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4.2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4.2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4.2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4.2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4.2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4.2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4.2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4.2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4.2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4.2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4.2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4.2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4.2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4.2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4.2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4.2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4.2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4.2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4.2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4.2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4.2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4.2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4.2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4.2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4.2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4.2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4.2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4.2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4.2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4.2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4.2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4.2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4.2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4.2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4.2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4.2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4.2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4.2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4.2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4.2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4.2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4.2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4.2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4.2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4.2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4.2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4.2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4.2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4.2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4.2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4.2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4.2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4.2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4.2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4.2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4.2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4.2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4.2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4.2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4.2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4.2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4.2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4.2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4.2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4.2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4.2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4.2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4.2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4.2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4.2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4.2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4.2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4.2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4.2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4.2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4.2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4.2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4.2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4.2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4.2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4.2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4.2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4.2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4.2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4.2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4.2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4.2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4.2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4.2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4.2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4.2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4.2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4.2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4.2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4.2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4.2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4.2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4.2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4.2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4.2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4.2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4.2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4.2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4.2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4.2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4.2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4.2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4.2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4.2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4.2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4.2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4.2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4.2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4.2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4.2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4.2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4.2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4.2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4.2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4.2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4.2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4.2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4.2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4.2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4.2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4.2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4.2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4.2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4.2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4.2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4.2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4.2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4.2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4.2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4.2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4.2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4.2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4.2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4.2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4.2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4.2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4.2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4.2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4.2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4.2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4.2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4.2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4.2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4.2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4.2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4.2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4.2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4.2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4.2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4.2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4.2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4.2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4.2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4.2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4.2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4.2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4.2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4.2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4.2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4.2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4.2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4.2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4.2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4.2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4.2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4.2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4.2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4.2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4.2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4.2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4.2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4.2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4.2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4.2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4.2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4.2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4.2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4.2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4.2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4.2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4.2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4.2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4.2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4.2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4.2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4.2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4.2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4.2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4.2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4.2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4.2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4.2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4.2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4.2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4.2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4.2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4.2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4.2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4.2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4.2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4.2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4.2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4.2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4.2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4.2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4.2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4.2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4.2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4.2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4.2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4.2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4.2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4.2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4.2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4.2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4.2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4.2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4.2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4.2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4.2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4.2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4.2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4.2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4.2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4.2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4.2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4.2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4.2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4.2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4.2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4.2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4.2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4.2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4.2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4.2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4.2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4.2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4.2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4.2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4.2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4.2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4.2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4.2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4.2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4.2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4.2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4.2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4.2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4.2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4.2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4.2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4.2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4.2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4.2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4.2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4.2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4.2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spans="1:26" ht="14.25"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spans="1:26" ht="14.25"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spans="1:26" ht="14.25"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spans="1:26" ht="14.25"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spans="1:26" ht="14.25"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spans="1:26" ht="14.25"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ht="14.25"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ht="14.25"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ht="14.25"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row r="1001" spans="1:26" ht="14.25" customHeight="1">
      <c r="A1001" s="81"/>
      <c r="B1001" s="81"/>
      <c r="C1001" s="81"/>
      <c r="D1001" s="81"/>
      <c r="E1001" s="81"/>
      <c r="F1001" s="81"/>
      <c r="G1001" s="81"/>
      <c r="H1001" s="81"/>
      <c r="I1001" s="81"/>
      <c r="J1001" s="81"/>
      <c r="K1001" s="81"/>
      <c r="L1001" s="81"/>
      <c r="M1001" s="81"/>
      <c r="N1001" s="81"/>
      <c r="O1001" s="81"/>
      <c r="P1001" s="81"/>
      <c r="Q1001" s="81"/>
      <c r="R1001" s="81"/>
      <c r="S1001" s="81"/>
      <c r="T1001" s="81"/>
      <c r="U1001" s="81"/>
      <c r="V1001" s="81"/>
      <c r="W1001" s="81"/>
      <c r="X1001" s="81"/>
      <c r="Y1001" s="81"/>
      <c r="Z1001" s="81"/>
    </row>
    <row r="1002" spans="1:26" ht="14.25" customHeight="1">
      <c r="A1002" s="81"/>
      <c r="B1002" s="81"/>
      <c r="C1002" s="81"/>
      <c r="D1002" s="81"/>
      <c r="E1002" s="81"/>
      <c r="F1002" s="81"/>
      <c r="G1002" s="81"/>
      <c r="H1002" s="81"/>
      <c r="I1002" s="81"/>
      <c r="J1002" s="81"/>
      <c r="K1002" s="81"/>
      <c r="L1002" s="81"/>
      <c r="M1002" s="81"/>
      <c r="N1002" s="81"/>
      <c r="O1002" s="81"/>
      <c r="P1002" s="81"/>
      <c r="Q1002" s="81"/>
      <c r="R1002" s="81"/>
      <c r="S1002" s="81"/>
      <c r="T1002" s="81"/>
      <c r="U1002" s="81"/>
      <c r="V1002" s="81"/>
      <c r="W1002" s="81"/>
      <c r="X1002" s="81"/>
      <c r="Y1002" s="81"/>
      <c r="Z1002" s="81"/>
    </row>
  </sheetData>
  <mergeCells count="14">
    <mergeCell ref="A53:B53"/>
    <mergeCell ref="B56:C56"/>
    <mergeCell ref="A14:B14"/>
    <mergeCell ref="A25:B25"/>
    <mergeCell ref="A32:B32"/>
    <mergeCell ref="A41:B41"/>
    <mergeCell ref="B42:G42"/>
    <mergeCell ref="B43:J43"/>
    <mergeCell ref="B44:D44"/>
    <mergeCell ref="A46:B46"/>
    <mergeCell ref="B48:K48"/>
    <mergeCell ref="B49:G49"/>
    <mergeCell ref="B50:K50"/>
    <mergeCell ref="B51:C51"/>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65"/>
  <sheetViews>
    <sheetView workbookViewId="0"/>
  </sheetViews>
  <sheetFormatPr defaultColWidth="14.453125" defaultRowHeight="15" customHeight="1"/>
  <cols>
    <col min="1" max="1" width="58.81640625" customWidth="1"/>
    <col min="2" max="2" width="17.08984375" customWidth="1"/>
  </cols>
  <sheetData>
    <row r="1" spans="1:5">
      <c r="A1" s="52" t="s">
        <v>330</v>
      </c>
      <c r="B1" s="35" t="s">
        <v>421</v>
      </c>
    </row>
    <row r="2" spans="1:5">
      <c r="A2" s="52" t="s">
        <v>332</v>
      </c>
      <c r="B2" s="35" t="s">
        <v>348</v>
      </c>
    </row>
    <row r="3" spans="1:5">
      <c r="A3" s="52" t="s">
        <v>334</v>
      </c>
      <c r="B3" s="53">
        <v>45412</v>
      </c>
    </row>
    <row r="4" spans="1:5">
      <c r="A4" s="45"/>
      <c r="B4" s="54"/>
    </row>
    <row r="5" spans="1:5">
      <c r="A5" s="52" t="s">
        <v>335</v>
      </c>
      <c r="B5" s="35" t="s">
        <v>25</v>
      </c>
    </row>
    <row r="6" spans="1:5">
      <c r="A6" s="52" t="s">
        <v>337</v>
      </c>
      <c r="B6" s="35" t="s">
        <v>356</v>
      </c>
    </row>
    <row r="7" spans="1:5">
      <c r="A7" s="52" t="s">
        <v>339</v>
      </c>
      <c r="B7" s="35" t="s">
        <v>340</v>
      </c>
    </row>
    <row r="8" spans="1:5">
      <c r="A8" s="48"/>
      <c r="B8" s="54"/>
    </row>
    <row r="9" spans="1:5">
      <c r="A9" s="52" t="s">
        <v>341</v>
      </c>
      <c r="B9" s="35" t="s">
        <v>422</v>
      </c>
    </row>
    <row r="10" spans="1:5">
      <c r="A10" s="52" t="s">
        <v>343</v>
      </c>
      <c r="B10" s="35">
        <v>4</v>
      </c>
    </row>
    <row r="11" spans="1:5">
      <c r="A11" s="45"/>
      <c r="B11" s="45"/>
    </row>
    <row r="12" spans="1:5">
      <c r="A12" s="52" t="s">
        <v>344</v>
      </c>
      <c r="B12" s="52" t="s">
        <v>371</v>
      </c>
      <c r="C12" s="55"/>
    </row>
    <row r="13" spans="1:5">
      <c r="A13" s="131" t="s">
        <v>423</v>
      </c>
      <c r="B13" s="132"/>
      <c r="C13" s="56" t="s">
        <v>40</v>
      </c>
      <c r="D13" s="57" t="s">
        <v>273</v>
      </c>
      <c r="E13" s="57" t="s">
        <v>274</v>
      </c>
    </row>
    <row r="14" spans="1:5">
      <c r="A14" s="47" t="s">
        <v>195</v>
      </c>
      <c r="B14" s="47">
        <v>0.2</v>
      </c>
      <c r="C14" s="47" t="s">
        <v>183</v>
      </c>
      <c r="D14" s="29">
        <f t="shared" ref="D14:D22" si="0">B14*25</f>
        <v>5</v>
      </c>
      <c r="E14" s="37" t="s">
        <v>183</v>
      </c>
    </row>
    <row r="15" spans="1:5">
      <c r="A15" s="47" t="s">
        <v>96</v>
      </c>
      <c r="B15" s="47">
        <v>0.3</v>
      </c>
      <c r="C15" s="47" t="s">
        <v>183</v>
      </c>
      <c r="D15" s="29">
        <f t="shared" si="0"/>
        <v>7.5</v>
      </c>
      <c r="E15" s="37" t="s">
        <v>183</v>
      </c>
    </row>
    <row r="16" spans="1:5">
      <c r="A16" s="47" t="s">
        <v>209</v>
      </c>
      <c r="B16" s="47">
        <v>0.4</v>
      </c>
      <c r="C16" s="47" t="s">
        <v>183</v>
      </c>
      <c r="D16" s="29">
        <f t="shared" si="0"/>
        <v>10</v>
      </c>
      <c r="E16" s="37" t="s">
        <v>183</v>
      </c>
    </row>
    <row r="17" spans="1:5">
      <c r="A17" s="47" t="s">
        <v>88</v>
      </c>
      <c r="B17" s="47">
        <v>2</v>
      </c>
      <c r="C17" s="47" t="s">
        <v>68</v>
      </c>
      <c r="D17" s="29">
        <f t="shared" si="0"/>
        <v>50</v>
      </c>
      <c r="E17" s="37" t="s">
        <v>270</v>
      </c>
    </row>
    <row r="18" spans="1:5">
      <c r="A18" s="47" t="s">
        <v>271</v>
      </c>
      <c r="B18" s="47">
        <v>0.2</v>
      </c>
      <c r="C18" s="47" t="s">
        <v>183</v>
      </c>
      <c r="D18" s="29">
        <f t="shared" si="0"/>
        <v>5</v>
      </c>
      <c r="E18" s="37" t="s">
        <v>183</v>
      </c>
    </row>
    <row r="19" spans="1:5">
      <c r="A19" s="47" t="s">
        <v>148</v>
      </c>
      <c r="B19" s="47">
        <v>15</v>
      </c>
      <c r="C19" s="47" t="s">
        <v>259</v>
      </c>
      <c r="D19" s="37">
        <f t="shared" si="0"/>
        <v>375</v>
      </c>
      <c r="E19" s="37" t="s">
        <v>259</v>
      </c>
    </row>
    <row r="20" spans="1:5">
      <c r="A20" s="47" t="s">
        <v>161</v>
      </c>
      <c r="B20" s="47">
        <v>0.02</v>
      </c>
      <c r="C20" s="47" t="s">
        <v>63</v>
      </c>
      <c r="D20" s="29">
        <f t="shared" si="0"/>
        <v>0.5</v>
      </c>
      <c r="E20" s="37" t="s">
        <v>63</v>
      </c>
    </row>
    <row r="21" spans="1:5">
      <c r="A21" s="47" t="s">
        <v>87</v>
      </c>
      <c r="B21" s="47">
        <v>12</v>
      </c>
      <c r="C21" s="47" t="s">
        <v>68</v>
      </c>
      <c r="D21" s="29">
        <f t="shared" si="0"/>
        <v>300</v>
      </c>
      <c r="E21" s="37" t="s">
        <v>68</v>
      </c>
    </row>
    <row r="22" spans="1:5">
      <c r="A22" s="47" t="s">
        <v>272</v>
      </c>
      <c r="B22" s="47">
        <v>0.03</v>
      </c>
      <c r="C22" s="47" t="s">
        <v>183</v>
      </c>
      <c r="D22" s="29">
        <f t="shared" si="0"/>
        <v>0.75</v>
      </c>
      <c r="E22" s="37" t="s">
        <v>183</v>
      </c>
    </row>
    <row r="23" spans="1:5">
      <c r="A23" s="47" t="s">
        <v>269</v>
      </c>
      <c r="B23" s="47"/>
      <c r="C23" s="47"/>
    </row>
    <row r="24" spans="1:5">
      <c r="A24" s="47" t="s">
        <v>256</v>
      </c>
      <c r="B24" s="47"/>
      <c r="C24" s="47"/>
    </row>
    <row r="25" spans="1:5">
      <c r="A25" s="47" t="s">
        <v>189</v>
      </c>
      <c r="B25" s="47">
        <v>0.15</v>
      </c>
      <c r="C25" s="47" t="s">
        <v>183</v>
      </c>
      <c r="D25" s="29">
        <f t="shared" ref="D25:D26" si="1">B25*25</f>
        <v>3.75</v>
      </c>
      <c r="E25" s="37" t="s">
        <v>183</v>
      </c>
    </row>
    <row r="26" spans="1:5">
      <c r="A26" s="47" t="s">
        <v>69</v>
      </c>
      <c r="B26" s="47">
        <v>0.15</v>
      </c>
      <c r="C26" s="47" t="s">
        <v>183</v>
      </c>
      <c r="D26" s="29">
        <f t="shared" si="1"/>
        <v>3.75</v>
      </c>
      <c r="E26" s="37" t="s">
        <v>183</v>
      </c>
    </row>
    <row r="30" spans="1:5">
      <c r="A30" s="131" t="s">
        <v>230</v>
      </c>
      <c r="B30" s="132"/>
      <c r="C30" s="56" t="s">
        <v>40</v>
      </c>
      <c r="D30" s="57" t="s">
        <v>273</v>
      </c>
      <c r="E30" s="57" t="s">
        <v>274</v>
      </c>
    </row>
    <row r="31" spans="1:5">
      <c r="A31" s="47" t="s">
        <v>101</v>
      </c>
      <c r="B31" s="47">
        <v>1</v>
      </c>
      <c r="C31" s="47" t="s">
        <v>424</v>
      </c>
      <c r="D31" s="59">
        <v>25</v>
      </c>
      <c r="E31" s="37" t="s">
        <v>275</v>
      </c>
    </row>
    <row r="32" spans="1:5">
      <c r="A32" s="47" t="s">
        <v>106</v>
      </c>
      <c r="B32" s="47">
        <v>1</v>
      </c>
      <c r="C32" s="47" t="s">
        <v>424</v>
      </c>
      <c r="D32" s="29">
        <f t="shared" ref="D32:D37" si="2">B32*25</f>
        <v>25</v>
      </c>
      <c r="E32" s="37" t="s">
        <v>275</v>
      </c>
    </row>
    <row r="33" spans="1:5">
      <c r="A33" s="47" t="s">
        <v>169</v>
      </c>
      <c r="B33" s="37">
        <v>5</v>
      </c>
      <c r="C33" s="37" t="s">
        <v>259</v>
      </c>
      <c r="D33" s="29">
        <f t="shared" si="2"/>
        <v>125</v>
      </c>
      <c r="E33" s="37" t="s">
        <v>259</v>
      </c>
    </row>
    <row r="34" spans="1:5">
      <c r="A34" s="47" t="s">
        <v>189</v>
      </c>
      <c r="B34" s="47">
        <v>0.15</v>
      </c>
      <c r="C34" s="47" t="s">
        <v>183</v>
      </c>
      <c r="D34" s="29">
        <f t="shared" si="2"/>
        <v>3.75</v>
      </c>
      <c r="E34" s="37" t="s">
        <v>183</v>
      </c>
    </row>
    <row r="35" spans="1:5">
      <c r="A35" s="47" t="s">
        <v>132</v>
      </c>
      <c r="B35" s="47">
        <v>1</v>
      </c>
      <c r="C35" s="47" t="s">
        <v>425</v>
      </c>
      <c r="D35" s="29">
        <f t="shared" si="2"/>
        <v>25</v>
      </c>
      <c r="E35" s="37" t="s">
        <v>276</v>
      </c>
    </row>
    <row r="36" spans="1:5">
      <c r="A36" s="47" t="s">
        <v>161</v>
      </c>
      <c r="B36" s="47">
        <v>0.02</v>
      </c>
      <c r="C36" s="47" t="s">
        <v>63</v>
      </c>
      <c r="D36" s="29">
        <f t="shared" si="2"/>
        <v>0.5</v>
      </c>
      <c r="E36" s="37" t="s">
        <v>63</v>
      </c>
    </row>
    <row r="37" spans="1:5">
      <c r="A37" s="47" t="s">
        <v>277</v>
      </c>
      <c r="B37" s="82">
        <v>0.03</v>
      </c>
      <c r="C37" s="83" t="s">
        <v>183</v>
      </c>
      <c r="D37" s="84">
        <f t="shared" si="2"/>
        <v>0.75</v>
      </c>
      <c r="E37" s="85" t="s">
        <v>183</v>
      </c>
    </row>
    <row r="38" spans="1:5">
      <c r="A38" s="47"/>
      <c r="B38" s="47"/>
      <c r="C38" s="47"/>
      <c r="E38" s="37"/>
    </row>
    <row r="39" spans="1:5">
      <c r="A39" s="47"/>
      <c r="B39" s="47"/>
      <c r="C39" s="47"/>
      <c r="E39" s="37"/>
    </row>
    <row r="40" spans="1:5">
      <c r="A40" s="131" t="s">
        <v>426</v>
      </c>
      <c r="B40" s="132"/>
      <c r="C40" s="56" t="s">
        <v>40</v>
      </c>
      <c r="D40" s="57" t="s">
        <v>273</v>
      </c>
      <c r="E40" s="57" t="s">
        <v>274</v>
      </c>
    </row>
    <row r="41" spans="1:5">
      <c r="A41" s="47" t="s">
        <v>149</v>
      </c>
      <c r="B41" s="37">
        <v>0.15</v>
      </c>
      <c r="C41" s="47" t="s">
        <v>183</v>
      </c>
      <c r="D41" s="37">
        <f t="shared" ref="D41:D45" si="3">B41*25</f>
        <v>3.75</v>
      </c>
      <c r="E41" s="47" t="s">
        <v>183</v>
      </c>
    </row>
    <row r="42" spans="1:5">
      <c r="A42" s="47" t="s">
        <v>127</v>
      </c>
      <c r="B42" s="37">
        <v>0.15</v>
      </c>
      <c r="C42" s="47" t="s">
        <v>183</v>
      </c>
      <c r="D42" s="37">
        <f t="shared" si="3"/>
        <v>3.75</v>
      </c>
      <c r="E42" s="47" t="s">
        <v>183</v>
      </c>
    </row>
    <row r="43" spans="1:5">
      <c r="A43" s="47" t="s">
        <v>116</v>
      </c>
      <c r="B43" s="37">
        <v>0.15</v>
      </c>
      <c r="C43" s="47" t="s">
        <v>183</v>
      </c>
      <c r="D43" s="37">
        <f t="shared" si="3"/>
        <v>3.75</v>
      </c>
      <c r="E43" s="47" t="s">
        <v>183</v>
      </c>
    </row>
    <row r="44" spans="1:5">
      <c r="A44" s="47" t="s">
        <v>167</v>
      </c>
      <c r="B44" s="37">
        <v>0.3</v>
      </c>
      <c r="C44" s="47" t="s">
        <v>183</v>
      </c>
      <c r="D44" s="37">
        <f t="shared" si="3"/>
        <v>7.5</v>
      </c>
      <c r="E44" s="47" t="s">
        <v>183</v>
      </c>
    </row>
    <row r="45" spans="1:5">
      <c r="A45" s="47" t="s">
        <v>157</v>
      </c>
      <c r="B45" s="37">
        <v>0.5</v>
      </c>
      <c r="C45" s="47" t="s">
        <v>427</v>
      </c>
      <c r="D45" s="37">
        <f t="shared" si="3"/>
        <v>12.5</v>
      </c>
      <c r="E45" s="47" t="s">
        <v>158</v>
      </c>
    </row>
    <row r="46" spans="1:5">
      <c r="A46" s="47"/>
      <c r="C46" s="47"/>
    </row>
    <row r="47" spans="1:5">
      <c r="A47" s="47"/>
      <c r="C47" s="47"/>
    </row>
    <row r="48" spans="1:5">
      <c r="A48" s="47"/>
      <c r="C48" s="47"/>
    </row>
    <row r="49" spans="1:2">
      <c r="A49" s="47"/>
    </row>
    <row r="50" spans="1:2">
      <c r="A50" s="60" t="s">
        <v>379</v>
      </c>
      <c r="B50" s="35" t="s">
        <v>428</v>
      </c>
    </row>
    <row r="51" spans="1:2">
      <c r="A51" s="60" t="s">
        <v>381</v>
      </c>
      <c r="B51" s="35" t="s">
        <v>429</v>
      </c>
    </row>
    <row r="52" spans="1:2">
      <c r="A52" s="60" t="s">
        <v>383</v>
      </c>
      <c r="B52" s="35" t="s">
        <v>430</v>
      </c>
    </row>
    <row r="53" spans="1:2">
      <c r="A53" s="60" t="s">
        <v>385</v>
      </c>
      <c r="B53" s="35" t="s">
        <v>431</v>
      </c>
    </row>
    <row r="54" spans="1:2">
      <c r="A54" s="60" t="s">
        <v>432</v>
      </c>
      <c r="B54" s="35" t="s">
        <v>433</v>
      </c>
    </row>
    <row r="55" spans="1:2">
      <c r="A55" s="60" t="s">
        <v>434</v>
      </c>
      <c r="B55" s="37" t="s">
        <v>435</v>
      </c>
    </row>
    <row r="56" spans="1:2">
      <c r="A56" s="47"/>
    </row>
    <row r="57" spans="1:2">
      <c r="A57" s="47"/>
    </row>
    <row r="58" spans="1:2">
      <c r="A58" s="60"/>
      <c r="B58" s="61"/>
    </row>
    <row r="59" spans="1:2">
      <c r="A59" s="60"/>
      <c r="B59" s="61"/>
    </row>
    <row r="60" spans="1:2">
      <c r="A60" s="60"/>
      <c r="B60" s="61"/>
    </row>
    <row r="61" spans="1:2">
      <c r="A61" s="60"/>
      <c r="B61" s="61"/>
    </row>
    <row r="62" spans="1:2">
      <c r="A62" s="60"/>
      <c r="B62" s="61"/>
    </row>
    <row r="63" spans="1:2">
      <c r="A63" s="60"/>
      <c r="B63" s="61"/>
    </row>
    <row r="64" spans="1:2">
      <c r="A64" s="60"/>
      <c r="B64" s="61"/>
    </row>
    <row r="65" spans="1:2">
      <c r="A65" s="60"/>
      <c r="B65" s="61"/>
    </row>
  </sheetData>
  <mergeCells count="3">
    <mergeCell ref="A13:B13"/>
    <mergeCell ref="A30:B30"/>
    <mergeCell ref="A40:B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vt:lpstr>
      <vt:lpstr>Camp Meals Schedule</vt:lpstr>
      <vt:lpstr>Shopping list</vt:lpstr>
      <vt:lpstr>Setup Sunday Breakfast</vt:lpstr>
      <vt:lpstr>Sunday Setup Dinner</vt:lpstr>
      <vt:lpstr>Monday 29  Breaksfat -WN HQ</vt:lpstr>
      <vt:lpstr>Monday 29 - Dinner Irene</vt:lpstr>
      <vt:lpstr>Tuesday Breakfast Pelin</vt:lpstr>
      <vt:lpstr>Tuesday Dinner Dalia</vt:lpstr>
      <vt:lpstr>Wednesday Breakfast Stephanie </vt:lpstr>
      <vt:lpstr>Wednesday BBQ</vt:lpstr>
      <vt:lpstr>Thursday Breakfast Olga</vt:lpstr>
      <vt:lpstr>Thursday Dinner Joe</vt:lpstr>
      <vt:lpstr>Friday Breakfast Zahraa</vt:lpstr>
      <vt:lpstr>Friday dinner Barbara</vt:lpstr>
      <vt:lpstr>Saturday Breakfast </vt:lpstr>
      <vt:lpstr>Saturday Dinner Noora</vt:lpstr>
      <vt:lpstr>Sunday breakfast - Aysu</vt:lpstr>
      <vt:lpstr>Sunday BBQ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Akiki</dc:creator>
  <cp:lastModifiedBy>Joe Akiki</cp:lastModifiedBy>
  <cp:lastPrinted>2024-04-26T17:30:56Z</cp:lastPrinted>
  <dcterms:created xsi:type="dcterms:W3CDTF">2024-04-25T16:42:47Z</dcterms:created>
  <dcterms:modified xsi:type="dcterms:W3CDTF">2024-04-27T00:17:46Z</dcterms:modified>
</cp:coreProperties>
</file>