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truggles/SEM-1.2_CIW/"/>
    </mc:Choice>
  </mc:AlternateContent>
  <xr:revisionPtr revIDLastSave="0" documentId="13_ncr:1_{38A77940-1201-3247-BB6B-51E3B193AE6E}" xr6:coauthVersionLast="45" xr6:coauthVersionMax="45" xr10:uidLastSave="{00000000-0000-0000-0000-000000000000}"/>
  <bookViews>
    <workbookView xWindow="7560" yWindow="-26080" windowWidth="28720" windowHeight="1852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9" i="1" l="1"/>
  <c r="B49" i="1" l="1"/>
  <c r="B155" i="1"/>
  <c r="E158" i="1" l="1"/>
  <c r="Q137" i="1" l="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159" i="1" l="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8" i="1" s="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<sst xmlns="http://schemas.openxmlformats.org/spreadsheetml/2006/main" count="341" uniqueCount="212">
  <si>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</si>
  <si>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</si>
  <si>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</si>
  <si>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</si>
  <si>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</si>
  <si>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</si>
  <si>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</si>
  <si>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</si>
  <si>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</si>
  <si>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</si>
  <si>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</si>
  <si>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</si>
  <si>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</si>
  <si>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</si>
  <si>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</si>
  <si>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</si>
  <si>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</si>
  <si>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</si>
  <si>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</si>
  <si>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</si>
  <si>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</si>
  <si>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</si>
  <si>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</si>
  <si>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</si>
  <si>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</si>
  <si>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</si>
  <si>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</si>
  <si>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</si>
  <si>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</si>
  <si>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</si>
  <si>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</si>
  <si>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</si>
  <si>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</si>
  <si>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</si>
  <si>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</si>
  <si>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</si>
  <si>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</si>
  <si>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</si>
  <si>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</si>
  <si>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</si>
  <si>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</si>
  <si>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</si>
  <si>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</si>
  <si>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</si>
  <si>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</si>
  <si>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</si>
  <si>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</si>
  <si>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</si>
  <si>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</si>
  <si>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</si>
  <si>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</si>
  <si>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</si>
  <si>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</si>
  <si>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</si>
  <si>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</si>
  <si>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</si>
  <si>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</si>
  <si>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</si>
  <si>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</si>
  <si>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</si>
  <si>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</si>
  <si>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</si>
  <si>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</si>
  <si>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</si>
  <si>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</si>
  <si>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</si>
  <si>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</si>
  <si>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</si>
  <si>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</si>
  <si>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</si>
  <si>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</si>
  <si>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</si>
  <si>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</si>
  <si>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</si>
  <si>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</si>
  <si>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</si>
  <si>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</si>
  <si>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</si>
  <si>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</si>
  <si>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</si>
  <si>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</si>
  <si>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</si>
  <si>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</si>
  <si>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</si>
  <si>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</si>
  <si>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</si>
  <si>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</si>
  <si>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</si>
  <si>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</si>
  <si>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</si>
  <si>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</si>
  <si>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</si>
  <si>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</si>
  <si>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</si>
  <si>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</si>
  <si>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</si>
  <si>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</si>
  <si>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</si>
  <si>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</si>
  <si>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</si>
  <si>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</si>
  <si>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</si>
  <si>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</si>
  <si>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</si>
  <si>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</si>
  <si>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</si>
  <si>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</si>
  <si>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</si>
  <si>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</si>
  <si>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</si>
  <si>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</si>
  <si>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</si>
  <si>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</si>
  <si>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</si>
  <si>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</si>
  <si>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</si>
  <si>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</si>
  <si>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</si>
  <si>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</si>
  <si>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</si>
  <si>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</si>
  <si>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</si>
  <si>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</si>
  <si>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</si>
  <si>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</si>
  <si>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</si>
  <si>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</si>
  <si>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</si>
  <si>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</si>
  <si>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</si>
  <si>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</si>
  <si>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</si>
  <si>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</si>
  <si>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</si>
  <si>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</si>
  <si>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</si>
  <si>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</si>
  <si>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</si>
  <si>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</si>
  <si>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</si>
  <si>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</si>
  <si>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</si>
  <si>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</si>
  <si>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</si>
  <si>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</si>
  <si>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</si>
  <si>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</si>
  <si>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</si>
  <si>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</si>
  <si>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</si>
  <si>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</si>
  <si>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</si>
  <si>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</si>
  <si>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</si>
  <si>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</si>
  <si>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</si>
  <si>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</si>
  <si>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</si>
  <si>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</si>
  <si>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</si>
  <si>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</si>
  <si>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</si>
  <si>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</si>
  <si>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</si>
  <si>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</si>
  <si>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</si>
  <si>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</si>
  <si>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</si>
  <si>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</si>
  <si>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</si>
  <si>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</si>
  <si>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</si>
  <si>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</si>
  <si>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</si>
  <si>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</si>
  <si>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</si>
  <si>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</si>
  <si>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</si>
  <si>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</si>
  <si>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</si>
  <si>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</si>
  <si>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</si>
  <si>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</si>
  <si>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</si>
  <si>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</si>
  <si>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</si>
  <si>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</si>
  <si>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</si>
  <si>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</si>
  <si>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</si>
  <si>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</si>
  <si>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</si>
  <si>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VAR_COST_FUEL_CHEM_PLANT</t>
  </si>
  <si>
    <t>VAR_COST_FUEL_CO2</t>
  </si>
  <si>
    <t>VAR_COST_FUEL_ELECTROLYZER</t>
  </si>
  <si>
    <t>*Small, but non-zero value</t>
  </si>
  <si>
    <t>FIXED_COST_FUEL_H2_STORAGE</t>
  </si>
  <si>
    <t>DECAY_RATE_FUEL_H2_STORAGE</t>
  </si>
  <si>
    <t>EFFICIENCY_FUEL_ELECTROLYZER</t>
  </si>
  <si>
    <t>FUEL_DEMAND</t>
  </si>
  <si>
    <t>MWh</t>
  </si>
  <si>
    <t>test_190829_v6</t>
  </si>
  <si>
    <t>EFFICIENCY_FUEL_CHEM_CONVERSION</t>
  </si>
  <si>
    <t>table 2, eta_CCE, D.H. König et al. / Fuel 159 (2015) 289–297</t>
  </si>
  <si>
    <t>All Fuels details see: https://github.com/truggles/SEM-1.2/blob/fb647ddfbc28d07b326d2e3c031ab7fb8d3e48fb/analytic_fuels.py</t>
  </si>
  <si>
    <t>FIXED_COST_FUEL_COMPRESSOR</t>
  </si>
  <si>
    <t>($/h)/kW (added to Electrolyzer b/c same scaling)</t>
  </si>
  <si>
    <t>SYSTEM_RELIABILITY</t>
  </si>
  <si>
    <t>Input_Data/Lei_Solar_Wind</t>
  </si>
  <si>
    <t>US_demand_unnormalized.csv</t>
  </si>
  <si>
    <t>US_capacity_solar_25pctTop_unnormalized.csv</t>
  </si>
  <si>
    <t>US_capacity_wind_25pctTop_unnormalized.csv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</si>
</sst>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
      <sz val="11"/>
      <color rgb="FF000000"/>
      <name val="Calibri"/>
      <family val="2"/>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76">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6" fillId="11" borderId="0" xfId="0" applyFont="1" applyFill="1" applyAlignment="1"/>
    <xf numFmtId="0" fontId="6" fillId="0" borderId="0" xfId="0" applyFont="1" applyAlignment="1"/>
    <xf numFmtId="0" fontId="1" fillId="0" borderId="0" xfId="0" applyFont="1" applyAlignment="1"/>
    <xf numFmtId="0" fontId="7" fillId="0" borderId="0" xfId="0" applyFont="1" applyFill="1" applyAlignment="1"/>
    <xf numFmtId="168" fontId="0" fillId="0" borderId="0" xfId="0" applyNumberFormat="1" applyFont="1" applyFill="1" applyAlignment="1">
      <alignment horizontal="right"/>
    </xf>
    <xf numFmtId="0" fontId="8" fillId="0" borderId="0" xfId="0" applyFont="1"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31"/>
  <sheetViews>
    <sheetView tabSelected="1" topLeftCell="A90" zoomScale="120" zoomScaleNormal="120" workbookViewId="0">
      <pane xSplit="1" topLeftCell="B1" activePane="topRight" state="frozen"/>
      <selection activeCell="A146" sqref="A146"/>
      <selection pane="topRight" activeCell="B98" sqref="B9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201</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208</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209</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210</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1.954171608436836E-2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1.954171608436836E-2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210</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1.954171608436836E-2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1.954171608436836E-2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211</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2.0662291166428225E-2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2.0662291166428225E-2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211</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2.0662291166428225E-2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2.0662291166428225E-2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2.7289339439678213E-2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2.7289339439678213E-2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6.4795381249142345E-2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6.4795381249142345E-2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4.2420694305755928E-3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4.2420694305755928E-3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1.1358831626395727E-6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4.2420694305755928E-3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4.2420694305755928E-3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1.1358831626395727E-6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3.2326344432621811E-6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1.1852992958627998E-2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4.9567061463353448E-2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1.1414954537158906E-8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210</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0.0323155132387868+0.000344650592952907</f>
        <v>3.2660163831739704E-2</v>
      </c>
      <c r="C149" s="53" t="s">
        <v>93</v>
      </c>
      <c r="F149" s="8"/>
      <c r="H149" s="8"/>
      <c r="I149" s="3"/>
      <c r="J149" s="27"/>
      <c r="K149" s="8"/>
      <c r="L149" s="4"/>
      <c r="M149" s="28"/>
      <c r="N149" s="41"/>
      <c r="O149" s="8"/>
      <c r="P149" s="8"/>
      <c r="Q149" s="21"/>
      <c r="R149" s="4"/>
      <c r="S149" s="8"/>
      <c r="T149" s="4"/>
      <c r="U149" s="22"/>
      <c r="V149" s="22"/>
      <c r="W149" s="23"/>
      <c r="X149" s="24"/>
      <c r="Y149" s="25"/>
      <c r="Z149" s="20"/>
    </row>
    <row r="150" spans="1:26" s="53" customFormat="1" x14ac:dyDescent="0.2">
      <c r="A150" s="70" t="s">
        <v>205</v>
      </c>
      <c r="B150" s="67">
        <v>0</v>
      </c>
      <c r="C150" s="71" t="s">
        <v>206</v>
      </c>
      <c r="F150" s="8"/>
      <c r="H150" s="8"/>
      <c r="I150" s="3"/>
      <c r="J150" s="27"/>
      <c r="K150" s="8"/>
      <c r="L150" s="4"/>
      <c r="M150" s="28"/>
      <c r="N150" s="41"/>
      <c r="O150" s="8"/>
      <c r="P150" s="8"/>
      <c r="Q150" s="21"/>
      <c r="R150" s="4"/>
      <c r="S150" s="8"/>
      <c r="T150" s="4"/>
      <c r="U150" s="22"/>
      <c r="V150" s="22"/>
      <c r="W150" s="23"/>
      <c r="X150" s="24"/>
      <c r="Y150" s="25"/>
      <c r="Z150" s="20"/>
    </row>
    <row r="151" spans="1:26" s="53" customFormat="1" x14ac:dyDescent="0.2">
      <c r="A151" s="52" t="s">
        <v>190</v>
      </c>
      <c r="B151" s="67">
        <v>1.7618616438867502E-2</v>
      </c>
      <c r="C151" s="53" t="s">
        <v>93</v>
      </c>
      <c r="D151" s="72" t="s">
        <v>204</v>
      </c>
      <c r="F151" s="8"/>
      <c r="H151" s="8"/>
      <c r="I151" s="3"/>
      <c r="J151" s="27"/>
      <c r="K151" s="8"/>
      <c r="L151" s="4"/>
      <c r="M151" s="28"/>
      <c r="N151" s="41"/>
      <c r="O151" s="8"/>
      <c r="P151" s="8"/>
      <c r="Q151" s="21"/>
      <c r="R151" s="4"/>
      <c r="S151" s="8"/>
      <c r="T151" s="4"/>
      <c r="U151" s="22"/>
      <c r="V151" s="22"/>
      <c r="W151" s="23"/>
      <c r="X151" s="24"/>
      <c r="Y151" s="25"/>
      <c r="Z151" s="20"/>
    </row>
    <row r="152" spans="1:26" s="53" customFormat="1" x14ac:dyDescent="0.2">
      <c r="A152" s="52" t="s">
        <v>196</v>
      </c>
      <c r="B152" s="67">
        <v>4.1427441237087898E-6</v>
      </c>
      <c r="C152" s="53" t="s">
        <v>96</v>
      </c>
      <c r="F152" s="8"/>
      <c r="H152" s="8"/>
      <c r="I152" s="3"/>
      <c r="J152" s="27"/>
      <c r="K152" s="8"/>
      <c r="L152" s="4"/>
      <c r="M152" s="28"/>
      <c r="N152" s="41"/>
      <c r="O152" s="8"/>
      <c r="P152" s="8"/>
      <c r="Q152" s="21"/>
      <c r="R152" s="4"/>
      <c r="S152" s="8"/>
      <c r="T152" s="4"/>
      <c r="U152" s="22"/>
      <c r="V152" s="22"/>
      <c r="W152" s="23"/>
      <c r="X152" s="24"/>
      <c r="Y152" s="25"/>
      <c r="Z152" s="20"/>
    </row>
    <row r="153" spans="1:26" s="53" customFormat="1" x14ac:dyDescent="0.2">
      <c r="A153" s="52" t="s">
        <v>194</v>
      </c>
      <c r="B153" s="16">
        <v>0</v>
      </c>
      <c r="C153" s="3" t="s">
        <v>96</v>
      </c>
      <c r="D153" s="53" t="s">
        <v>195</v>
      </c>
      <c r="F153" s="8"/>
      <c r="H153" s="8"/>
      <c r="I153" s="3"/>
      <c r="J153" s="18"/>
      <c r="K153" s="8"/>
      <c r="L153" s="4"/>
      <c r="M153" s="18"/>
      <c r="N153" s="20"/>
      <c r="O153" s="8"/>
      <c r="P153" s="8"/>
      <c r="Q153" s="21"/>
      <c r="R153" s="4"/>
      <c r="S153" s="8"/>
      <c r="T153" s="4"/>
      <c r="U153" s="22"/>
      <c r="V153" s="22"/>
      <c r="W153" s="23"/>
      <c r="X153" s="24"/>
      <c r="Y153" s="25"/>
      <c r="Z153" s="31"/>
    </row>
    <row r="154" spans="1:26" s="53" customFormat="1" x14ac:dyDescent="0.2">
      <c r="A154" s="52" t="s">
        <v>192</v>
      </c>
      <c r="B154" s="16">
        <v>7.4653924914675707E-2</v>
      </c>
      <c r="C154" s="3" t="s">
        <v>96</v>
      </c>
      <c r="F154" s="8"/>
      <c r="H154" s="8"/>
      <c r="I154" s="3"/>
      <c r="J154" s="18"/>
      <c r="K154" s="8"/>
      <c r="L154" s="4"/>
      <c r="M154" s="18"/>
      <c r="N154" s="20"/>
      <c r="O154" s="8"/>
      <c r="P154" s="8"/>
      <c r="Q154" s="21"/>
      <c r="R154" s="4"/>
      <c r="S154" s="8"/>
      <c r="T154" s="4"/>
      <c r="U154" s="22"/>
      <c r="V154" s="22"/>
      <c r="W154" s="23"/>
      <c r="X154" s="24"/>
      <c r="Y154" s="25"/>
      <c r="Z154" s="31"/>
    </row>
    <row r="155" spans="1:26" s="53" customFormat="1" x14ac:dyDescent="0.2">
      <c r="A155" s="52" t="s">
        <v>193</v>
      </c>
      <c r="B155" s="49">
        <f>D155*(236/690)/1000</f>
        <v>1.7101449275362317E-2</v>
      </c>
      <c r="C155" s="53" t="s">
        <v>96</v>
      </c>
      <c r="D155" s="68">
        <v>50</v>
      </c>
      <c r="E155" s="53" t="s">
        <v>188</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198</v>
      </c>
      <c r="B156" s="47">
        <v>0.60699999999999998</v>
      </c>
      <c r="C156" s="3"/>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70" t="s">
        <v>202</v>
      </c>
      <c r="B157" s="47">
        <v>0.68200000000000005</v>
      </c>
      <c r="C157" s="3"/>
      <c r="D157" s="71" t="s">
        <v>203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197</v>
      </c>
      <c r="B158" s="49">
        <f>B138</f>
        <v>1.1414954537158906E-8</v>
      </c>
      <c r="C158" s="3" t="s">
        <v>133</v>
      </c>
      <c r="D158" s="3" t="s">
        <v>144</v>
      </c>
      <c r="E158" s="9" t="str">
        <f>HYPERLINK("http://juser.fz-juelich.de/record/135790/files/Energie%26Umwelt_78-04.pdf","Crotogino et al., 2010, p43")</f>
        <v>Crotogino et al., 2010, p43</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185</v>
      </c>
      <c r="B159" s="49">
        <f>D159/(MMBtu_per_Gallon_Gasoline*MWh_per_MMBtu*1000)</f>
        <v>2.9931066957262647E-2</v>
      </c>
      <c r="C159" s="53" t="s">
        <v>96</v>
      </c>
      <c r="D159" s="68">
        <v>1</v>
      </c>
      <c r="E159" s="3" t="s">
        <v>186</v>
      </c>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t="s">
        <v>199</v>
      </c>
      <c r="B160" s="49">
        <v>1</v>
      </c>
      <c r="C160" s="3" t="s">
        <v>200</v>
      </c>
      <c r="D160" s="69"/>
      <c r="E160" s="3"/>
      <c r="F160" s="8"/>
      <c r="H160" s="8"/>
      <c r="I160" s="3"/>
      <c r="J160" s="18"/>
      <c r="K160" s="8"/>
      <c r="L160" s="4"/>
      <c r="M160" s="18"/>
      <c r="N160" s="20"/>
      <c r="O160" s="8"/>
      <c r="P160" s="8"/>
      <c r="Q160" s="21"/>
      <c r="R160" s="4"/>
      <c r="S160" s="8"/>
      <c r="T160" s="4"/>
      <c r="U160" s="22"/>
      <c r="V160" s="22"/>
      <c r="W160" s="23"/>
      <c r="X160" s="24"/>
      <c r="Y160" s="25"/>
      <c r="Z160" s="20"/>
    </row>
    <row r="161" spans="1:47" s="53" customFormat="1" x14ac:dyDescent="0.2">
      <c r="A161" s="52"/>
      <c r="B161" s="47"/>
      <c r="C161" s="73"/>
      <c r="D161" s="74"/>
      <c r="E161" s="75"/>
      <c r="F161" s="8"/>
      <c r="H161" s="8"/>
      <c r="I161" s="3"/>
      <c r="J161" s="18"/>
      <c r="K161" s="8"/>
      <c r="L161" s="4"/>
      <c r="M161" s="18"/>
      <c r="N161" s="20"/>
      <c r="O161" s="8"/>
      <c r="P161" s="8"/>
      <c r="Q161" s="21"/>
      <c r="R161" s="4"/>
      <c r="S161" s="8"/>
      <c r="T161" s="4"/>
      <c r="U161" s="22"/>
      <c r="V161" s="22"/>
      <c r="W161" s="23"/>
      <c r="X161" s="24"/>
      <c r="Y161" s="25"/>
      <c r="Z161" s="20"/>
    </row>
    <row r="162" spans="1:47" s="53" customFormat="1" x14ac:dyDescent="0.2">
      <c r="A162" s="52"/>
      <c r="B162" s="47"/>
      <c r="F162" s="8"/>
      <c r="H162" s="8"/>
      <c r="I162" s="3"/>
      <c r="J162" s="18"/>
      <c r="K162" s="8"/>
      <c r="L162" s="4"/>
      <c r="M162" s="18"/>
      <c r="N162" s="20"/>
      <c r="O162" s="8"/>
      <c r="P162" s="8"/>
      <c r="Q162" s="21"/>
      <c r="R162" s="4"/>
      <c r="S162" s="8"/>
      <c r="T162" s="4"/>
      <c r="U162" s="22"/>
      <c r="V162" s="22"/>
      <c r="W162" s="23"/>
      <c r="X162" s="24"/>
      <c r="Y162" s="25"/>
      <c r="Z162" s="20"/>
    </row>
    <row r="163" spans="1:47" ht="14.25" customHeight="1" x14ac:dyDescent="0.2">
      <c r="A163" s="14" t="s">
        <v>145</v>
      </c>
      <c r="B163" s="15">
        <v>10</v>
      </c>
      <c r="C163" s="3" t="s">
        <v>93</v>
      </c>
      <c r="D163" s="3"/>
      <c r="E163" s="4"/>
      <c r="F163" s="8"/>
      <c r="G163" s="3"/>
      <c r="H163" s="8"/>
      <c r="I163" s="3"/>
      <c r="J163" s="18"/>
      <c r="K163" s="8"/>
      <c r="L163" s="4"/>
      <c r="M163" s="18"/>
      <c r="N163" s="20"/>
      <c r="O163" s="8"/>
      <c r="P163" s="8"/>
      <c r="Q163" s="21"/>
      <c r="R163" s="4"/>
      <c r="S163" s="8"/>
      <c r="T163" s="4"/>
      <c r="U163" s="22"/>
      <c r="V163" s="22"/>
      <c r="W163" s="23"/>
      <c r="X163" s="24"/>
      <c r="Y163" s="25"/>
      <c r="Z163" s="20"/>
      <c r="AA163" s="4"/>
      <c r="AB163" s="4"/>
      <c r="AC163" s="4"/>
    </row>
    <row r="164" spans="1:47" ht="14.25" customHeight="1" x14ac:dyDescent="0.2">
      <c r="A164" s="3"/>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7" ht="14.25" customHeight="1" x14ac:dyDescent="0.2">
      <c r="A165" s="3"/>
      <c r="B165" s="4"/>
      <c r="C165" s="3" t="s">
        <v>146</v>
      </c>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7"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7" s="54" customFormat="1" x14ac:dyDescent="0.2">
      <c r="A167" s="54" t="s">
        <v>147</v>
      </c>
      <c r="B167" s="43" t="s">
        <v>148</v>
      </c>
    </row>
    <row r="168" spans="1:47" s="44" customFormat="1" ht="48" x14ac:dyDescent="0.2">
      <c r="A168" s="44" t="s">
        <v>149</v>
      </c>
      <c r="B168" s="51" t="s">
        <v>79</v>
      </c>
      <c r="C168" s="51" t="s">
        <v>81</v>
      </c>
      <c r="D168" s="51" t="s">
        <v>84</v>
      </c>
      <c r="E168" s="51" t="s">
        <v>85</v>
      </c>
      <c r="F168" s="51" t="s">
        <v>92</v>
      </c>
      <c r="G168" s="51" t="s">
        <v>95</v>
      </c>
      <c r="H168" s="51" t="s">
        <v>168</v>
      </c>
      <c r="I168" s="51" t="s">
        <v>169</v>
      </c>
      <c r="J168" s="51" t="s">
        <v>105</v>
      </c>
      <c r="K168" s="51" t="s">
        <v>107</v>
      </c>
      <c r="L168" s="51" t="s">
        <v>173</v>
      </c>
      <c r="M168" s="51" t="s">
        <v>174</v>
      </c>
      <c r="N168" s="51" t="s">
        <v>110</v>
      </c>
      <c r="O168" s="51" t="s">
        <v>111</v>
      </c>
      <c r="P168" s="51" t="s">
        <v>115</v>
      </c>
      <c r="Q168" s="51" t="s">
        <v>116</v>
      </c>
      <c r="R168" s="51" t="s">
        <v>120</v>
      </c>
      <c r="S168" s="51" t="s">
        <v>123</v>
      </c>
      <c r="T168" s="51" t="s">
        <v>177</v>
      </c>
      <c r="U168" s="51" t="s">
        <v>127</v>
      </c>
      <c r="V168" s="51" t="s">
        <v>130</v>
      </c>
      <c r="W168" s="51" t="s">
        <v>131</v>
      </c>
      <c r="X168" s="51" t="s">
        <v>162</v>
      </c>
      <c r="Y168" s="51" t="s">
        <v>178</v>
      </c>
      <c r="Z168" s="51" t="s">
        <v>179</v>
      </c>
      <c r="AA168" s="51" t="s">
        <v>180</v>
      </c>
      <c r="AB168" s="51" t="s">
        <v>181</v>
      </c>
      <c r="AC168" s="51" t="s">
        <v>137</v>
      </c>
      <c r="AD168" s="51" t="s">
        <v>140</v>
      </c>
      <c r="AE168" s="51" t="s">
        <v>140</v>
      </c>
      <c r="AF168" s="51" t="s">
        <v>141</v>
      </c>
      <c r="AG168" s="51" t="s">
        <v>142</v>
      </c>
      <c r="AH168" s="51" t="s">
        <v>143</v>
      </c>
      <c r="AI168" s="51" t="s">
        <v>151</v>
      </c>
      <c r="AJ168" s="51" t="s">
        <v>152</v>
      </c>
      <c r="AK168" s="51" t="s">
        <v>153</v>
      </c>
      <c r="AL168" s="51" t="s">
        <v>154</v>
      </c>
      <c r="AM168" s="51" t="s">
        <v>145</v>
      </c>
      <c r="AN168" s="51" t="s">
        <v>154</v>
      </c>
      <c r="AO168" s="44" t="s">
        <v>145</v>
      </c>
      <c r="AP168" s="44" t="s">
        <v>191</v>
      </c>
      <c r="AQ168" s="44" t="s">
        <v>194</v>
      </c>
      <c r="AR168" s="44" t="s">
        <v>185</v>
      </c>
      <c r="AS168" s="44" t="s">
        <v>199</v>
      </c>
      <c r="AT168" s="44" t="s">
        <v>207</v>
      </c>
      <c r="AU168" s="44" t="s">
        <v>198</v>
      </c>
    </row>
    <row r="169" spans="1:47" s="53" customFormat="1" x14ac:dyDescent="0.2">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row>
    <row r="170" spans="1:47" s="59" customFormat="1" x14ac:dyDescent="0.2">
      <c r="A170" s="56" t="s">
        <v>184</v>
      </c>
      <c r="B170" s="57">
        <v>2016</v>
      </c>
      <c r="C170" s="57">
        <v>1</v>
      </c>
      <c r="D170" s="57">
        <v>2016</v>
      </c>
      <c r="E170" s="57">
        <v>1</v>
      </c>
      <c r="F170" s="57">
        <v>1</v>
      </c>
      <c r="G170" s="57">
        <v>1</v>
      </c>
      <c r="H170" s="57">
        <v>-1</v>
      </c>
      <c r="I170" s="57">
        <v>1</v>
      </c>
      <c r="J170" s="57">
        <v>1</v>
      </c>
      <c r="K170" s="57">
        <v>1</v>
      </c>
      <c r="L170" s="57">
        <v>-1</v>
      </c>
      <c r="M170" s="57">
        <v>1</v>
      </c>
      <c r="N170" s="57">
        <v>-1</v>
      </c>
      <c r="O170" s="57">
        <v>1</v>
      </c>
      <c r="P170" s="57">
        <v>-1</v>
      </c>
      <c r="Q170" s="57">
        <v>1</v>
      </c>
      <c r="R170" s="57">
        <v>1</v>
      </c>
      <c r="S170" s="57">
        <v>1</v>
      </c>
      <c r="T170" s="57">
        <v>-1</v>
      </c>
      <c r="U170" s="57">
        <v>-1</v>
      </c>
      <c r="V170" s="57">
        <v>1</v>
      </c>
      <c r="W170" s="57">
        <v>1</v>
      </c>
      <c r="X170" s="57">
        <v>0.9</v>
      </c>
      <c r="Y170" s="58">
        <v>-1</v>
      </c>
      <c r="Z170" s="58">
        <v>-1</v>
      </c>
      <c r="AA170" s="57">
        <v>0.3</v>
      </c>
      <c r="AB170" s="57">
        <v>0.1</v>
      </c>
      <c r="AC170" s="57">
        <v>-1</v>
      </c>
      <c r="AD170" s="58">
        <v>1</v>
      </c>
      <c r="AE170" s="58">
        <v>1</v>
      </c>
      <c r="AF170" s="57">
        <v>1</v>
      </c>
      <c r="AG170" s="57">
        <v>-1</v>
      </c>
      <c r="AH170" s="57">
        <v>1</v>
      </c>
      <c r="AI170" s="57">
        <v>-1</v>
      </c>
      <c r="AJ170" s="57">
        <v>1</v>
      </c>
      <c r="AK170" s="57">
        <v>1</v>
      </c>
      <c r="AL170" s="57">
        <v>1</v>
      </c>
      <c r="AM170" s="57">
        <v>1</v>
      </c>
      <c r="AN170" s="57">
        <v>-1</v>
      </c>
      <c r="AO170" s="56">
        <v>1</v>
      </c>
      <c r="AP170" s="59">
        <v>1</v>
      </c>
      <c r="AQ170" s="59">
        <v>1</v>
      </c>
      <c r="AR170" s="59">
        <v>0</v>
      </c>
      <c r="AS170" s="59">
        <v>1</v>
      </c>
      <c r="AT170" s="59">
        <v>1</v>
      </c>
      <c r="AU170" s="59">
        <v>1</v>
      </c>
    </row>
    <row r="171" spans="1:47" s="53" customFormat="1" x14ac:dyDescent="0.2">
      <c r="B171" s="45"/>
    </row>
    <row r="172" spans="1:47" s="54" customFormat="1" x14ac:dyDescent="0.2">
      <c r="A172" s="54" t="s">
        <v>150</v>
      </c>
      <c r="B172" s="43"/>
    </row>
    <row r="173" spans="1:47"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7"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7"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7"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spans="1:29" ht="14.25" customHeight="1" x14ac:dyDescent="0.2">
      <c r="A1031" s="3"/>
      <c r="B1031" s="4"/>
      <c r="C1031" s="3"/>
      <c r="D1031" s="4"/>
      <c r="E1031" s="3"/>
      <c r="F1031" s="4"/>
      <c r="G1031" s="3"/>
      <c r="H1031" s="4"/>
      <c r="I1031" s="4"/>
      <c r="J1031" s="4"/>
      <c r="K1031" s="4"/>
      <c r="L1031" s="4"/>
      <c r="M1031" s="4"/>
      <c r="N1031" s="4"/>
      <c r="O1031" s="4"/>
      <c r="P1031" s="4"/>
      <c r="Q1031" s="4"/>
      <c r="R1031" s="4"/>
      <c r="S1031" s="4"/>
      <c r="T1031" s="4"/>
      <c r="U1031" s="4"/>
      <c r="V1031" s="4"/>
      <c r="W1031" s="4"/>
      <c r="X1031" s="4"/>
      <c r="Y1031" s="4"/>
      <c r="Z1031" s="4"/>
      <c r="AA1031" s="4"/>
      <c r="AB1031" s="4"/>
      <c r="AC1031"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2020-03-03T17:44:49Z</dcterms:modified>
</cp:coreProperties>
</file>