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9FF136FC-B904-4D6C-B9AB-8E315D4AB66D}" xr6:coauthVersionLast="47" xr6:coauthVersionMax="47" xr10:uidLastSave="{00000000-0000-0000-0000-000000000000}"/>
  <bookViews>
    <workbookView xWindow="-108" yWindow="-108" windowWidth="23256" windowHeight="12456" xr2:uid="{30713D94-16E6-4AD2-AB24-70011088852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B21" i="1"/>
  <c r="B9" i="1"/>
  <c r="B20" i="1"/>
  <c r="B18" i="1"/>
  <c r="B7" i="1"/>
  <c r="B17" i="1"/>
  <c r="B6" i="1"/>
  <c r="B8" i="1" l="1"/>
  <c r="B11" i="1" s="1"/>
</calcChain>
</file>

<file path=xl/sharedStrings.xml><?xml version="1.0" encoding="utf-8"?>
<sst xmlns="http://schemas.openxmlformats.org/spreadsheetml/2006/main" count="15" uniqueCount="9">
  <si>
    <t>Net payment Cost Index Calculation</t>
  </si>
  <si>
    <t>Future value of premiums (annuity due): US$2,000 annual payment, 20 years, 5%</t>
  </si>
  <si>
    <t>Future value of dividends (ordinary annuity): US$500 annual payment, 20 years, 5%</t>
  </si>
  <si>
    <t>20-year insurance cost</t>
  </si>
  <si>
    <t>Annual payments for 20-year insurance cost (annuity due): 20 years, 5%</t>
  </si>
  <si>
    <t>Divide by US$ thousands of face value</t>
  </si>
  <si>
    <t>Net Payment Cost Index, cost per US$ thousand per year</t>
  </si>
  <si>
    <t>Surrender Cost Index Calculation</t>
  </si>
  <si>
    <t xml:space="preserve">20-year cash value (given above)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</si>
</sst>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0" xfId="0" applyFont="1" applyFill="1" applyAlignment="1">
      <alignment horizontal="left" wrapText="1"/>
    </xf>
    <xf numFmtId="8" fontId="0" fillId="0" borderId="0" xfId="0" applyNumberFormat="1"/>
    <xf numFmtId="8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</xdr:colOff>
      <xdr:row>5</xdr:row>
      <xdr:rowOff>22860</xdr:rowOff>
    </xdr:from>
    <xdr:to>
      <xdr:col>9</xdr:col>
      <xdr:colOff>434339</xdr:colOff>
      <xdr:row>14</xdr:row>
      <xdr:rowOff>82938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C65DF6-5AA2-F712-CF05-FC3AD77CA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49140" y="937260"/>
          <a:ext cx="4084319" cy="2254638"/>
        </a:xfrm>
        <a:prstGeom prst="rect">
          <a:avLst/>
        </a:prstGeom>
      </xdr:spPr>
    </xdr:pic>
    <xdr:clientData/>
  </xdr:twoCellAnchor>
  <xdr:twoCellAnchor>
    <xdr:from>
      <xdr:col>3</xdr:col>
      <xdr:colOff>1</xdr:colOff>
      <xdr:row>16</xdr:row>
      <xdr:rowOff>0</xdr:rowOff>
    </xdr:from>
    <xdr:to>
      <xdr:col>9</xdr:col>
      <xdr:colOff>396241</xdr:colOff>
      <xdr:row>25</xdr:row>
      <xdr:rowOff>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6B37AA09-76B2-FE00-35DA-D355EDE0C266}"/>
            </a:ext>
          </a:extLst>
        </xdr:cNvPr>
        <xdr:cNvGrpSpPr/>
      </xdr:nvGrpSpPr>
      <xdr:grpSpPr>
        <a:xfrm>
          <a:off x="4899661" y="3474720"/>
          <a:ext cx="4053840" cy="2194560"/>
          <a:chOff x="3470682" y="3112742"/>
          <a:chExt cx="5250635" cy="2446232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51582F98-4516-73C6-E096-34D9DADCDFA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470682" y="3112742"/>
            <a:ext cx="5250635" cy="632515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1640BD66-CC11-6F7D-B290-4FA27BC0FC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3470682" y="3745257"/>
            <a:ext cx="5235394" cy="1813717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45721</xdr:colOff>
      <xdr:row>0</xdr:row>
      <xdr:rowOff>53340</xdr:rowOff>
    </xdr:from>
    <xdr:to>
      <xdr:col>5</xdr:col>
      <xdr:colOff>563880</xdr:colOff>
      <xdr:row>3</xdr:row>
      <xdr:rowOff>138143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AA05552-8E46-41CD-AA5E-460DF04EE5F3}"/>
            </a:ext>
          </a:extLst>
        </xdr:cNvPr>
        <xdr:cNvSpPr txBox="1"/>
      </xdr:nvSpPr>
      <xdr:spPr>
        <a:xfrm>
          <a:off x="45721" y="53340"/>
          <a:ext cx="6637019" cy="633443"/>
        </a:xfrm>
        <a:prstGeom prst="rect">
          <a:avLst/>
        </a:prstGeom>
        <a:solidFill>
          <a:schemeClr val="bg2"/>
        </a:solidFill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 b="0" i="0" u="none" strike="noStrike" baseline="0">
              <a:latin typeface="Cambria" panose="02040503050406030204" pitchFamily="18" charset="0"/>
              <a:ea typeface="Cambria" panose="02040503050406030204" pitchFamily="18" charset="0"/>
            </a:rPr>
            <a:t>a US$100,000 face value whole life policy has an annual premium of US$2,000, paid at the beginning of the year. Policy dividends of US$500 per year are anticipated, payable at year-end. A cash value of US$22,500 is projected for the </a:t>
          </a:r>
          <a:r>
            <a:rPr lang="en-AU" sz="1200" b="0" i="0" u="none" strike="noStrike" baseline="0">
              <a:latin typeface="Cambria" panose="02040503050406030204" pitchFamily="18" charset="0"/>
              <a:ea typeface="Cambria" panose="02040503050406030204" pitchFamily="18" charset="0"/>
            </a:rPr>
            <a:t>end of Year 20.</a:t>
          </a:r>
          <a:endParaRPr lang="en-AU" sz="1200"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3A571-0090-42FC-A2DD-1A7F81F467B8}">
  <dimension ref="A5:B23"/>
  <sheetViews>
    <sheetView tabSelected="1" topLeftCell="A4" workbookViewId="0">
      <selection activeCell="B24" sqref="B24"/>
    </sheetView>
  </sheetViews>
  <sheetFormatPr defaultRowHeight="14.4" x14ac:dyDescent="0.3"/>
  <cols>
    <col min="1" max="1" width="48.44140625" style="1" customWidth="1"/>
    <col min="2" max="2" width="14.109375" customWidth="1"/>
  </cols>
  <sheetData>
    <row r="5" spans="1:2" x14ac:dyDescent="0.3">
      <c r="A5" s="4" t="s">
        <v>0</v>
      </c>
      <c r="B5" s="4"/>
    </row>
    <row r="6" spans="1:2" ht="28.8" x14ac:dyDescent="0.3">
      <c r="A6" s="1" t="s">
        <v>1</v>
      </c>
      <c r="B6" s="5">
        <f>FV(5%,20,2000,0,1)</f>
        <v>-69438.503616065675</v>
      </c>
    </row>
    <row r="7" spans="1:2" ht="28.8" x14ac:dyDescent="0.3">
      <c r="A7" s="1" t="s">
        <v>2</v>
      </c>
      <c r="B7" s="6">
        <f>FV(5%,20,500,0,0)</f>
        <v>-16532.977051444206</v>
      </c>
    </row>
    <row r="8" spans="1:2" x14ac:dyDescent="0.3">
      <c r="A8" s="1" t="s">
        <v>3</v>
      </c>
      <c r="B8" s="5">
        <f>B6-B7</f>
        <v>-52905.526564621468</v>
      </c>
    </row>
    <row r="9" spans="1:2" ht="28.8" x14ac:dyDescent="0.3">
      <c r="A9" s="1" t="s">
        <v>4</v>
      </c>
      <c r="B9" s="5">
        <f>PMT(5%,20,0,B8,1)</f>
        <v>1523.8095238095236</v>
      </c>
    </row>
    <row r="10" spans="1:2" x14ac:dyDescent="0.3">
      <c r="A10" s="1" t="s">
        <v>5</v>
      </c>
      <c r="B10" s="2">
        <v>100</v>
      </c>
    </row>
    <row r="11" spans="1:2" x14ac:dyDescent="0.3">
      <c r="A11" s="3" t="s">
        <v>6</v>
      </c>
      <c r="B11" s="6">
        <f>B9/B10</f>
        <v>15.238095238095235</v>
      </c>
    </row>
    <row r="16" spans="1:2" x14ac:dyDescent="0.3">
      <c r="A16" s="4" t="s">
        <v>7</v>
      </c>
      <c r="B16" s="4"/>
    </row>
    <row r="17" spans="1:2" ht="28.8" x14ac:dyDescent="0.3">
      <c r="A17" s="1" t="s">
        <v>1</v>
      </c>
      <c r="B17" s="5">
        <f>FV(5%,20,2000,0,1)</f>
        <v>-69438.503616065675</v>
      </c>
    </row>
    <row r="18" spans="1:2" ht="28.8" x14ac:dyDescent="0.3">
      <c r="A18" s="1" t="s">
        <v>2</v>
      </c>
      <c r="B18" s="5">
        <f>FV(5%,20,500,0,0)</f>
        <v>-16532.977051444206</v>
      </c>
    </row>
    <row r="19" spans="1:2" x14ac:dyDescent="0.3">
      <c r="A19" s="1" t="s">
        <v>8</v>
      </c>
      <c r="B19" s="2">
        <v>22500</v>
      </c>
    </row>
    <row r="20" spans="1:2" x14ac:dyDescent="0.3">
      <c r="A20" s="1" t="s">
        <v>3</v>
      </c>
      <c r="B20" s="5">
        <f>B17-B18+B19</f>
        <v>-30405.526564621468</v>
      </c>
    </row>
    <row r="21" spans="1:2" ht="28.8" x14ac:dyDescent="0.3">
      <c r="A21" s="1" t="s">
        <v>4</v>
      </c>
      <c r="B21" s="5">
        <f>PMT(5%,20,0,B20,1)</f>
        <v>875.75408400899562</v>
      </c>
    </row>
    <row r="22" spans="1:2" x14ac:dyDescent="0.3">
      <c r="A22" s="1" t="s">
        <v>5</v>
      </c>
      <c r="B22" s="2">
        <v>100</v>
      </c>
    </row>
    <row r="23" spans="1:2" x14ac:dyDescent="0.3">
      <c r="A23" s="3" t="s">
        <v>6</v>
      </c>
      <c r="B23" s="6">
        <f>B21/B22</f>
        <v>8.7575408400899555</v>
      </c>
    </row>
  </sheetData>
  <mergeCells count="2">
    <mergeCell ref="A5:B5"/>
    <mergeCell ref="A16:B1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FF62BCC689D041AE9F437223E88915" ma:contentTypeVersion="5" ma:contentTypeDescription="Create a new document." ma:contentTypeScope="" ma:versionID="adcc2510c8c94aa80126b0b057f859bb">
  <xsd:schema xmlns:xsd="http://www.w3.org/2001/XMLSchema" xmlns:xs="http://www.w3.org/2001/XMLSchema" xmlns:p="http://schemas.microsoft.com/office/2006/metadata/properties" xmlns:ns2="33c16a2a-03eb-43dd-907d-ab94b9a9f229" xmlns:ns3="8137e331-7cfb-46e1-9658-2b65a9b7db9f" targetNamespace="http://schemas.microsoft.com/office/2006/metadata/properties" ma:root="true" ma:fieldsID="d8fa31df11ecb9f131164549521e0d2a" ns2:_="" ns3:_="">
    <xsd:import namespace="33c16a2a-03eb-43dd-907d-ab94b9a9f229"/>
    <xsd:import namespace="8137e331-7cfb-46e1-9658-2b65a9b7db9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c16a2a-03eb-43dd-907d-ab94b9a9f22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37e331-7cfb-46e1-9658-2b65a9b7db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DF0B03-92A0-45EE-8D4E-73969BB6AED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D56077E-1CF1-4751-8607-F699E9FC81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c16a2a-03eb-43dd-907d-ab94b9a9f229"/>
    <ds:schemaRef ds:uri="8137e331-7cfb-46e1-9658-2b65a9b7db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9A6A167-06C9-48FA-A246-BDF04AF6F47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 Phuong Xuan Dang</dc:creator>
  <cp:keywords/>
  <dc:description/>
  <cp:lastModifiedBy>Trần Trung Chiến</cp:lastModifiedBy>
  <cp:revision/>
  <dcterms:created xsi:type="dcterms:W3CDTF">2023-11-14T09:13:27Z</dcterms:created>
  <dcterms:modified xsi:type="dcterms:W3CDTF">2023-11-30T03:41:06Z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0x01010010FF62BCC689D041AE9F437223E88915</vt:lpwstr>
  </property>
</Properties>
</file>