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D3F4FD9A-C3B3-4914-90E0-462F8468CE66}" xr6:coauthVersionLast="40" xr6:coauthVersionMax="40" xr10:uidLastSave="{00000000-0000-0000-0000-000000000000}"/>
  <bookViews>
    <workbookView xWindow="0" yWindow="0" windowWidth="12000" windowHeight="6405" activeTab="5" xr2:uid="{957D22A2-4D54-4148-9DDE-7A2AF7FA87D7}"/>
  </bookViews>
  <sheets>
    <sheet name="study plan" sheetId="22" r:id="rId1"/>
    <sheet name="Mock Exam 1" sheetId="25" r:id="rId2"/>
    <sheet name="Planning 4" sheetId="24" r:id="rId3"/>
    <sheet name="monitoring 3" sheetId="23" r:id="rId4"/>
    <sheet name="Stakeholder" sheetId="1" r:id="rId5"/>
    <sheet name="Resource" sheetId="28" r:id="rId6"/>
    <sheet name="Risk" sheetId="27" r:id="rId7"/>
    <sheet name="Procurement" sheetId="2" r:id="rId8"/>
    <sheet name="Closing 1" sheetId="20" r:id="rId9"/>
    <sheet name="Initiating 1" sheetId="7" r:id="rId10"/>
    <sheet name="scope" sheetId="10" r:id="rId11"/>
    <sheet name="Planning5" sheetId="3" r:id="rId12"/>
    <sheet name="Planning1" sheetId="11" r:id="rId13"/>
    <sheet name="Planning3" sheetId="16" r:id="rId14"/>
    <sheet name="Executing1" sheetId="15" r:id="rId15"/>
    <sheet name="Executing 2" sheetId="17" r:id="rId16"/>
    <sheet name="Domain-Initiating" sheetId="18" r:id="rId17"/>
    <sheet name="Domain-Planning" sheetId="12" r:id="rId18"/>
    <sheet name="Domain-Executing" sheetId="13" r:id="rId19"/>
    <sheet name="Domain-Monitoring &amp; Controlling" sheetId="14" r:id="rId20"/>
    <sheet name="Domain-Closing" sheetId="19" r:id="rId21"/>
    <sheet name="Executing" sheetId="4" r:id="rId22"/>
    <sheet name="Monitoring" sheetId="5" r:id="rId23"/>
    <sheet name="Closing" sheetId="6" r:id="rId24"/>
    <sheet name="Mock" sheetId="8" r:id="rId25"/>
    <sheet name="Full Test" sheetId="9"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6" i="22" l="1"/>
  <c r="B66" i="22"/>
  <c r="B65" i="22"/>
  <c r="B64" i="22"/>
  <c r="B63" i="22"/>
  <c r="B62" i="22"/>
  <c r="B61" i="22"/>
  <c r="B60" i="22"/>
  <c r="B59" i="22"/>
  <c r="B58" i="22"/>
  <c r="C58" i="22" s="1"/>
  <c r="B57" i="22"/>
  <c r="B56" i="22"/>
  <c r="B55" i="22"/>
  <c r="C55" i="22" s="1"/>
  <c r="B54" i="22"/>
  <c r="C54" i="22" s="1"/>
  <c r="B53" i="22"/>
  <c r="B52" i="22"/>
  <c r="B51" i="22"/>
  <c r="C51" i="22" s="1"/>
  <c r="B50" i="22"/>
  <c r="B49" i="22"/>
  <c r="B48" i="22"/>
  <c r="B47" i="22"/>
  <c r="C50" i="22"/>
  <c r="C47" i="22"/>
  <c r="C48" i="22"/>
  <c r="C49" i="22"/>
  <c r="C46" i="22"/>
  <c r="B46" i="22"/>
  <c r="B45" i="22"/>
  <c r="B42" i="22"/>
  <c r="B41" i="22"/>
  <c r="B40" i="22"/>
  <c r="B36" i="22"/>
  <c r="C62" i="22" l="1"/>
  <c r="C53" i="22"/>
  <c r="C52" i="22"/>
  <c r="B19" i="22"/>
  <c r="B20" i="22" s="1"/>
  <c r="B18" i="22"/>
  <c r="B15" i="22"/>
  <c r="C15" i="22" s="1"/>
  <c r="B10" i="22"/>
  <c r="A10" i="22"/>
  <c r="C9" i="22"/>
  <c r="A9" i="22"/>
  <c r="A8" i="22"/>
  <c r="A7" i="22"/>
  <c r="A6" i="22"/>
  <c r="C63" i="22" l="1"/>
  <c r="C59" i="22"/>
  <c r="C57" i="22"/>
  <c r="C56" i="22"/>
  <c r="C10" i="22"/>
  <c r="B11" i="22"/>
  <c r="C20" i="22"/>
  <c r="B24" i="22"/>
  <c r="B23" i="22"/>
  <c r="C14" i="22"/>
  <c r="C18" i="22"/>
  <c r="C13" i="22"/>
  <c r="C19" i="22"/>
  <c r="C61" i="22" l="1"/>
  <c r="C65" i="22"/>
  <c r="C64" i="22"/>
  <c r="C60" i="22"/>
  <c r="C11" i="22"/>
  <c r="B12" i="22"/>
  <c r="C12" i="22" s="1"/>
  <c r="C24" i="22"/>
  <c r="B25" i="22"/>
  <c r="C25" i="22" s="1"/>
  <c r="C23" i="22"/>
  <c r="B28" i="22" l="1"/>
  <c r="B30" i="22" s="1"/>
  <c r="C30" i="22" s="1"/>
  <c r="B29" i="22"/>
  <c r="B31" i="22" s="1"/>
  <c r="B35" i="22" l="1"/>
  <c r="B32" i="22"/>
  <c r="B37" i="22" s="1"/>
  <c r="C28" i="22"/>
  <c r="C29" i="22"/>
  <c r="C35" i="22"/>
  <c r="C31" i="22" l="1"/>
  <c r="C32" i="22"/>
  <c r="C40" i="22"/>
  <c r="C36" i="22" l="1"/>
  <c r="C37" i="22"/>
  <c r="C45" i="22"/>
  <c r="C42" i="22" l="1"/>
  <c r="C4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<sst xmlns="http://schemas.openxmlformats.org/spreadsheetml/2006/main" count="949" uniqueCount="508">
  <si>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</si>
  <si>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</si>
  <si>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</si>
  <si>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</si>
  <si>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</si>
  <si>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</si>
  <si>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</si>
  <si>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</si>
  <si>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</si>
  <si>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</si>
  <si>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</si>
  <si>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</si>
  <si>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</si>
  <si>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</si>
  <si>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</si>
  <si>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</si>
  <si>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</si>
  <si>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</si>
  <si>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</si>
  <si>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</si>
  <si>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</si>
  <si>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</si>
  <si>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</si>
  <si>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</si>
  <si>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</si>
  <si>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</si>
  <si>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</si>
  <si>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</si>
  <si>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</si>
  <si>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</si>
  <si>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</si>
  <si>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</si>
  <si>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</si>
  <si>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</si>
  <si>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</si>
  <si>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</si>
  <si>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</si>
  <si>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</si>
  <si>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</si>
  <si>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</si>
  <si>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</si>
  <si>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</si>
  <si>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</si>
  <si>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</si>
  <si>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</si>
  <si>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</si>
  <si>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</si>
  <si>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</si>
  <si>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</si>
  <si>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</si>
  <si>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</si>
  <si>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</si>
  <si>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</si>
  <si>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</si>
  <si>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</si>
  <si>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</si>
  <si>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</si>
  <si>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</si>
  <si>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</si>
  <si>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</si>
  <si>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</si>
  <si>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</si>
  <si>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</si>
  <si>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</si>
  <si>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</si>
  <si>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</si>
  <si>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</si>
  <si>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</si>
  <si>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</si>
  <si>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</si>
  <si>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</si>
  <si>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</si>
  <si>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</si>
  <si>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</si>
  <si>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</si>
  <si>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</si>
  <si>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</si>
  <si>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</si>
  <si>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</si>
  <si>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</si>
  <si>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</si>
  <si>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</si>
  <si>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</si>
  <si>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</si>
  <si>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</si>
  <si>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</si>
  <si>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</si>
  <si>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</si>
  <si>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</si>
  <si>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</si>
  <si>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</si>
  <si>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</si>
  <si>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</si>
  <si>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</si>
  <si>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</si>
  <si>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</si>
  <si>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</si>
  <si>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</si>
  <si>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</si>
  <si>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</si>
  <si>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</si>
  <si>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</si>
  <si>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</si>
  <si>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</si>
  <si>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</si>
  <si>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</si>
  <si>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</si>
  <si>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</si>
  <si>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</si>
  <si>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</si>
  <si>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</si>
  <si>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</si>
  <si>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</si>
  <si>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</si>
  <si>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</si>
  <si>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</si>
  <si>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</si>
  <si>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</si>
  <si>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</si>
  <si>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</si>
  <si>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</si>
  <si>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</si>
  <si>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</si>
  <si>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</si>
  <si>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</si>
  <si>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</si>
  <si>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</si>
  <si>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</si>
  <si>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</si>
  <si>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</si>
  <si>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</si>
  <si>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</si>
  <si>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</si>
  <si>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</si>
  <si>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</si>
  <si>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</si>
  <si>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</si>
  <si>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</si>
  <si>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</si>
  <si>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</si>
  <si>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</si>
  <si>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</si>
  <si>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</si>
  <si>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</si>
  <si>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</si>
  <si>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</si>
  <si>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</si>
  <si>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</si>
  <si>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</si>
  <si>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</si>
  <si>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</si>
  <si>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</si>
  <si>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</si>
  <si>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</si>
  <si>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</si>
  <si>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</si>
  <si>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</si>
  <si>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</si>
  <si>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</si>
  <si>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</si>
  <si>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</si>
  <si>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</si>
  <si>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</si>
  <si>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</si>
  <si>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</si>
  <si>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</si>
  <si>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</si>
  <si>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</si>
  <si>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</si>
  <si>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</si>
  <si>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</si>
  <si>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</si>
  <si>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</si>
  <si>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</si>
  <si>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</si>
  <si>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</si>
  <si>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</si>
  <si>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</si>
  <si>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</si>
  <si>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</si>
  <si>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</si>
  <si>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</si>
  <si>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</si>
  <si>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</si>
  <si>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</si>
  <si>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</si>
  <si>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</si>
  <si>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</si>
  <si>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</si>
  <si>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</si>
  <si>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</si>
  <si>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</si>
  <si>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</si>
  <si>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</si>
  <si>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</si>
  <si>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</si>
  <si>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</si>
  <si>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</si>
  <si>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</si>
  <si>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</si>
  <si>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</si>
  <si>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</si>
  <si>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</si>
  <si>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</si>
  <si>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</si>
  <si>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</si>
  <si>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</si>
  <si>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</si>
  <si>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</si>
  <si>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</si>
  <si>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</si>
  <si>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</si>
  <si>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</si>
  <si>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</si>
  <si>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</si>
  <si>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</si>
  <si>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</si>
  <si>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</si>
  <si>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</si>
  <si>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</si>
  <si>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</si>
  <si>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</si>
  <si>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</si>
  <si>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</si>
  <si>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</si>
  <si>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</si>
  <si>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</si>
  <si>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</si>
  <si>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</si>
  <si>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</si>
  <si>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</si>
  <si>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</si>
  <si>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</si>
  <si>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</si>
  <si>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</si>
  <si>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</si>
  <si>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</si>
  <si>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</si>
  <si>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</si>
  <si>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</si>
  <si>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</si>
  <si>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</si>
  <si>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</si>
  <si>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</si>
  <si>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</si>
  <si>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</si>
  <si>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</si>
  <si>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</si>
  <si>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</si>
  <si>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</si>
  <si>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</si>
  <si>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</si>
  <si>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</si>
  <si>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</si>
  <si>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</si>
  <si>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</si>
  <si>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</si>
  <si>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</si>
  <si>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</si>
  <si>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</si>
  <si>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</si>
  <si>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</si>
  <si>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</si>
  <si>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</si>
  <si>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</si>
  <si>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</si>
  <si>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</si>
  <si>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</si>
  <si>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</si>
  <si>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</si>
  <si>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</si>
  <si>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</si>
  <si>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</si>
  <si>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</si>
  <si>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</si>
  <si>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</si>
  <si>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</si>
  <si>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</si>
  <si>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</si>
  <si>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</si>
  <si>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</si>
  <si>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</si>
  <si>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</si>
  <si>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</si>
  <si>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</si>
  <si>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</si>
  <si>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</si>
  <si>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</si>
  <si>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</si>
  <si>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</si>
  <si>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</si>
  <si>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</si>
  <si>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</si>
  <si>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</si>
  <si>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</si>
  <si>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</si>
  <si>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</si>
  <si>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</si>
  <si>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</si>
  <si>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</si>
  <si>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</si>
  <si>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</si>
  <si>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</si>
  <si>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</si>
  <si>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</si>
  <si>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</si>
  <si>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</si>
  <si>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</si>
  <si>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</si>
  <si>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</si>
  <si>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</si>
  <si>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</si>
  <si>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</si>
  <si>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</si>
  <si>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</si>
  <si>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</si>
  <si>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</si>
  <si>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</si>
  <si>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</si>
  <si>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</si>
  <si>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</si>
  <si>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</si>
  <si>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</si>
  <si>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</si>
  <si>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</si>
  <si>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</si>
  <si>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</si>
  <si>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</si>
  <si>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</si>
  <si>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</si>
  <si>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</si>
  <si>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</si>
  <si>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</si>
  <si>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</si>
  <si>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</si>
  <si>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</si>
  <si>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</si>
  <si>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</si>
  <si>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</si>
  <si>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</si>
  <si>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</si>
  <si>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</si>
  <si>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</si>
  <si>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</si>
  <si>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</si>
  <si>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</si>
  <si>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</si>
  <si>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</si>
  <si>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</si>
  <si>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</si>
  <si>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</si>
  <si>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</si>
  <si>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</si>
  <si>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</si>
  <si>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</si>
  <si>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</si>
  <si>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</si>
  <si>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</si>
  <si>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</si>
  <si>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</si>
  <si>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</si>
  <si>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</si>
  <si>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</si>
  <si>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</si>
  <si>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</si>
  <si>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</si>
  <si>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</si>
  <si>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</si>
  <si>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</si>
  <si>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</si>
  <si>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</si>
  <si>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</si>
  <si>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</si>
  <si>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</si>
  <si>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</si>
  <si>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</si>
  <si>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</si>
  <si>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</si>
  <si>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</si>
  <si>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</si>
  <si>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</si>
  <si>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</si>
  <si>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</si>
  <si>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</si>
  <si>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</si>
  <si>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</si>
  <si>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</si>
  <si>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</si>
  <si>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</si>
  <si>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</si>
  <si>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</si>
  <si>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</si>
  <si>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</si>
  <si>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</si>
  <si>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</si>
  <si>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</si>
  <si>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</si>
  <si>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</si>
  <si>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</si>
  <si>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</si>
  <si>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</si>
  <si>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</si>
  <si>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</si>
  <si>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</si>
  <si>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</si>
  <si>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</si>
  <si>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</si>
  <si>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</si>
  <si>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</si>
  <si>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</si>
  <si>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</si>
  <si>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</si>
  <si>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</si>
  <si>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</si>
  <si>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</si>
  <si>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</si>
  <si>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</si>
  <si>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</si>
  <si>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</si>
  <si>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</si>
  <si>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</si>
  <si>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</si>
  <si>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</si>
  <si>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</si>
  <si>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</si>
  <si>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</si>
  <si>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</si>
  <si>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</si>
  <si>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</si>
  <si>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</si>
  <si>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</si>
  <si>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</si>
  <si>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</si>
  <si>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</si>
  <si>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</si>
  <si>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</si>
  <si>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cần nhớ process</t>
  </si>
  <si>
    <t>trước khi tiến hành xác định nguyên nhân cần phải review scope, vấnđề trước</t>
  </si>
  <si>
    <t>Cần chọn đáp án bao quát nhất, cần phải follow change control process thì mới có các action khác</t>
  </si>
  <si>
    <t>control scope</t>
  </si>
  <si>
    <t>Cần phải đọc cẩn thận đề bài, rất dễ nhầm lẫn và sai vô lý. Chú ý nếu mà có sự thay đổi của các activity không nằm trên critical path thì không cần phải change schedule</t>
  </si>
  <si>
    <t>Cần hiểu câu hỏi</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</si>
  <si>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</si>
  <si>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</si>
  <si>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</si>
  <si>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</si>
  <si>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</si>
  <si>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</si>
  <si>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</si>
  <si>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</si>
  <si>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</si>
  <si>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</si>
  <si>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</si>
  <si>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</si>
  <si>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</si>
  <si>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</si>
  <si>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</si>
  <si>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</si>
  <si>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</si>
  <si>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</si>
  <si>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 xml:space="preserve">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</si>
  <si>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</si>
  <si>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</si>
  <si>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</si>
  <si>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</si>
  <si>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</si>
  <si>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</si>
  <si>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</si>
  <si>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</si>
  <si>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</si>
  <si>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</si>
  <si>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</si>
  <si>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</si>
  <si>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</si>
  <si>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</si>
  <si>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</si>
  <si>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</si>
  <si>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</si>
  <si>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</si>
  <si>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</si>
  <si>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</si>
  <si>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</si>
  <si>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</si>
  <si>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</si>
  <si>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</si>
  <si>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</si>
  <si>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</si>
  <si>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</si>
  <si>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</si>
  <si>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</si>
  <si>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</si>
  <si>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</si>
  <si>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</si>
  <si>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</si>
  <si>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</si>
  <si>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</si>
  <si>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</si>
  <si>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</si>
  <si>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</si>
  <si>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</si>
  <si>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</si>
  <si>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</si>
  <si>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cần xem lại một số tool trng phần control quality process. Data analyis là tool mục đích để identity source of defect</t>
  </si>
  <si>
    <t>Note: requirement traceability matrix là output của collect requirement process nó dùng để tracing project scope, objectives và test strategy, không có trong requirement project risk</t>
  </si>
  <si>
    <t>Hạn chế chọn những đáp án vô nghĩa. Note: identity risk process is an ongoing. Iteractive risks thường được identified throught project's life cycle</t>
  </si>
  <si>
    <t>Note: cần nắm được cách làm, phân loại risk theo risk category để đảm bảo process toàn diện</t>
  </si>
  <si>
    <t>Save time tốt nhất cho việc create wbs: Creating the WBS is a very important process, but often a previous WBS can be used as a template to save time and avoid the risk of forgetting something important</t>
  </si>
  <si>
    <t>Đánh giá hiệu suất của team (performance appraisal during the manage team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</si>
</sst>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u/>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s>
  <fills count="8">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2" fillId="0" borderId="0"/>
  </cellStyleXfs>
  <cellXfs count="10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4" fillId="0" borderId="0" xfId="2" applyFont="1" applyAlignment="1">
      <alignment horizontal="right" vertical="center"/>
    </xf>
    <xf numFmtId="0" fontId="14" fillId="0" borderId="0" xfId="2" applyFont="1"/>
    <xf numFmtId="0" fontId="12" fillId="0" borderId="0" xfId="2" applyFont="1" applyAlignment="1"/>
    <xf numFmtId="0" fontId="14" fillId="0" borderId="15" xfId="2" applyFont="1" applyBorder="1" applyAlignment="1">
      <alignment horizontal="right" vertical="center"/>
    </xf>
    <xf numFmtId="0" fontId="13" fillId="4" borderId="1" xfId="2" applyFont="1" applyFill="1" applyBorder="1" applyAlignment="1">
      <alignment horizontal="right" vertical="center"/>
    </xf>
    <xf numFmtId="0" fontId="10" fillId="4" borderId="1" xfId="2" applyFont="1" applyFill="1" applyBorder="1" applyAlignment="1">
      <alignment horizontal="right" vertical="center"/>
    </xf>
    <xf numFmtId="0" fontId="11" fillId="5"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4" fillId="5" borderId="1" xfId="2" applyFont="1" applyFill="1" applyBorder="1" applyAlignment="1">
      <alignment horizontal="right" vertical="center"/>
    </xf>
    <xf numFmtId="0" fontId="15" fillId="5" borderId="1" xfId="2" applyFont="1" applyFill="1" applyBorder="1" applyAlignment="1">
      <alignment horizontal="right" vertical="center"/>
    </xf>
    <xf numFmtId="14" fontId="14" fillId="5" borderId="1" xfId="2" applyNumberFormat="1" applyFont="1" applyFill="1" applyBorder="1" applyAlignment="1">
      <alignment horizontal="right" vertical="center"/>
    </xf>
    <xf numFmtId="20" fontId="14" fillId="5" borderId="1" xfId="2" applyNumberFormat="1" applyFont="1" applyFill="1" applyBorder="1" applyAlignment="1">
      <alignment horizontal="right" vertical="center"/>
    </xf>
    <xf numFmtId="0" fontId="8" fillId="5" borderId="1" xfId="2" applyFont="1" applyFill="1" applyBorder="1" applyAlignment="1">
      <alignment horizontal="right" vertical="center"/>
    </xf>
    <xf numFmtId="14" fontId="14"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4" fillId="0" borderId="1" xfId="2" applyNumberFormat="1" applyFont="1" applyBorder="1" applyAlignment="1">
      <alignment horizontal="right" vertical="center"/>
    </xf>
    <xf numFmtId="0" fontId="14" fillId="0" borderId="1" xfId="2" applyFont="1" applyFill="1" applyBorder="1" applyAlignment="1">
      <alignment horizontal="right" vertical="center"/>
    </xf>
    <xf numFmtId="0" fontId="14" fillId="0" borderId="1" xfId="2" applyFont="1" applyBorder="1" applyAlignment="1">
      <alignment horizontal="right"/>
    </xf>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4"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4" fillId="6" borderId="1" xfId="2" applyFont="1" applyFill="1" applyBorder="1" applyAlignment="1">
      <alignment horizontal="right"/>
    </xf>
    <xf numFmtId="0" fontId="0" fillId="0" borderId="16" xfId="0" applyFill="1" applyBorder="1" applyAlignment="1">
      <alignment vertical="top" wrapText="1"/>
    </xf>
    <xf numFmtId="14" fontId="14" fillId="6" borderId="1" xfId="2" applyNumberFormat="1" applyFont="1" applyFill="1" applyBorder="1" applyAlignment="1">
      <alignment horizontal="right" vertical="center"/>
    </xf>
    <xf numFmtId="0" fontId="14" fillId="7" borderId="1" xfId="2" applyFont="1" applyFill="1" applyBorder="1" applyAlignment="1">
      <alignment horizontal="right"/>
    </xf>
    <xf numFmtId="14" fontId="14"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4" fillId="7" borderId="1" xfId="2" applyFont="1" applyFill="1" applyBorder="1" applyAlignment="1">
      <alignment horizontal="right" vertical="center"/>
    </xf>
    <xf numFmtId="14" fontId="14" fillId="0" borderId="1" xfId="2" applyNumberFormat="1" applyFont="1" applyBorder="1" applyAlignment="1">
      <alignment horizontal="right" vertical="center"/>
    </xf>
    <xf numFmtId="0" fontId="12" fillId="0" borderId="1" xfId="2" applyFont="1" applyBorder="1" applyAlignment="1"/>
    <xf numFmtId="14" fontId="14" fillId="6" borderId="1" xfId="2" applyNumberFormat="1" applyFont="1" applyFill="1" applyBorder="1" applyAlignment="1">
      <alignment horizontal="right" vertical="center"/>
    </xf>
    <xf numFmtId="0" fontId="12"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003"/>
  <sheetViews>
    <sheetView topLeftCell="A7" workbookViewId="0">
      <selection activeCell="J28" sqref="J28"/>
    </sheetView>
  </sheetViews>
  <sheetFormatPr defaultColWidth="14.42578125" defaultRowHeight="15.75" customHeight="1"/>
  <cols>
    <col min="1" max="1" width="19.7109375" style="57" customWidth="1"/>
    <col min="2" max="16384" width="14.42578125" style="57"/>
  </cols>
  <sheetData>
    <row r="1" spans="1:26" ht="15.75" customHeight="1">
      <c r="A1" s="59" t="s">
        <v>351</v>
      </c>
      <c r="B1" s="60" t="s">
        <v>352</v>
      </c>
      <c r="C1" s="60" t="s">
        <v>353</v>
      </c>
      <c r="D1" s="60" t="s">
        <v>354</v>
      </c>
      <c r="E1" s="60" t="s">
        <v>394</v>
      </c>
      <c r="F1" s="55"/>
      <c r="G1" s="56"/>
      <c r="H1" s="56"/>
      <c r="I1" s="56"/>
      <c r="J1" s="56"/>
      <c r="K1" s="56"/>
      <c r="L1" s="56"/>
      <c r="M1" s="56"/>
      <c r="N1" s="56"/>
      <c r="O1" s="56"/>
      <c r="P1" s="56"/>
      <c r="Q1" s="56"/>
      <c r="R1" s="56"/>
      <c r="S1" s="56"/>
      <c r="T1" s="56"/>
      <c r="U1" s="56"/>
      <c r="V1" s="56"/>
      <c r="W1" s="56"/>
      <c r="X1" s="56"/>
      <c r="Y1" s="56"/>
      <c r="Z1" s="56"/>
    </row>
    <row r="2" spans="1:26" ht="15.75" customHeight="1">
      <c r="A2" s="61" t="s">
        <v>355</v>
      </c>
      <c r="B2" s="62">
        <v>43437</v>
      </c>
      <c r="C2" s="62"/>
      <c r="D2" s="63">
        <v>2.0833333333333332E-2</v>
      </c>
      <c r="E2" s="64"/>
      <c r="F2" s="55"/>
      <c r="G2" s="56"/>
      <c r="H2" s="56"/>
      <c r="I2" s="56"/>
      <c r="J2" s="56"/>
      <c r="K2" s="56"/>
      <c r="L2" s="56"/>
      <c r="M2" s="56"/>
      <c r="N2" s="56"/>
      <c r="O2" s="56"/>
      <c r="P2" s="56"/>
      <c r="Q2" s="56"/>
      <c r="R2" s="56"/>
      <c r="S2" s="56"/>
      <c r="T2" s="56"/>
      <c r="U2" s="56"/>
      <c r="V2" s="56"/>
      <c r="W2" s="56"/>
      <c r="X2" s="56"/>
      <c r="Y2" s="56"/>
      <c r="Z2" s="56"/>
    </row>
    <row r="3" spans="1:26" ht="15.75" customHeight="1">
      <c r="A3" s="61" t="s">
        <v>356</v>
      </c>
      <c r="B3" s="62">
        <v>43438</v>
      </c>
      <c r="C3" s="62"/>
      <c r="D3" s="63">
        <v>4.1666666666666664E-2</v>
      </c>
      <c r="E3" s="64"/>
      <c r="F3" s="55"/>
      <c r="G3" s="56"/>
      <c r="H3" s="56"/>
      <c r="I3" s="56"/>
      <c r="J3" s="56"/>
      <c r="K3" s="56"/>
      <c r="L3" s="56"/>
      <c r="M3" s="56"/>
      <c r="N3" s="56"/>
      <c r="O3" s="56"/>
      <c r="P3" s="56"/>
      <c r="Q3" s="56"/>
      <c r="R3" s="56"/>
      <c r="S3" s="56"/>
      <c r="T3" s="56"/>
      <c r="U3" s="56"/>
      <c r="V3" s="56"/>
      <c r="W3" s="56"/>
      <c r="X3" s="56"/>
      <c r="Y3" s="56"/>
      <c r="Z3" s="56"/>
    </row>
    <row r="4" spans="1:26" ht="15.75" customHeight="1">
      <c r="A4" s="65" t="s">
        <v>357</v>
      </c>
      <c r="B4" s="66">
        <v>43439</v>
      </c>
      <c r="C4" s="66"/>
      <c r="D4" s="67">
        <v>2.0833333333333332E-2</v>
      </c>
      <c r="E4" s="64"/>
      <c r="F4" s="55"/>
      <c r="G4" s="56"/>
      <c r="H4" s="56"/>
      <c r="I4" s="56"/>
      <c r="J4" s="56"/>
      <c r="K4" s="56"/>
      <c r="L4" s="56"/>
      <c r="M4" s="56"/>
      <c r="N4" s="56"/>
      <c r="O4" s="56"/>
      <c r="P4" s="56"/>
      <c r="Q4" s="56"/>
      <c r="R4" s="56"/>
      <c r="S4" s="56"/>
      <c r="T4" s="56"/>
      <c r="U4" s="56"/>
      <c r="V4" s="56"/>
      <c r="W4" s="56"/>
      <c r="X4" s="56"/>
      <c r="Y4" s="56"/>
      <c r="Z4" s="56"/>
    </row>
    <row r="5" spans="1:26" ht="15.75" customHeight="1">
      <c r="A5" s="65" t="s">
        <v>358</v>
      </c>
      <c r="B5" s="66">
        <v>43440</v>
      </c>
      <c r="C5" s="66"/>
      <c r="D5" s="63">
        <v>4.1666666666666664E-2</v>
      </c>
      <c r="E5" s="64"/>
      <c r="F5" s="55"/>
      <c r="G5" s="56"/>
      <c r="H5" s="56"/>
      <c r="I5" s="56"/>
      <c r="J5" s="56"/>
      <c r="K5" s="56"/>
      <c r="L5" s="56"/>
      <c r="M5" s="56"/>
      <c r="N5" s="56"/>
      <c r="O5" s="56"/>
      <c r="P5" s="56"/>
      <c r="Q5" s="56"/>
      <c r="R5" s="56"/>
      <c r="S5" s="56"/>
      <c r="T5" s="56"/>
      <c r="U5" s="56"/>
      <c r="V5" s="56"/>
      <c r="W5" s="56"/>
      <c r="X5" s="56"/>
      <c r="Y5" s="56"/>
      <c r="Z5" s="56"/>
    </row>
    <row r="6" spans="1:26" ht="15.75" customHeight="1">
      <c r="A6" s="68" t="str">
        <f>HYPERLINK("#","Planning 2 - 50")</f>
        <v>Planning 2 - 50</v>
      </c>
      <c r="B6" s="66">
        <v>43441</v>
      </c>
      <c r="C6" s="66"/>
      <c r="D6" s="63">
        <v>4.1666666666666664E-2</v>
      </c>
      <c r="E6" s="64"/>
      <c r="F6" s="55"/>
      <c r="G6" s="56"/>
      <c r="H6" s="56"/>
      <c r="I6" s="56"/>
      <c r="J6" s="56"/>
      <c r="K6" s="56"/>
      <c r="L6" s="56"/>
      <c r="M6" s="56"/>
      <c r="N6" s="56"/>
      <c r="O6" s="56"/>
      <c r="P6" s="56"/>
      <c r="Q6" s="56"/>
      <c r="R6" s="56"/>
      <c r="S6" s="56"/>
      <c r="T6" s="56"/>
      <c r="U6" s="56"/>
      <c r="V6" s="56"/>
      <c r="W6" s="56"/>
      <c r="X6" s="56"/>
      <c r="Y6" s="56"/>
      <c r="Z6" s="56"/>
    </row>
    <row r="7" spans="1:26" ht="15.75" customHeight="1">
      <c r="A7" s="64" t="str">
        <f>HYPERLINK("#","Executing 1 - 50")</f>
        <v>Executing 1 - 50</v>
      </c>
      <c r="B7" s="66">
        <v>43442</v>
      </c>
      <c r="C7" s="66"/>
      <c r="D7" s="63">
        <v>4.1666666666666664E-2</v>
      </c>
      <c r="E7" s="64"/>
      <c r="F7" s="55"/>
      <c r="G7" s="56" t="s">
        <v>468</v>
      </c>
      <c r="H7" s="56"/>
      <c r="I7" s="56"/>
      <c r="J7" s="56"/>
      <c r="K7" s="56"/>
      <c r="L7" s="56"/>
      <c r="M7" s="56"/>
      <c r="N7" s="56"/>
      <c r="O7" s="56"/>
      <c r="P7" s="56"/>
      <c r="Q7" s="56"/>
      <c r="R7" s="56"/>
      <c r="S7" s="56"/>
      <c r="T7" s="56"/>
      <c r="U7" s="56"/>
      <c r="V7" s="56"/>
      <c r="W7" s="56"/>
      <c r="X7" s="56"/>
      <c r="Y7" s="56"/>
      <c r="Z7" s="56"/>
    </row>
    <row r="8" spans="1:26" ht="15.75" customHeight="1">
      <c r="A8" s="64" t="str">
        <f>HYPERLINK("#","Monitoring 2 - 50")</f>
        <v>Monitoring 2 - 50</v>
      </c>
      <c r="B8" s="66">
        <v>43443</v>
      </c>
      <c r="C8" s="66"/>
      <c r="D8" s="63">
        <v>4.1666666666666664E-2</v>
      </c>
      <c r="E8" s="64"/>
      <c r="F8" s="55"/>
      <c r="G8" s="56" t="s">
        <v>469</v>
      </c>
      <c r="H8" s="56"/>
      <c r="I8" s="56"/>
      <c r="J8" s="56"/>
      <c r="K8" s="56"/>
      <c r="L8" s="56"/>
      <c r="M8" s="56"/>
      <c r="N8" s="56"/>
      <c r="O8" s="56"/>
      <c r="P8" s="56"/>
      <c r="Q8" s="56"/>
      <c r="R8" s="56"/>
      <c r="S8" s="56"/>
      <c r="T8" s="56"/>
      <c r="U8" s="56"/>
      <c r="V8" s="56"/>
      <c r="W8" s="56"/>
      <c r="X8" s="56"/>
      <c r="Y8" s="56"/>
      <c r="Z8" s="56"/>
    </row>
    <row r="9" spans="1:26" ht="15.75" customHeight="1">
      <c r="A9" s="64" t="str">
        <f>HYPERLINK("#","Planning 3 - 50")</f>
        <v>Planning 3 - 50</v>
      </c>
      <c r="B9" s="66">
        <v>43451</v>
      </c>
      <c r="C9" s="66" t="str">
        <f t="shared" ref="C9:C12" si="0">IF(WEEKDAY(B9,1)=1,"Monday","Thứ "&amp;WEEKDAY(B9,1))</f>
        <v>Thứ 2</v>
      </c>
      <c r="D9" s="63">
        <v>4.1666666666666664E-2</v>
      </c>
      <c r="E9" s="64"/>
      <c r="F9" s="55"/>
      <c r="G9" s="56" t="s">
        <v>470</v>
      </c>
      <c r="H9" s="56"/>
      <c r="I9" s="56"/>
      <c r="J9" s="56"/>
      <c r="K9" s="56"/>
      <c r="L9" s="56"/>
      <c r="M9" s="56"/>
      <c r="N9" s="56"/>
      <c r="O9" s="56"/>
      <c r="P9" s="56"/>
      <c r="Q9" s="56"/>
      <c r="R9" s="56"/>
      <c r="S9" s="56"/>
      <c r="T9" s="56"/>
      <c r="U9" s="56"/>
      <c r="V9" s="56"/>
      <c r="W9" s="56"/>
      <c r="X9" s="56"/>
      <c r="Y9" s="56"/>
      <c r="Z9" s="56"/>
    </row>
    <row r="10" spans="1:26" ht="15.75" customHeight="1">
      <c r="A10" s="64" t="str">
        <f>HYPERLINK("#","Executing 2 - 50")</f>
        <v>Executing 2 - 50</v>
      </c>
      <c r="B10" s="66">
        <f>B9+1</f>
        <v>43452</v>
      </c>
      <c r="C10" s="66" t="str">
        <f t="shared" si="0"/>
        <v>Thứ 3</v>
      </c>
      <c r="D10" s="63">
        <v>4.1666666666666664E-2</v>
      </c>
      <c r="E10" s="64" t="s">
        <v>395</v>
      </c>
      <c r="F10" s="55"/>
      <c r="G10" s="56" t="s">
        <v>471</v>
      </c>
      <c r="H10" s="56"/>
      <c r="I10" s="56"/>
      <c r="J10" s="56"/>
      <c r="K10" s="56"/>
      <c r="L10" s="56"/>
      <c r="M10" s="56"/>
      <c r="N10" s="56"/>
      <c r="O10" s="56"/>
      <c r="P10" s="56"/>
      <c r="Q10" s="56"/>
      <c r="R10" s="56"/>
      <c r="S10" s="56"/>
      <c r="T10" s="56"/>
      <c r="U10" s="56"/>
      <c r="V10" s="56"/>
      <c r="W10" s="56"/>
      <c r="X10" s="56"/>
      <c r="Y10" s="56"/>
      <c r="Z10" s="56"/>
    </row>
    <row r="11" spans="1:26" ht="15.75" customHeight="1">
      <c r="A11" s="64" t="s">
        <v>355</v>
      </c>
      <c r="B11" s="66">
        <f>B10+1</f>
        <v>43453</v>
      </c>
      <c r="C11" s="66" t="str">
        <f t="shared" si="0"/>
        <v>Thứ 4</v>
      </c>
      <c r="D11" s="63">
        <v>4.1666666666666664E-2</v>
      </c>
      <c r="E11" s="64" t="s">
        <v>395</v>
      </c>
      <c r="F11" s="55"/>
      <c r="G11" s="56" t="s">
        <v>472</v>
      </c>
      <c r="H11" s="56"/>
      <c r="I11" s="56"/>
      <c r="J11" s="56"/>
      <c r="K11" s="56"/>
      <c r="L11" s="56"/>
      <c r="M11" s="56"/>
      <c r="N11" s="56"/>
      <c r="O11" s="56"/>
      <c r="P11" s="56"/>
      <c r="Q11" s="56"/>
      <c r="R11" s="56"/>
      <c r="S11" s="56"/>
      <c r="T11" s="56"/>
      <c r="U11" s="56"/>
      <c r="V11" s="56"/>
      <c r="W11" s="56"/>
      <c r="X11" s="56"/>
      <c r="Y11" s="56"/>
      <c r="Z11" s="56"/>
    </row>
    <row r="12" spans="1:26" ht="15.75" customHeight="1">
      <c r="A12" s="64" t="s">
        <v>359</v>
      </c>
      <c r="B12" s="66">
        <f>B11+1</f>
        <v>43454</v>
      </c>
      <c r="C12" s="66" t="str">
        <f t="shared" si="0"/>
        <v>Thứ 5</v>
      </c>
      <c r="D12" s="63">
        <v>4.1666666666666664E-2</v>
      </c>
      <c r="E12" s="64" t="s">
        <v>395</v>
      </c>
      <c r="F12" s="55"/>
      <c r="G12" s="56" t="s">
        <v>473</v>
      </c>
      <c r="H12" s="56"/>
      <c r="I12" s="56"/>
      <c r="J12" s="56"/>
      <c r="K12" s="56"/>
      <c r="L12" s="56"/>
      <c r="M12" s="56"/>
      <c r="N12" s="56"/>
      <c r="O12" s="56"/>
      <c r="P12" s="56"/>
      <c r="Q12" s="56"/>
      <c r="R12" s="56"/>
      <c r="S12" s="56"/>
      <c r="T12" s="56"/>
      <c r="U12" s="56"/>
      <c r="V12" s="56"/>
      <c r="W12" s="56"/>
      <c r="X12" s="56"/>
      <c r="Y12" s="56"/>
      <c r="Z12" s="56"/>
    </row>
    <row r="13" spans="1:26" ht="15.75" customHeight="1">
      <c r="A13" s="88" t="s">
        <v>396</v>
      </c>
      <c r="B13" s="90">
        <v>43455</v>
      </c>
      <c r="C13" s="90" t="str">
        <f>IF(WEEKDAY(B13,1)=1,"Monday","Thứ "&amp;WEEKDAY(B13,1))</f>
        <v>Thứ 6</v>
      </c>
      <c r="D13" s="77">
        <v>4.1666666666666664E-2</v>
      </c>
      <c r="E13" s="78" t="s">
        <v>395</v>
      </c>
      <c r="F13" s="55"/>
      <c r="G13" s="56" t="s">
        <v>474</v>
      </c>
      <c r="H13" s="56"/>
      <c r="I13" s="56"/>
      <c r="J13" s="56"/>
      <c r="K13" s="56"/>
      <c r="L13" s="56"/>
      <c r="M13" s="56"/>
      <c r="N13" s="56"/>
      <c r="O13" s="56"/>
      <c r="P13" s="56"/>
      <c r="Q13" s="56"/>
      <c r="R13" s="56"/>
      <c r="S13" s="56"/>
      <c r="T13" s="56"/>
      <c r="U13" s="56"/>
      <c r="V13" s="56"/>
      <c r="W13" s="56"/>
      <c r="X13" s="56"/>
      <c r="Y13" s="56"/>
      <c r="Z13" s="56"/>
    </row>
    <row r="14" spans="1:26" ht="15.75" customHeight="1">
      <c r="A14" s="91" t="s">
        <v>397</v>
      </c>
      <c r="B14" s="92">
        <v>43455</v>
      </c>
      <c r="C14" s="92" t="str">
        <f t="shared" ref="C14:C15" si="1">IF(WEEKDAY(B14,1)=1,"Chủ nhật","Thứ "&amp;WEEKDAY(B14,1))</f>
        <v>Thứ 6</v>
      </c>
      <c r="D14" s="93">
        <v>4.1666666666666664E-2</v>
      </c>
      <c r="E14" s="94" t="s">
        <v>395</v>
      </c>
      <c r="F14" s="55"/>
      <c r="G14" s="56" t="s">
        <v>475</v>
      </c>
      <c r="H14" s="56"/>
      <c r="I14" s="56"/>
      <c r="J14" s="56"/>
      <c r="K14" s="56"/>
      <c r="L14" s="56"/>
      <c r="M14" s="56"/>
      <c r="N14" s="56"/>
      <c r="O14" s="56"/>
      <c r="P14" s="56"/>
      <c r="Q14" s="56"/>
      <c r="R14" s="56"/>
      <c r="S14" s="56"/>
      <c r="T14" s="56"/>
      <c r="U14" s="56"/>
      <c r="V14" s="56"/>
      <c r="W14" s="56"/>
      <c r="X14" s="56"/>
      <c r="Y14" s="56"/>
      <c r="Z14" s="56"/>
    </row>
    <row r="15" spans="1:26" ht="15.75" customHeight="1">
      <c r="A15" s="88" t="s">
        <v>372</v>
      </c>
      <c r="B15" s="97">
        <f>B14+1</f>
        <v>43456</v>
      </c>
      <c r="C15" s="97" t="str">
        <f t="shared" si="1"/>
        <v>Thứ 7</v>
      </c>
      <c r="D15" s="77">
        <v>4.1666666666666664E-2</v>
      </c>
      <c r="E15" s="78" t="s">
        <v>395</v>
      </c>
      <c r="F15" s="55"/>
      <c r="G15" s="56" t="s">
        <v>476</v>
      </c>
      <c r="H15" s="56"/>
      <c r="I15" s="56"/>
      <c r="J15" s="56"/>
      <c r="K15" s="56"/>
      <c r="L15" s="56"/>
      <c r="M15" s="56"/>
      <c r="N15" s="56"/>
      <c r="O15" s="56"/>
      <c r="P15" s="56"/>
      <c r="Q15" s="56"/>
      <c r="R15" s="56"/>
      <c r="S15" s="56"/>
      <c r="T15" s="56"/>
      <c r="U15" s="56"/>
      <c r="V15" s="56"/>
      <c r="W15" s="56"/>
      <c r="X15" s="56"/>
      <c r="Y15" s="56"/>
      <c r="Z15" s="56"/>
    </row>
    <row r="16" spans="1:26" ht="15.75" customHeight="1">
      <c r="A16" s="88" t="s">
        <v>360</v>
      </c>
      <c r="B16" s="98"/>
      <c r="C16" s="98"/>
      <c r="D16" s="77">
        <v>4.1666666666666664E-2</v>
      </c>
      <c r="E16" s="78" t="s">
        <v>395</v>
      </c>
      <c r="F16" s="55"/>
      <c r="G16" s="56" t="s">
        <v>477</v>
      </c>
      <c r="H16" s="56"/>
      <c r="I16" s="56"/>
      <c r="J16" s="56"/>
      <c r="K16" s="56"/>
      <c r="L16" s="56"/>
      <c r="M16" s="56"/>
      <c r="N16" s="56"/>
      <c r="O16" s="56"/>
      <c r="P16" s="56"/>
      <c r="Q16" s="56"/>
      <c r="R16" s="56"/>
      <c r="S16" s="56"/>
      <c r="T16" s="56"/>
      <c r="U16" s="56"/>
      <c r="V16" s="56"/>
      <c r="W16" s="56"/>
      <c r="X16" s="56"/>
      <c r="Y16" s="56"/>
      <c r="Z16" s="56"/>
    </row>
    <row r="17" spans="1:26" ht="15.75" customHeight="1">
      <c r="A17" s="88" t="s">
        <v>361</v>
      </c>
      <c r="B17" s="98"/>
      <c r="C17" s="98"/>
      <c r="D17" s="77">
        <v>4.1666666666666664E-2</v>
      </c>
      <c r="E17" s="78" t="s">
        <v>395</v>
      </c>
      <c r="F17" s="55"/>
      <c r="G17" s="56" t="s">
        <v>478</v>
      </c>
      <c r="H17" s="56"/>
      <c r="I17" s="56"/>
      <c r="J17" s="56"/>
      <c r="K17" s="56"/>
      <c r="L17" s="56"/>
      <c r="M17" s="56"/>
      <c r="N17" s="56"/>
      <c r="O17" s="56"/>
      <c r="P17" s="56"/>
      <c r="Q17" s="56"/>
      <c r="R17" s="56"/>
      <c r="S17" s="56"/>
      <c r="T17" s="56"/>
      <c r="U17" s="56"/>
      <c r="V17" s="56"/>
      <c r="W17" s="56"/>
      <c r="X17" s="56"/>
      <c r="Y17" s="56"/>
      <c r="Z17" s="56"/>
    </row>
    <row r="18" spans="1:26" ht="15.75" customHeight="1">
      <c r="A18" s="88" t="s">
        <v>398</v>
      </c>
      <c r="B18" s="76">
        <f>B13 + 2</f>
        <v>43457</v>
      </c>
      <c r="C18" s="76" t="str">
        <f t="shared" ref="C18:C20" si="2">IF(WEEKDAY(B18,1)=1,"Chủ nhật","Thứ "&amp;WEEKDAY(B18,1))</f>
        <v>Chủ nhật</v>
      </c>
      <c r="D18" s="77">
        <v>4.1666666666666664E-2</v>
      </c>
      <c r="E18" s="78" t="s">
        <v>395</v>
      </c>
      <c r="F18" s="55"/>
      <c r="G18" s="56" t="s">
        <v>389</v>
      </c>
      <c r="H18" s="56"/>
      <c r="I18" s="56"/>
      <c r="J18" s="56"/>
      <c r="K18" s="56"/>
      <c r="L18" s="56"/>
      <c r="M18" s="56"/>
      <c r="N18" s="56"/>
      <c r="O18" s="56"/>
      <c r="P18" s="56"/>
      <c r="Q18" s="56"/>
      <c r="R18" s="56"/>
      <c r="S18" s="56"/>
      <c r="T18" s="56"/>
      <c r="U18" s="56"/>
      <c r="V18" s="56"/>
      <c r="W18" s="56"/>
      <c r="X18" s="56"/>
      <c r="Y18" s="56"/>
      <c r="Z18" s="56"/>
    </row>
    <row r="19" spans="1:26" ht="15.75" customHeight="1">
      <c r="A19" s="88" t="s">
        <v>399</v>
      </c>
      <c r="B19" s="76">
        <f>B14 + 2</f>
        <v>43457</v>
      </c>
      <c r="C19" s="76" t="str">
        <f t="shared" si="2"/>
        <v>Chủ nhật</v>
      </c>
      <c r="D19" s="77">
        <v>4.1666666666666664E-2</v>
      </c>
      <c r="E19" s="78" t="s">
        <v>395</v>
      </c>
      <c r="F19" s="55"/>
      <c r="G19" s="56" t="s">
        <v>381</v>
      </c>
      <c r="H19" s="56"/>
      <c r="I19" s="56"/>
      <c r="J19" s="56"/>
      <c r="K19" s="56"/>
      <c r="L19" s="56"/>
      <c r="M19" s="56"/>
      <c r="N19" s="56"/>
      <c r="O19" s="56"/>
      <c r="P19" s="56"/>
      <c r="Q19" s="56"/>
      <c r="R19" s="56"/>
      <c r="S19" s="56"/>
      <c r="T19" s="56"/>
      <c r="U19" s="56"/>
      <c r="V19" s="56"/>
      <c r="W19" s="56"/>
      <c r="X19" s="56"/>
      <c r="Y19" s="56"/>
      <c r="Z19" s="56"/>
    </row>
    <row r="20" spans="1:26" ht="15.75" customHeight="1">
      <c r="A20" s="73" t="s">
        <v>373</v>
      </c>
      <c r="B20" s="95">
        <f>B19+1</f>
        <v>43458</v>
      </c>
      <c r="C20" s="95" t="str">
        <f t="shared" si="2"/>
        <v>Thứ 2</v>
      </c>
      <c r="D20" s="70">
        <v>4.1666666666666664E-2</v>
      </c>
      <c r="E20" s="72"/>
      <c r="F20" s="55"/>
      <c r="G20" s="56" t="s">
        <v>479</v>
      </c>
      <c r="H20" s="56"/>
      <c r="I20" s="56"/>
      <c r="J20" s="56"/>
      <c r="K20" s="56"/>
      <c r="L20" s="56"/>
      <c r="M20" s="56"/>
      <c r="N20" s="56"/>
      <c r="O20" s="56"/>
      <c r="P20" s="56"/>
      <c r="Q20" s="56"/>
      <c r="R20" s="56"/>
      <c r="S20" s="56"/>
      <c r="T20" s="56"/>
      <c r="U20" s="56"/>
      <c r="V20" s="56"/>
      <c r="W20" s="56"/>
      <c r="X20" s="56"/>
      <c r="Y20" s="56"/>
      <c r="Z20" s="56"/>
    </row>
    <row r="21" spans="1:26" ht="15.75" customHeight="1">
      <c r="A21" s="74" t="s">
        <v>362</v>
      </c>
      <c r="B21" s="96"/>
      <c r="C21" s="96"/>
      <c r="D21" s="70">
        <v>4.1666666666666664E-2</v>
      </c>
      <c r="E21" s="72"/>
      <c r="F21" s="55"/>
      <c r="G21" s="56" t="s">
        <v>373</v>
      </c>
      <c r="H21" s="56"/>
      <c r="I21" s="56"/>
      <c r="J21" s="56"/>
      <c r="K21" s="56"/>
      <c r="L21" s="56"/>
      <c r="M21" s="56"/>
      <c r="N21" s="56"/>
      <c r="O21" s="56"/>
      <c r="P21" s="56"/>
      <c r="Q21" s="56"/>
      <c r="R21" s="56"/>
      <c r="S21" s="56"/>
      <c r="T21" s="56"/>
      <c r="U21" s="56"/>
      <c r="V21" s="56"/>
      <c r="W21" s="56"/>
      <c r="X21" s="56"/>
      <c r="Y21" s="56"/>
      <c r="Z21" s="56"/>
    </row>
    <row r="22" spans="1:26" ht="15.75" customHeight="1">
      <c r="A22" s="73" t="s">
        <v>363</v>
      </c>
      <c r="B22" s="96"/>
      <c r="C22" s="96"/>
      <c r="D22" s="70">
        <v>4.1666666666666664E-2</v>
      </c>
      <c r="E22" s="72"/>
      <c r="F22" s="55"/>
      <c r="G22" s="56" t="s">
        <v>372</v>
      </c>
      <c r="H22" s="56"/>
      <c r="I22" s="56"/>
      <c r="J22" s="56"/>
      <c r="K22" s="56"/>
      <c r="L22" s="56"/>
      <c r="M22" s="56"/>
      <c r="N22" s="56"/>
      <c r="O22" s="56"/>
      <c r="P22" s="56"/>
      <c r="Q22" s="56"/>
      <c r="R22" s="56"/>
      <c r="S22" s="56"/>
      <c r="T22" s="56"/>
      <c r="U22" s="56"/>
      <c r="V22" s="56"/>
      <c r="W22" s="56"/>
      <c r="X22" s="56"/>
      <c r="Y22" s="56"/>
      <c r="Z22" s="56"/>
    </row>
    <row r="23" spans="1:26" ht="15.75" customHeight="1">
      <c r="A23" s="73" t="s">
        <v>400</v>
      </c>
      <c r="B23" s="69">
        <f>B20 + 1</f>
        <v>43459</v>
      </c>
      <c r="C23" s="69" t="str">
        <f t="shared" ref="C23:C25" si="3">IF(WEEKDAY(B23,1)=1,"Chủ nhật","Thứ "&amp;WEEKDAY(B23,1))</f>
        <v>Thứ 3</v>
      </c>
      <c r="D23" s="70">
        <v>4.1666666666666664E-2</v>
      </c>
      <c r="E23" s="72"/>
      <c r="F23" s="55"/>
      <c r="G23" s="56" t="s">
        <v>480</v>
      </c>
      <c r="H23" s="56"/>
      <c r="I23" s="56"/>
      <c r="J23" s="56"/>
      <c r="K23" s="56"/>
      <c r="L23" s="56"/>
      <c r="M23" s="56"/>
      <c r="N23" s="56"/>
      <c r="O23" s="56"/>
      <c r="P23" s="56"/>
      <c r="Q23" s="56"/>
      <c r="R23" s="56"/>
      <c r="S23" s="56"/>
      <c r="T23" s="56"/>
      <c r="U23" s="56"/>
      <c r="V23" s="56"/>
      <c r="W23" s="56"/>
      <c r="X23" s="56"/>
      <c r="Y23" s="56"/>
      <c r="Z23" s="56"/>
    </row>
    <row r="24" spans="1:26" ht="15.75" customHeight="1">
      <c r="A24" s="74" t="s">
        <v>401</v>
      </c>
      <c r="B24" s="69">
        <f>B20 + 1</f>
        <v>43459</v>
      </c>
      <c r="C24" s="69" t="str">
        <f t="shared" si="3"/>
        <v>Thứ 3</v>
      </c>
      <c r="D24" s="70">
        <v>4.1666666666666664E-2</v>
      </c>
      <c r="E24" s="72"/>
      <c r="F24" s="55"/>
      <c r="G24" s="56" t="s">
        <v>481</v>
      </c>
      <c r="H24" s="56"/>
      <c r="I24" s="56"/>
      <c r="J24" s="56"/>
      <c r="K24" s="56"/>
      <c r="L24" s="56"/>
      <c r="M24" s="56"/>
      <c r="N24" s="56"/>
      <c r="O24" s="56"/>
      <c r="P24" s="56"/>
      <c r="Q24" s="56"/>
      <c r="R24" s="56"/>
      <c r="S24" s="56"/>
      <c r="T24" s="56"/>
      <c r="U24" s="56"/>
      <c r="V24" s="56"/>
      <c r="W24" s="56"/>
      <c r="X24" s="56"/>
      <c r="Y24" s="56"/>
      <c r="Z24" s="56"/>
    </row>
    <row r="25" spans="1:26" ht="15.75" customHeight="1">
      <c r="A25" s="73" t="s">
        <v>374</v>
      </c>
      <c r="B25" s="95">
        <f>B24+1</f>
        <v>43460</v>
      </c>
      <c r="C25" s="95" t="str">
        <f t="shared" si="3"/>
        <v>Thứ 4</v>
      </c>
      <c r="D25" s="70">
        <v>4.1666666666666664E-2</v>
      </c>
      <c r="E25" s="72"/>
      <c r="F25" s="55"/>
      <c r="G25" s="56" t="s">
        <v>482</v>
      </c>
      <c r="H25" s="56"/>
      <c r="I25" s="56"/>
      <c r="J25" s="56"/>
      <c r="K25" s="56"/>
      <c r="L25" s="56"/>
      <c r="M25" s="56"/>
      <c r="N25" s="56"/>
      <c r="O25" s="56"/>
      <c r="P25" s="56"/>
      <c r="Q25" s="56"/>
      <c r="R25" s="56"/>
      <c r="S25" s="56"/>
      <c r="T25" s="56"/>
      <c r="U25" s="56"/>
      <c r="V25" s="56"/>
      <c r="W25" s="56"/>
      <c r="X25" s="56"/>
      <c r="Y25" s="56"/>
      <c r="Z25" s="56"/>
    </row>
    <row r="26" spans="1:26" ht="15.75" customHeight="1">
      <c r="A26" s="73" t="s">
        <v>364</v>
      </c>
      <c r="B26" s="96"/>
      <c r="C26" s="96"/>
      <c r="D26" s="70">
        <v>4.1666666666666664E-2</v>
      </c>
      <c r="E26" s="72"/>
      <c r="F26" s="55"/>
      <c r="G26" s="56" t="s">
        <v>483</v>
      </c>
      <c r="H26" s="56"/>
      <c r="I26" s="56"/>
      <c r="J26" s="56"/>
      <c r="K26" s="56"/>
      <c r="L26" s="56"/>
      <c r="M26" s="56"/>
      <c r="N26" s="56"/>
      <c r="O26" s="56"/>
      <c r="P26" s="56"/>
      <c r="Q26" s="56"/>
      <c r="R26" s="56"/>
      <c r="S26" s="56"/>
      <c r="T26" s="56"/>
      <c r="U26" s="56"/>
      <c r="V26" s="56"/>
      <c r="W26" s="56"/>
      <c r="X26" s="56"/>
      <c r="Y26" s="56"/>
      <c r="Z26" s="56"/>
    </row>
    <row r="27" spans="1:26" ht="15.75" customHeight="1">
      <c r="A27" s="73" t="s">
        <v>365</v>
      </c>
      <c r="B27" s="96"/>
      <c r="C27" s="96"/>
      <c r="D27" s="70">
        <v>4.1666666666666664E-2</v>
      </c>
      <c r="E27" s="72"/>
      <c r="F27" s="55"/>
      <c r="G27" s="56" t="s">
        <v>484</v>
      </c>
      <c r="H27" s="56"/>
      <c r="I27" s="56"/>
      <c r="J27" s="56"/>
      <c r="K27" s="56"/>
      <c r="L27" s="56"/>
      <c r="M27" s="56"/>
      <c r="N27" s="56"/>
      <c r="O27" s="56"/>
      <c r="P27" s="56"/>
      <c r="Q27" s="56"/>
      <c r="R27" s="56"/>
      <c r="S27" s="56"/>
      <c r="T27" s="56"/>
      <c r="U27" s="56"/>
      <c r="V27" s="56"/>
      <c r="W27" s="56"/>
      <c r="X27" s="56"/>
      <c r="Y27" s="56"/>
      <c r="Z27" s="56"/>
    </row>
    <row r="28" spans="1:26" ht="15.75" customHeight="1">
      <c r="A28" s="73" t="s">
        <v>402</v>
      </c>
      <c r="B28" s="69">
        <f>B25 + 1</f>
        <v>43461</v>
      </c>
      <c r="C28" s="69" t="str">
        <f t="shared" ref="C28:C32" si="4">IF(WEEKDAY(B28,1)=1,"Chủ nhật","Thứ "&amp;WEEKDAY(B28,1))</f>
        <v>Thứ 5</v>
      </c>
      <c r="D28" s="70">
        <v>4.1666666666666664E-2</v>
      </c>
      <c r="E28" s="72"/>
      <c r="F28" s="55"/>
      <c r="G28" s="56" t="s">
        <v>485</v>
      </c>
      <c r="H28" s="56"/>
      <c r="I28" s="56"/>
      <c r="J28" s="56"/>
      <c r="K28" s="56"/>
      <c r="L28" s="56"/>
      <c r="M28" s="56"/>
      <c r="N28" s="56"/>
      <c r="O28" s="56"/>
      <c r="P28" s="56"/>
      <c r="Q28" s="56"/>
      <c r="R28" s="56"/>
      <c r="S28" s="56"/>
      <c r="T28" s="56"/>
      <c r="U28" s="56"/>
      <c r="V28" s="56"/>
      <c r="W28" s="56"/>
      <c r="X28" s="56"/>
      <c r="Y28" s="56"/>
      <c r="Z28" s="56"/>
    </row>
    <row r="29" spans="1:26" ht="15.75" customHeight="1">
      <c r="A29" s="73" t="s">
        <v>403</v>
      </c>
      <c r="B29" s="69">
        <f>B25 + 1</f>
        <v>43461</v>
      </c>
      <c r="C29" s="69" t="str">
        <f>IF(WEEKDAY(B29,1)=1,"Chủ nhật","Thứ "&amp;WEEKDAY(B29,1))</f>
        <v>Thứ 5</v>
      </c>
      <c r="D29" s="70">
        <v>4.1666666666666664E-2</v>
      </c>
      <c r="E29" s="72"/>
      <c r="F29" s="55"/>
      <c r="G29" s="56" t="s">
        <v>486</v>
      </c>
      <c r="H29" s="56"/>
      <c r="I29" s="56"/>
      <c r="J29" s="56"/>
      <c r="K29" s="56"/>
      <c r="L29" s="56"/>
      <c r="M29" s="56"/>
      <c r="N29" s="56"/>
      <c r="O29" s="56"/>
      <c r="P29" s="56"/>
      <c r="Q29" s="56"/>
      <c r="R29" s="56"/>
      <c r="S29" s="56"/>
      <c r="T29" s="56"/>
      <c r="U29" s="56"/>
      <c r="V29" s="56"/>
      <c r="W29" s="56"/>
      <c r="X29" s="56"/>
      <c r="Y29" s="56"/>
      <c r="Z29" s="56"/>
    </row>
    <row r="30" spans="1:26" ht="14.25">
      <c r="A30" s="73" t="s">
        <v>375</v>
      </c>
      <c r="B30" s="69">
        <f>B28 + 1</f>
        <v>43462</v>
      </c>
      <c r="C30" s="69" t="str">
        <f t="shared" ref="C30" si="5">IF(WEEKDAY(B30,1)=1,"Chủ nhật","Thứ "&amp;WEEKDAY(B30,1))</f>
        <v>Thứ 6</v>
      </c>
      <c r="D30" s="70">
        <v>4.1666666666666664E-2</v>
      </c>
      <c r="E30" s="72"/>
      <c r="F30" s="55"/>
      <c r="G30" s="56" t="s">
        <v>487</v>
      </c>
      <c r="H30" s="56"/>
      <c r="I30" s="56"/>
      <c r="J30" s="56"/>
      <c r="K30" s="56"/>
      <c r="L30" s="56"/>
      <c r="M30" s="56"/>
      <c r="N30" s="56"/>
      <c r="O30" s="56"/>
      <c r="P30" s="56"/>
      <c r="Q30" s="56"/>
      <c r="R30" s="56"/>
      <c r="S30" s="56"/>
      <c r="T30" s="56"/>
      <c r="U30" s="56"/>
      <c r="V30" s="56"/>
      <c r="W30" s="56"/>
      <c r="X30" s="56"/>
      <c r="Y30" s="56"/>
      <c r="Z30" s="56"/>
    </row>
    <row r="31" spans="1:26" ht="14.25">
      <c r="A31" s="73" t="s">
        <v>366</v>
      </c>
      <c r="B31" s="69">
        <f>B29 + 1</f>
        <v>43462</v>
      </c>
      <c r="C31" s="69" t="str">
        <f>IF(WEEKDAY(B31,1)=1,"Chủ nhật","Thứ "&amp;WEEKDAY(B31,1))</f>
        <v>Thứ 6</v>
      </c>
      <c r="D31" s="70">
        <v>4.1666666666666664E-2</v>
      </c>
      <c r="E31" s="72"/>
      <c r="F31" s="55"/>
      <c r="G31" s="56" t="s">
        <v>488</v>
      </c>
      <c r="H31" s="56"/>
      <c r="I31" s="56"/>
      <c r="J31" s="56"/>
      <c r="K31" s="56"/>
      <c r="L31" s="56"/>
      <c r="M31" s="56"/>
      <c r="N31" s="56"/>
      <c r="O31" s="56"/>
      <c r="P31" s="56"/>
      <c r="Q31" s="56"/>
      <c r="R31" s="56"/>
      <c r="S31" s="56"/>
      <c r="T31" s="56"/>
      <c r="U31" s="56"/>
      <c r="V31" s="56"/>
      <c r="W31" s="56"/>
      <c r="X31" s="56"/>
      <c r="Y31" s="56"/>
      <c r="Z31" s="56"/>
    </row>
    <row r="32" spans="1:26" ht="14.25">
      <c r="A32" s="73" t="s">
        <v>367</v>
      </c>
      <c r="B32" s="95">
        <f>B31+1</f>
        <v>43463</v>
      </c>
      <c r="C32" s="95" t="str">
        <f t="shared" si="4"/>
        <v>Thứ 7</v>
      </c>
      <c r="D32" s="70">
        <v>4.1666666666666664E-2</v>
      </c>
      <c r="E32" s="72"/>
      <c r="F32" s="55"/>
      <c r="G32" s="56" t="s">
        <v>489</v>
      </c>
      <c r="H32" s="56"/>
      <c r="I32" s="56"/>
      <c r="J32" s="56"/>
      <c r="K32" s="56"/>
      <c r="L32" s="56"/>
      <c r="M32" s="56"/>
      <c r="N32" s="56"/>
      <c r="O32" s="56"/>
      <c r="P32" s="56"/>
      <c r="Q32" s="56"/>
      <c r="R32" s="56"/>
      <c r="S32" s="56"/>
      <c r="T32" s="56"/>
      <c r="U32" s="56"/>
      <c r="V32" s="56"/>
      <c r="W32" s="56"/>
      <c r="X32" s="56"/>
      <c r="Y32" s="56"/>
      <c r="Z32" s="56"/>
    </row>
    <row r="33" spans="1:26" ht="14.25">
      <c r="A33" s="73" t="s">
        <v>404</v>
      </c>
      <c r="B33" s="96"/>
      <c r="C33" s="96"/>
      <c r="D33" s="70">
        <v>4.1666666666666664E-2</v>
      </c>
      <c r="E33" s="72"/>
      <c r="F33" s="55"/>
      <c r="G33" s="56" t="s">
        <v>490</v>
      </c>
      <c r="H33" s="56"/>
      <c r="I33" s="56"/>
      <c r="J33" s="56"/>
      <c r="K33" s="56"/>
      <c r="L33" s="56"/>
      <c r="M33" s="56"/>
      <c r="N33" s="56"/>
      <c r="O33" s="56"/>
      <c r="P33" s="56"/>
      <c r="Q33" s="56"/>
      <c r="R33" s="56"/>
      <c r="S33" s="56"/>
      <c r="T33" s="56"/>
      <c r="U33" s="56"/>
      <c r="V33" s="56"/>
      <c r="W33" s="56"/>
      <c r="X33" s="56"/>
      <c r="Y33" s="56"/>
      <c r="Z33" s="56"/>
    </row>
    <row r="34" spans="1:26" ht="14.25">
      <c r="A34" s="73" t="s">
        <v>405</v>
      </c>
      <c r="B34" s="96"/>
      <c r="C34" s="96"/>
      <c r="D34" s="70">
        <v>4.1666666666666664E-2</v>
      </c>
      <c r="E34" s="72"/>
      <c r="F34" s="55"/>
      <c r="G34" s="56" t="s">
        <v>491</v>
      </c>
      <c r="H34" s="56"/>
      <c r="I34" s="56"/>
      <c r="J34" s="56"/>
      <c r="K34" s="56"/>
      <c r="L34" s="56"/>
      <c r="M34" s="56"/>
      <c r="N34" s="56"/>
      <c r="O34" s="56"/>
      <c r="P34" s="56"/>
      <c r="Q34" s="56"/>
      <c r="R34" s="56"/>
      <c r="S34" s="56"/>
      <c r="T34" s="56"/>
      <c r="U34" s="56"/>
      <c r="V34" s="56"/>
      <c r="W34" s="56"/>
      <c r="X34" s="56"/>
      <c r="Y34" s="56"/>
      <c r="Z34" s="56"/>
    </row>
    <row r="35" spans="1:26" ht="14.25">
      <c r="A35" s="73" t="s">
        <v>376</v>
      </c>
      <c r="B35" s="69">
        <f>B31+ 2</f>
        <v>43464</v>
      </c>
      <c r="C35" s="69" t="str">
        <f t="shared" ref="C35:C37" si="6">IF(WEEKDAY(B35,1)=1,"Chủ nhật","Thứ "&amp;WEEKDAY(B35,1))</f>
        <v>Chủ nhật</v>
      </c>
      <c r="D35" s="70">
        <v>4.1666666666666664E-2</v>
      </c>
      <c r="E35" s="72"/>
      <c r="F35" s="55"/>
      <c r="G35" s="56" t="s">
        <v>492</v>
      </c>
      <c r="H35" s="56"/>
      <c r="I35" s="56"/>
      <c r="J35" s="56"/>
      <c r="K35" s="56"/>
      <c r="L35" s="56"/>
      <c r="M35" s="56"/>
      <c r="N35" s="56"/>
      <c r="O35" s="56"/>
      <c r="P35" s="56"/>
      <c r="Q35" s="56"/>
      <c r="R35" s="56"/>
      <c r="S35" s="56"/>
      <c r="T35" s="56"/>
      <c r="U35" s="56"/>
      <c r="V35" s="56"/>
      <c r="W35" s="56"/>
      <c r="X35" s="56"/>
      <c r="Y35" s="56"/>
      <c r="Z35" s="56"/>
    </row>
    <row r="36" spans="1:26" ht="14.25">
      <c r="A36" s="73" t="s">
        <v>368</v>
      </c>
      <c r="B36" s="71">
        <f>B31+ 2</f>
        <v>43464</v>
      </c>
      <c r="C36" s="69" t="str">
        <f t="shared" si="6"/>
        <v>Chủ nhật</v>
      </c>
      <c r="D36" s="70">
        <v>4.1666666666666664E-2</v>
      </c>
      <c r="E36" s="72"/>
      <c r="F36" s="55"/>
      <c r="G36" s="56" t="s">
        <v>493</v>
      </c>
      <c r="H36" s="56"/>
      <c r="I36" s="56"/>
      <c r="J36" s="56"/>
      <c r="K36" s="56"/>
      <c r="L36" s="56"/>
      <c r="M36" s="56"/>
      <c r="N36" s="56"/>
      <c r="O36" s="56"/>
      <c r="P36" s="56"/>
      <c r="Q36" s="56"/>
      <c r="R36" s="56"/>
      <c r="S36" s="56"/>
      <c r="T36" s="56"/>
      <c r="U36" s="56"/>
      <c r="V36" s="56"/>
      <c r="W36" s="56"/>
      <c r="X36" s="56"/>
      <c r="Y36" s="56"/>
      <c r="Z36" s="56"/>
    </row>
    <row r="37" spans="1:26" ht="14.25">
      <c r="A37" s="73" t="s">
        <v>369</v>
      </c>
      <c r="B37" s="95">
        <f>B36+1</f>
        <v>43465</v>
      </c>
      <c r="C37" s="95" t="str">
        <f t="shared" si="6"/>
        <v>Thứ 2</v>
      </c>
      <c r="D37" s="70">
        <v>4.1666666666666664E-2</v>
      </c>
      <c r="E37" s="72"/>
      <c r="F37" s="55"/>
      <c r="G37" s="56" t="s">
        <v>494</v>
      </c>
      <c r="H37" s="56"/>
      <c r="I37" s="56"/>
      <c r="J37" s="56"/>
      <c r="K37" s="56"/>
      <c r="L37" s="56"/>
      <c r="M37" s="56"/>
      <c r="N37" s="56"/>
      <c r="O37" s="56"/>
      <c r="P37" s="56"/>
      <c r="Q37" s="56"/>
      <c r="R37" s="56"/>
      <c r="S37" s="56"/>
      <c r="T37" s="56"/>
      <c r="U37" s="56"/>
      <c r="V37" s="56"/>
      <c r="W37" s="56"/>
      <c r="X37" s="56"/>
      <c r="Y37" s="56"/>
      <c r="Z37" s="56"/>
    </row>
    <row r="38" spans="1:26" ht="14.25">
      <c r="A38" s="73" t="s">
        <v>406</v>
      </c>
      <c r="B38" s="96"/>
      <c r="C38" s="96"/>
      <c r="D38" s="70">
        <v>4.1666666666666664E-2</v>
      </c>
      <c r="E38" s="72"/>
      <c r="F38" s="55"/>
      <c r="G38" s="56" t="s">
        <v>495</v>
      </c>
      <c r="H38" s="56"/>
      <c r="I38" s="56"/>
      <c r="J38" s="56"/>
      <c r="K38" s="56"/>
      <c r="L38" s="56"/>
      <c r="M38" s="56"/>
      <c r="N38" s="56"/>
      <c r="O38" s="56"/>
      <c r="P38" s="56"/>
      <c r="Q38" s="56"/>
      <c r="R38" s="56"/>
      <c r="S38" s="56"/>
      <c r="T38" s="56"/>
      <c r="U38" s="56"/>
      <c r="V38" s="56"/>
      <c r="W38" s="56"/>
      <c r="X38" s="56"/>
      <c r="Y38" s="56"/>
      <c r="Z38" s="56"/>
    </row>
    <row r="39" spans="1:26" ht="14.25">
      <c r="A39" s="73" t="s">
        <v>407</v>
      </c>
      <c r="B39" s="96"/>
      <c r="C39" s="96"/>
      <c r="D39" s="70">
        <v>4.1666666666666664E-2</v>
      </c>
      <c r="E39" s="72"/>
      <c r="F39" s="55"/>
      <c r="G39" s="56" t="s">
        <v>496</v>
      </c>
      <c r="H39" s="56"/>
      <c r="I39" s="56"/>
      <c r="J39" s="56"/>
      <c r="K39" s="56"/>
      <c r="L39" s="56"/>
      <c r="M39" s="56"/>
      <c r="N39" s="56"/>
      <c r="O39" s="56"/>
      <c r="P39" s="56"/>
      <c r="Q39" s="56"/>
      <c r="R39" s="56"/>
      <c r="S39" s="56"/>
      <c r="T39" s="56"/>
      <c r="U39" s="56"/>
      <c r="V39" s="56"/>
      <c r="W39" s="56"/>
      <c r="X39" s="56"/>
      <c r="Y39" s="56"/>
      <c r="Z39" s="56"/>
    </row>
    <row r="40" spans="1:26" ht="14.25">
      <c r="A40" s="73" t="s">
        <v>377</v>
      </c>
      <c r="B40" s="69">
        <f>B36 + 2</f>
        <v>43466</v>
      </c>
      <c r="C40" s="69" t="str">
        <f t="shared" ref="C40:C42" si="7">IF(WEEKDAY(B40,1)=1,"Chủ nhật","Thứ "&amp;WEEKDAY(B40,1))</f>
        <v>Thứ 3</v>
      </c>
      <c r="D40" s="70">
        <v>4.1666666666666664E-2</v>
      </c>
      <c r="E40" s="72"/>
      <c r="F40" s="55"/>
      <c r="G40" s="56" t="s">
        <v>497</v>
      </c>
      <c r="H40" s="56"/>
      <c r="I40" s="56"/>
      <c r="J40" s="56"/>
      <c r="K40" s="56"/>
      <c r="L40" s="56"/>
      <c r="M40" s="56"/>
      <c r="N40" s="56"/>
      <c r="O40" s="56"/>
      <c r="P40" s="56"/>
      <c r="Q40" s="56"/>
      <c r="R40" s="56"/>
      <c r="S40" s="56"/>
      <c r="T40" s="56"/>
      <c r="U40" s="56"/>
      <c r="V40" s="56"/>
      <c r="W40" s="56"/>
      <c r="X40" s="56"/>
      <c r="Y40" s="56"/>
      <c r="Z40" s="56"/>
    </row>
    <row r="41" spans="1:26" ht="14.25">
      <c r="A41" s="73" t="s">
        <v>370</v>
      </c>
      <c r="B41" s="69">
        <f>B36 + 2</f>
        <v>43466</v>
      </c>
      <c r="C41" s="69" t="str">
        <f t="shared" si="7"/>
        <v>Thứ 3</v>
      </c>
      <c r="D41" s="70">
        <v>4.1666666666666664E-2</v>
      </c>
      <c r="E41" s="72"/>
      <c r="F41" s="55"/>
      <c r="G41" s="56" t="s">
        <v>498</v>
      </c>
      <c r="H41" s="56"/>
      <c r="I41" s="56"/>
      <c r="J41" s="56"/>
      <c r="K41" s="56"/>
      <c r="L41" s="56"/>
      <c r="M41" s="56"/>
      <c r="N41" s="56"/>
      <c r="O41" s="56"/>
      <c r="P41" s="56"/>
      <c r="Q41" s="56"/>
      <c r="R41" s="56"/>
      <c r="S41" s="56"/>
      <c r="T41" s="56"/>
      <c r="U41" s="56"/>
      <c r="V41" s="56"/>
      <c r="W41" s="56"/>
      <c r="X41" s="56"/>
      <c r="Y41" s="56"/>
      <c r="Z41" s="56"/>
    </row>
    <row r="42" spans="1:26" ht="14.25">
      <c r="A42" s="73" t="s">
        <v>371</v>
      </c>
      <c r="B42" s="95">
        <f>B36+3</f>
        <v>43467</v>
      </c>
      <c r="C42" s="95" t="str">
        <f t="shared" si="7"/>
        <v>Thứ 4</v>
      </c>
      <c r="D42" s="70">
        <v>4.1666666666666664E-2</v>
      </c>
      <c r="E42" s="72"/>
      <c r="F42" s="55"/>
      <c r="G42" s="56" t="s">
        <v>499</v>
      </c>
      <c r="H42" s="56"/>
      <c r="I42" s="56"/>
      <c r="J42" s="56"/>
      <c r="K42" s="56"/>
      <c r="L42" s="56"/>
      <c r="M42" s="56"/>
      <c r="N42" s="56"/>
      <c r="O42" s="56"/>
      <c r="P42" s="56"/>
      <c r="Q42" s="56"/>
      <c r="R42" s="56"/>
      <c r="S42" s="56"/>
      <c r="T42" s="56"/>
      <c r="U42" s="56"/>
      <c r="V42" s="56"/>
      <c r="W42" s="56"/>
      <c r="X42" s="56"/>
      <c r="Y42" s="56"/>
      <c r="Z42" s="56"/>
    </row>
    <row r="43" spans="1:26" ht="14.25">
      <c r="A43" s="73" t="s">
        <v>408</v>
      </c>
      <c r="B43" s="96"/>
      <c r="C43" s="96"/>
      <c r="D43" s="70">
        <v>4.1666666666666664E-2</v>
      </c>
      <c r="E43" s="72"/>
      <c r="F43" s="55"/>
      <c r="G43" s="56" t="s">
        <v>500</v>
      </c>
      <c r="H43" s="56"/>
      <c r="I43" s="56"/>
      <c r="J43" s="56"/>
      <c r="K43" s="56"/>
      <c r="L43" s="56"/>
      <c r="M43" s="56"/>
      <c r="N43" s="56"/>
      <c r="O43" s="56"/>
      <c r="P43" s="56"/>
      <c r="Q43" s="56"/>
      <c r="R43" s="56"/>
      <c r="S43" s="56"/>
      <c r="T43" s="56"/>
      <c r="U43" s="56"/>
      <c r="V43" s="56"/>
      <c r="W43" s="56"/>
      <c r="X43" s="56"/>
      <c r="Y43" s="56"/>
      <c r="Z43" s="56"/>
    </row>
    <row r="44" spans="1:26" ht="14.25">
      <c r="A44" s="73" t="s">
        <v>409</v>
      </c>
      <c r="B44" s="96"/>
      <c r="C44" s="96"/>
      <c r="D44" s="70">
        <v>4.1666666666666664E-2</v>
      </c>
      <c r="E44" s="72"/>
      <c r="F44" s="55"/>
      <c r="G44" s="56"/>
      <c r="H44" s="56"/>
      <c r="I44" s="56"/>
      <c r="J44" s="56"/>
      <c r="K44" s="56"/>
      <c r="L44" s="56"/>
      <c r="M44" s="56"/>
      <c r="N44" s="56"/>
      <c r="O44" s="56"/>
      <c r="P44" s="56"/>
      <c r="Q44" s="56"/>
      <c r="R44" s="56"/>
      <c r="S44" s="56"/>
      <c r="T44" s="56"/>
      <c r="U44" s="56"/>
      <c r="V44" s="56"/>
      <c r="W44" s="56"/>
      <c r="X44" s="56"/>
      <c r="Y44" s="56"/>
      <c r="Z44" s="56"/>
    </row>
    <row r="45" spans="1:26" ht="14.25">
      <c r="A45" s="73" t="s">
        <v>378</v>
      </c>
      <c r="B45" s="69">
        <f>B42 + 1</f>
        <v>43468</v>
      </c>
      <c r="C45" s="69" t="str">
        <f t="shared" ref="C45:C66" si="8">IF(WEEKDAY(B45,1)=1,"Chủ nhật","Thứ "&amp;WEEKDAY(B45,1))</f>
        <v>Thứ 5</v>
      </c>
      <c r="D45" s="70">
        <v>4.1666666666666664E-2</v>
      </c>
      <c r="E45" s="72"/>
      <c r="F45" s="55"/>
      <c r="G45" s="56"/>
      <c r="H45" s="56"/>
      <c r="I45" s="56"/>
      <c r="J45" s="56"/>
      <c r="K45" s="56"/>
      <c r="L45" s="56"/>
      <c r="M45" s="56"/>
      <c r="N45" s="56"/>
      <c r="O45" s="56"/>
      <c r="P45" s="56"/>
      <c r="Q45" s="56"/>
      <c r="R45" s="56"/>
      <c r="S45" s="56"/>
      <c r="T45" s="56"/>
      <c r="U45" s="56"/>
      <c r="V45" s="56"/>
      <c r="W45" s="56"/>
      <c r="X45" s="56"/>
      <c r="Y45" s="56"/>
      <c r="Z45" s="56"/>
    </row>
    <row r="46" spans="1:26" ht="14.25">
      <c r="A46" s="73" t="s">
        <v>379</v>
      </c>
      <c r="B46" s="71">
        <f>B42 + 1</f>
        <v>43468</v>
      </c>
      <c r="C46" s="71" t="str">
        <f t="shared" si="8"/>
        <v>Thứ 5</v>
      </c>
      <c r="D46" s="70">
        <v>4.1666666666666664E-2</v>
      </c>
      <c r="E46" s="72"/>
      <c r="F46" s="55"/>
      <c r="G46" s="56"/>
      <c r="H46" s="56"/>
      <c r="I46" s="56"/>
      <c r="J46" s="56"/>
      <c r="K46" s="56"/>
      <c r="L46" s="56"/>
      <c r="M46" s="56"/>
      <c r="N46" s="56"/>
      <c r="O46" s="56"/>
      <c r="P46" s="56"/>
      <c r="Q46" s="56"/>
      <c r="R46" s="56"/>
      <c r="S46" s="56"/>
      <c r="T46" s="56"/>
      <c r="U46" s="56"/>
      <c r="V46" s="56"/>
      <c r="W46" s="56"/>
      <c r="X46" s="56"/>
      <c r="Y46" s="56"/>
      <c r="Z46" s="56"/>
    </row>
    <row r="47" spans="1:26" ht="14.25">
      <c r="A47" s="73" t="s">
        <v>380</v>
      </c>
      <c r="B47" s="71">
        <f>B46 + 1</f>
        <v>43469</v>
      </c>
      <c r="C47" s="71" t="str">
        <f t="shared" si="8"/>
        <v>Thứ 6</v>
      </c>
      <c r="D47" s="70">
        <v>4.1666666666666664E-2</v>
      </c>
      <c r="E47" s="72"/>
      <c r="F47" s="55"/>
      <c r="G47" s="56"/>
      <c r="H47" s="56"/>
      <c r="I47" s="56"/>
      <c r="J47" s="56"/>
      <c r="K47" s="56"/>
      <c r="L47" s="56"/>
      <c r="M47" s="56"/>
      <c r="N47" s="56"/>
      <c r="O47" s="56"/>
      <c r="P47" s="56"/>
      <c r="Q47" s="56"/>
      <c r="R47" s="56"/>
      <c r="S47" s="56"/>
      <c r="T47" s="56"/>
      <c r="U47" s="56"/>
      <c r="V47" s="56"/>
      <c r="W47" s="56"/>
      <c r="X47" s="56"/>
      <c r="Y47" s="56"/>
      <c r="Z47" s="56"/>
    </row>
    <row r="48" spans="1:26" ht="14.25">
      <c r="A48" s="73" t="s">
        <v>410</v>
      </c>
      <c r="B48" s="71">
        <f>B46 + 1</f>
        <v>43469</v>
      </c>
      <c r="C48" s="71" t="str">
        <f t="shared" si="8"/>
        <v>Thứ 6</v>
      </c>
      <c r="D48" s="70">
        <v>4.1666666666666664E-2</v>
      </c>
      <c r="E48" s="72"/>
      <c r="F48" s="55"/>
      <c r="G48" s="56"/>
      <c r="H48" s="56"/>
      <c r="I48" s="56"/>
      <c r="J48" s="56"/>
      <c r="K48" s="56"/>
      <c r="L48" s="56"/>
      <c r="M48" s="56"/>
      <c r="N48" s="56"/>
      <c r="O48" s="56"/>
      <c r="P48" s="56"/>
      <c r="Q48" s="56"/>
      <c r="R48" s="56"/>
      <c r="S48" s="56"/>
      <c r="T48" s="56"/>
      <c r="U48" s="56"/>
      <c r="V48" s="56"/>
      <c r="W48" s="56"/>
      <c r="X48" s="56"/>
      <c r="Y48" s="56"/>
      <c r="Z48" s="56"/>
    </row>
    <row r="49" spans="1:26" ht="14.25">
      <c r="A49" s="73" t="s">
        <v>411</v>
      </c>
      <c r="B49" s="71">
        <f>B46 +2</f>
        <v>43470</v>
      </c>
      <c r="C49" s="71" t="str">
        <f t="shared" si="8"/>
        <v>Thứ 7</v>
      </c>
      <c r="D49" s="70">
        <v>4.1666666666666664E-2</v>
      </c>
      <c r="E49" s="72"/>
      <c r="F49" s="55"/>
      <c r="G49" s="56"/>
      <c r="H49" s="56"/>
      <c r="I49" s="56"/>
      <c r="J49" s="56"/>
      <c r="K49" s="56"/>
      <c r="L49" s="56"/>
      <c r="M49" s="56"/>
      <c r="N49" s="56"/>
      <c r="O49" s="56"/>
      <c r="P49" s="56"/>
      <c r="Q49" s="56"/>
      <c r="R49" s="56"/>
      <c r="S49" s="56"/>
      <c r="T49" s="56"/>
      <c r="U49" s="56"/>
      <c r="V49" s="56"/>
      <c r="W49" s="56"/>
      <c r="X49" s="56"/>
      <c r="Y49" s="56"/>
      <c r="Z49" s="56"/>
    </row>
    <row r="50" spans="1:26" ht="14.25">
      <c r="A50" s="73" t="s">
        <v>381</v>
      </c>
      <c r="B50" s="71">
        <f>B46 +2</f>
        <v>43470</v>
      </c>
      <c r="C50" s="71" t="str">
        <f t="shared" si="8"/>
        <v>Thứ 7</v>
      </c>
      <c r="D50" s="70">
        <v>4.1666666666666664E-2</v>
      </c>
      <c r="E50" s="72"/>
      <c r="F50" s="55"/>
      <c r="G50" s="56"/>
      <c r="H50" s="56"/>
      <c r="I50" s="56"/>
      <c r="J50" s="56"/>
      <c r="K50" s="56"/>
      <c r="L50" s="56"/>
      <c r="M50" s="56"/>
      <c r="N50" s="56"/>
      <c r="O50" s="56"/>
      <c r="P50" s="56"/>
      <c r="Q50" s="56"/>
      <c r="R50" s="56"/>
      <c r="S50" s="56"/>
      <c r="T50" s="56"/>
      <c r="U50" s="56"/>
      <c r="V50" s="56"/>
      <c r="W50" s="56"/>
      <c r="X50" s="56"/>
      <c r="Y50" s="56"/>
      <c r="Z50" s="56"/>
    </row>
    <row r="51" spans="1:26" ht="14.25">
      <c r="A51" s="73" t="s">
        <v>382</v>
      </c>
      <c r="B51" s="71">
        <f>B47 + 2</f>
        <v>43471</v>
      </c>
      <c r="C51" s="71" t="str">
        <f t="shared" si="8"/>
        <v>Chủ nhật</v>
      </c>
      <c r="D51" s="70">
        <v>4.1666666666666664E-2</v>
      </c>
      <c r="E51" s="72"/>
      <c r="F51" s="55"/>
      <c r="G51" s="56"/>
      <c r="H51" s="56"/>
      <c r="I51" s="56"/>
      <c r="J51" s="56"/>
      <c r="K51" s="56"/>
      <c r="L51" s="56"/>
      <c r="M51" s="56"/>
      <c r="N51" s="56"/>
      <c r="O51" s="56"/>
      <c r="P51" s="56"/>
      <c r="Q51" s="56"/>
      <c r="R51" s="56"/>
      <c r="S51" s="56"/>
      <c r="T51" s="56"/>
      <c r="U51" s="56"/>
      <c r="V51" s="56"/>
      <c r="W51" s="56"/>
      <c r="X51" s="56"/>
      <c r="Y51" s="56"/>
      <c r="Z51" s="56"/>
    </row>
    <row r="52" spans="1:26" ht="14.25">
      <c r="A52" s="73" t="s">
        <v>383</v>
      </c>
      <c r="B52" s="71">
        <f>B47 + 2</f>
        <v>43471</v>
      </c>
      <c r="C52" s="71" t="str">
        <f t="shared" si="8"/>
        <v>Chủ nhật</v>
      </c>
      <c r="D52" s="70">
        <v>4.1666666666666664E-2</v>
      </c>
      <c r="E52" s="72"/>
      <c r="F52" s="55"/>
      <c r="G52" s="56"/>
      <c r="H52" s="56"/>
      <c r="I52" s="56"/>
      <c r="J52" s="56"/>
      <c r="K52" s="56"/>
      <c r="L52" s="56"/>
      <c r="M52" s="56"/>
      <c r="N52" s="56"/>
      <c r="O52" s="56"/>
      <c r="P52" s="56"/>
      <c r="Q52" s="56"/>
      <c r="R52" s="56"/>
      <c r="S52" s="56"/>
      <c r="T52" s="56"/>
      <c r="U52" s="56"/>
      <c r="V52" s="56"/>
      <c r="W52" s="56"/>
      <c r="X52" s="56"/>
      <c r="Y52" s="56"/>
      <c r="Z52" s="56"/>
    </row>
    <row r="53" spans="1:26" ht="14.25">
      <c r="A53" s="73" t="s">
        <v>412</v>
      </c>
      <c r="B53" s="71">
        <f t="shared" ref="B53:B61" si="9">B49 + 2</f>
        <v>43472</v>
      </c>
      <c r="C53" s="71" t="str">
        <f t="shared" si="8"/>
        <v>Thứ 2</v>
      </c>
      <c r="D53" s="70">
        <v>4.1666666666666664E-2</v>
      </c>
      <c r="E53" s="72"/>
      <c r="F53" s="55"/>
      <c r="G53" s="56"/>
      <c r="H53" s="56"/>
      <c r="I53" s="56"/>
      <c r="J53" s="56"/>
      <c r="K53" s="56"/>
      <c r="L53" s="56"/>
      <c r="M53" s="56"/>
      <c r="N53" s="56"/>
      <c r="O53" s="56"/>
      <c r="P53" s="56"/>
      <c r="Q53" s="56"/>
      <c r="R53" s="56"/>
      <c r="S53" s="56"/>
      <c r="T53" s="56"/>
      <c r="U53" s="56"/>
      <c r="V53" s="56"/>
      <c r="W53" s="56"/>
      <c r="X53" s="56"/>
      <c r="Y53" s="56"/>
      <c r="Z53" s="56"/>
    </row>
    <row r="54" spans="1:26" ht="14.25">
      <c r="A54" s="73" t="s">
        <v>413</v>
      </c>
      <c r="B54" s="71">
        <f t="shared" si="9"/>
        <v>43472</v>
      </c>
      <c r="C54" s="71" t="str">
        <f t="shared" si="8"/>
        <v>Thứ 2</v>
      </c>
      <c r="D54" s="70">
        <v>4.1666666666666664E-2</v>
      </c>
      <c r="E54" s="72"/>
      <c r="F54" s="55"/>
      <c r="G54" s="56"/>
      <c r="H54" s="56"/>
      <c r="I54" s="56"/>
      <c r="J54" s="56"/>
      <c r="K54" s="56"/>
      <c r="L54" s="56"/>
      <c r="M54" s="56"/>
      <c r="N54" s="56"/>
      <c r="O54" s="56"/>
      <c r="P54" s="56"/>
      <c r="Q54" s="56"/>
      <c r="R54" s="56"/>
      <c r="S54" s="56"/>
      <c r="T54" s="56"/>
      <c r="U54" s="56"/>
      <c r="V54" s="56"/>
      <c r="W54" s="56"/>
      <c r="X54" s="56"/>
      <c r="Y54" s="56"/>
      <c r="Z54" s="56"/>
    </row>
    <row r="55" spans="1:26" ht="14.25">
      <c r="A55" s="73" t="s">
        <v>384</v>
      </c>
      <c r="B55" s="71">
        <f t="shared" si="9"/>
        <v>43473</v>
      </c>
      <c r="C55" s="71" t="str">
        <f t="shared" si="8"/>
        <v>Thứ 3</v>
      </c>
      <c r="D55" s="70">
        <v>4.1666666666666664E-2</v>
      </c>
      <c r="E55" s="72"/>
      <c r="F55" s="55"/>
      <c r="G55" s="56"/>
      <c r="H55" s="56"/>
      <c r="I55" s="56"/>
      <c r="J55" s="56"/>
      <c r="K55" s="56"/>
      <c r="L55" s="56"/>
      <c r="M55" s="56"/>
      <c r="N55" s="56"/>
      <c r="O55" s="56"/>
      <c r="P55" s="56"/>
      <c r="Q55" s="56"/>
      <c r="R55" s="56"/>
      <c r="S55" s="56"/>
      <c r="T55" s="56"/>
      <c r="U55" s="56"/>
      <c r="V55" s="56"/>
      <c r="W55" s="56"/>
      <c r="X55" s="56"/>
      <c r="Y55" s="56"/>
      <c r="Z55" s="56"/>
    </row>
    <row r="56" spans="1:26" ht="14.25">
      <c r="A56" s="73" t="s">
        <v>385</v>
      </c>
      <c r="B56" s="71">
        <f t="shared" si="9"/>
        <v>43473</v>
      </c>
      <c r="C56" s="71" t="str">
        <f t="shared" si="8"/>
        <v>Thứ 3</v>
      </c>
      <c r="D56" s="70">
        <v>4.1666666666666664E-2</v>
      </c>
      <c r="E56" s="72"/>
      <c r="F56" s="55"/>
      <c r="G56" s="56"/>
      <c r="H56" s="56"/>
      <c r="I56" s="56"/>
      <c r="J56" s="56"/>
      <c r="K56" s="56"/>
      <c r="L56" s="56"/>
      <c r="M56" s="56"/>
      <c r="N56" s="56"/>
      <c r="O56" s="56"/>
      <c r="P56" s="56"/>
      <c r="Q56" s="56"/>
      <c r="R56" s="56"/>
      <c r="S56" s="56"/>
      <c r="T56" s="56"/>
      <c r="U56" s="56"/>
      <c r="V56" s="56"/>
      <c r="W56" s="56"/>
      <c r="X56" s="56"/>
      <c r="Y56" s="56"/>
      <c r="Z56" s="56"/>
    </row>
    <row r="57" spans="1:26" ht="14.25">
      <c r="A57" s="73" t="s">
        <v>386</v>
      </c>
      <c r="B57" s="71">
        <f t="shared" si="9"/>
        <v>43474</v>
      </c>
      <c r="C57" s="71" t="str">
        <f t="shared" si="8"/>
        <v>Thứ 4</v>
      </c>
      <c r="D57" s="70">
        <v>4.1666666666666664E-2</v>
      </c>
      <c r="E57" s="72"/>
      <c r="F57" s="56"/>
      <c r="G57" s="56"/>
      <c r="H57" s="56"/>
      <c r="I57" s="56"/>
      <c r="J57" s="56"/>
      <c r="K57" s="56"/>
      <c r="L57" s="56"/>
      <c r="M57" s="56"/>
      <c r="N57" s="56"/>
      <c r="O57" s="56"/>
      <c r="P57" s="56"/>
      <c r="Q57" s="56"/>
      <c r="R57" s="56"/>
      <c r="S57" s="56"/>
      <c r="T57" s="56"/>
      <c r="U57" s="56"/>
      <c r="V57" s="56"/>
      <c r="W57" s="56"/>
      <c r="X57" s="56"/>
      <c r="Y57" s="56"/>
      <c r="Z57" s="56"/>
    </row>
    <row r="58" spans="1:26" ht="14.25">
      <c r="A58" s="73" t="s">
        <v>414</v>
      </c>
      <c r="B58" s="71">
        <f t="shared" si="9"/>
        <v>43474</v>
      </c>
      <c r="C58" s="71" t="str">
        <f t="shared" si="8"/>
        <v>Thứ 4</v>
      </c>
      <c r="D58" s="70">
        <v>4.1666666666666664E-2</v>
      </c>
      <c r="E58" s="72"/>
      <c r="F58" s="56"/>
      <c r="G58" s="56"/>
      <c r="H58" s="56"/>
      <c r="I58" s="56"/>
      <c r="J58" s="56"/>
      <c r="K58" s="56"/>
      <c r="L58" s="56"/>
      <c r="M58" s="56"/>
      <c r="N58" s="56"/>
      <c r="O58" s="56"/>
      <c r="P58" s="56"/>
      <c r="Q58" s="56"/>
      <c r="R58" s="56"/>
      <c r="S58" s="56"/>
      <c r="T58" s="56"/>
      <c r="U58" s="56"/>
      <c r="V58" s="56"/>
      <c r="W58" s="56"/>
      <c r="X58" s="56"/>
      <c r="Y58" s="56"/>
      <c r="Z58" s="56"/>
    </row>
    <row r="59" spans="1:26" ht="14.25">
      <c r="A59" s="73" t="s">
        <v>415</v>
      </c>
      <c r="B59" s="71">
        <f t="shared" si="9"/>
        <v>43475</v>
      </c>
      <c r="C59" s="71" t="str">
        <f t="shared" si="8"/>
        <v>Thứ 5</v>
      </c>
      <c r="D59" s="70">
        <v>4.1666666666666664E-2</v>
      </c>
      <c r="E59" s="72"/>
      <c r="F59" s="56"/>
      <c r="G59" s="56"/>
      <c r="H59" s="56"/>
      <c r="I59" s="56"/>
      <c r="J59" s="56"/>
      <c r="K59" s="56"/>
      <c r="L59" s="56"/>
      <c r="M59" s="56"/>
      <c r="N59" s="56"/>
      <c r="O59" s="56"/>
      <c r="P59" s="56"/>
      <c r="Q59" s="56"/>
      <c r="R59" s="56"/>
      <c r="S59" s="56"/>
      <c r="T59" s="56"/>
      <c r="U59" s="56"/>
      <c r="V59" s="56"/>
      <c r="W59" s="56"/>
      <c r="X59" s="56"/>
      <c r="Y59" s="56"/>
      <c r="Z59" s="56"/>
    </row>
    <row r="60" spans="1:26" ht="14.25">
      <c r="A60" s="73" t="s">
        <v>387</v>
      </c>
      <c r="B60" s="71">
        <f t="shared" si="9"/>
        <v>43475</v>
      </c>
      <c r="C60" s="71" t="str">
        <f t="shared" si="8"/>
        <v>Thứ 5</v>
      </c>
      <c r="D60" s="70">
        <v>4.1666666666666664E-2</v>
      </c>
      <c r="E60" s="72"/>
      <c r="F60" s="56"/>
      <c r="G60" s="56"/>
      <c r="H60" s="56"/>
      <c r="I60" s="56"/>
      <c r="J60" s="56"/>
      <c r="K60" s="56"/>
      <c r="L60" s="56"/>
      <c r="M60" s="56"/>
      <c r="N60" s="56"/>
      <c r="O60" s="56"/>
      <c r="P60" s="56"/>
      <c r="Q60" s="56"/>
      <c r="R60" s="56"/>
      <c r="S60" s="56"/>
      <c r="T60" s="56"/>
      <c r="U60" s="56"/>
      <c r="V60" s="56"/>
      <c r="W60" s="56"/>
      <c r="X60" s="56"/>
      <c r="Y60" s="56"/>
      <c r="Z60" s="56"/>
    </row>
    <row r="61" spans="1:26" ht="14.25">
      <c r="A61" s="73" t="s">
        <v>388</v>
      </c>
      <c r="B61" s="71">
        <f t="shared" si="9"/>
        <v>43476</v>
      </c>
      <c r="C61" s="71" t="str">
        <f t="shared" si="8"/>
        <v>Thứ 6</v>
      </c>
      <c r="D61" s="70">
        <v>4.1666666666666664E-2</v>
      </c>
      <c r="E61" s="72"/>
      <c r="F61" s="56"/>
      <c r="G61" s="56"/>
      <c r="H61" s="56"/>
      <c r="I61" s="56"/>
      <c r="J61" s="56"/>
      <c r="K61" s="56"/>
      <c r="L61" s="56"/>
      <c r="M61" s="56"/>
      <c r="N61" s="56"/>
      <c r="O61" s="56"/>
      <c r="P61" s="56"/>
      <c r="Q61" s="56"/>
      <c r="R61" s="56"/>
      <c r="S61" s="56"/>
      <c r="T61" s="56"/>
      <c r="U61" s="56"/>
      <c r="V61" s="56"/>
      <c r="W61" s="56"/>
      <c r="X61" s="56"/>
      <c r="Y61" s="56"/>
      <c r="Z61" s="56"/>
    </row>
    <row r="62" spans="1:26" ht="14.25">
      <c r="A62" s="73" t="s">
        <v>389</v>
      </c>
      <c r="B62" s="71">
        <f>B58 + 3</f>
        <v>43477</v>
      </c>
      <c r="C62" s="71" t="str">
        <f t="shared" si="8"/>
        <v>Thứ 7</v>
      </c>
      <c r="D62" s="70">
        <v>8.3333333333333329E-2</v>
      </c>
      <c r="E62" s="72"/>
      <c r="F62" s="56"/>
      <c r="G62" s="56"/>
      <c r="H62" s="56"/>
      <c r="I62" s="56"/>
      <c r="J62" s="56"/>
      <c r="K62" s="56"/>
      <c r="L62" s="56"/>
      <c r="M62" s="56"/>
      <c r="N62" s="56"/>
      <c r="O62" s="56"/>
      <c r="P62" s="56"/>
      <c r="Q62" s="56"/>
      <c r="R62" s="56"/>
      <c r="S62" s="56"/>
      <c r="T62" s="56"/>
      <c r="U62" s="56"/>
      <c r="V62" s="56"/>
      <c r="W62" s="56"/>
      <c r="X62" s="56"/>
      <c r="Y62" s="56"/>
      <c r="Z62" s="56"/>
    </row>
    <row r="63" spans="1:26" ht="14.25">
      <c r="A63" s="73" t="s">
        <v>390</v>
      </c>
      <c r="B63" s="71">
        <f>B59 +3</f>
        <v>43478</v>
      </c>
      <c r="C63" s="71" t="str">
        <f t="shared" si="8"/>
        <v>Chủ nhật</v>
      </c>
      <c r="D63" s="70">
        <v>8.3333333333333329E-2</v>
      </c>
      <c r="E63" s="72"/>
      <c r="F63" s="56"/>
      <c r="G63" s="56"/>
      <c r="H63" s="56"/>
      <c r="I63" s="55"/>
      <c r="J63" s="56"/>
      <c r="K63" s="56"/>
      <c r="L63" s="56"/>
      <c r="M63" s="56"/>
      <c r="N63" s="56"/>
      <c r="O63" s="56"/>
      <c r="P63" s="56"/>
      <c r="Q63" s="56"/>
      <c r="R63" s="56"/>
      <c r="S63" s="56"/>
      <c r="T63" s="56"/>
      <c r="U63" s="56"/>
      <c r="V63" s="56"/>
      <c r="W63" s="56"/>
      <c r="X63" s="56"/>
      <c r="Y63" s="56"/>
      <c r="Z63" s="56"/>
    </row>
    <row r="64" spans="1:26" ht="14.25">
      <c r="A64" s="73" t="s">
        <v>391</v>
      </c>
      <c r="B64" s="71">
        <f>B60 + 4</f>
        <v>43479</v>
      </c>
      <c r="C64" s="71" t="str">
        <f t="shared" si="8"/>
        <v>Thứ 2</v>
      </c>
      <c r="D64" s="70">
        <v>8.3333333333333329E-2</v>
      </c>
      <c r="E64" s="72"/>
      <c r="F64" s="56"/>
      <c r="G64" s="56"/>
      <c r="H64" s="56"/>
      <c r="I64" s="55"/>
      <c r="J64" s="56"/>
      <c r="K64" s="56"/>
      <c r="L64" s="56"/>
      <c r="M64" s="56"/>
      <c r="N64" s="56"/>
      <c r="O64" s="56"/>
      <c r="P64" s="56"/>
      <c r="Q64" s="56"/>
      <c r="R64" s="56"/>
      <c r="S64" s="56"/>
      <c r="T64" s="56"/>
      <c r="U64" s="56"/>
      <c r="V64" s="56"/>
      <c r="W64" s="56"/>
      <c r="X64" s="56"/>
      <c r="Y64" s="56"/>
      <c r="Z64" s="56"/>
    </row>
    <row r="65" spans="1:26" ht="14.25">
      <c r="A65" s="73" t="s">
        <v>392</v>
      </c>
      <c r="B65" s="71">
        <f>B61 + 4</f>
        <v>43480</v>
      </c>
      <c r="C65" s="71" t="str">
        <f t="shared" si="8"/>
        <v>Thứ 3</v>
      </c>
      <c r="D65" s="70">
        <v>8.3333333333333329E-2</v>
      </c>
      <c r="E65" s="72"/>
      <c r="F65" s="56"/>
      <c r="G65" s="56"/>
      <c r="H65" s="56"/>
      <c r="I65" s="55"/>
      <c r="J65" s="56"/>
      <c r="K65" s="56"/>
      <c r="L65" s="56"/>
      <c r="M65" s="56"/>
      <c r="N65" s="56"/>
      <c r="O65" s="56"/>
      <c r="P65" s="56"/>
      <c r="Q65" s="56"/>
      <c r="R65" s="56"/>
      <c r="S65" s="56"/>
      <c r="T65" s="56"/>
      <c r="U65" s="56"/>
      <c r="V65" s="56"/>
      <c r="W65" s="56"/>
      <c r="X65" s="56"/>
      <c r="Y65" s="56"/>
      <c r="Z65" s="56"/>
    </row>
    <row r="66" spans="1:26" ht="14.25">
      <c r="A66" s="73" t="s">
        <v>393</v>
      </c>
      <c r="B66" s="71">
        <f>B62 + 4</f>
        <v>43481</v>
      </c>
      <c r="C66" s="71" t="str">
        <f t="shared" si="8"/>
        <v>Thứ 4</v>
      </c>
      <c r="D66" s="70">
        <v>8.3333333333333329E-2</v>
      </c>
      <c r="E66" s="72"/>
      <c r="F66" s="56"/>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sheetData>
  <mergeCells count="12">
    <mergeCell ref="B42:B44"/>
    <mergeCell ref="C42:C44"/>
    <mergeCell ref="B32:B34"/>
    <mergeCell ref="C32:C34"/>
    <mergeCell ref="B37:B39"/>
    <mergeCell ref="C37:C39"/>
    <mergeCell ref="B20:B22"/>
    <mergeCell ref="C20:C22"/>
    <mergeCell ref="B25:B27"/>
    <mergeCell ref="C25:C27"/>
    <mergeCell ref="B15:B17"/>
    <mergeCell ref="C15:C17"/>
  </mergeCells>
  <dataValidations count="1">
    <dataValidation type="list" allowBlank="1" showInputMessage="1" showErrorMessage="1" sqref="E2:E66" xr:uid="{D8B43D4D-3767-4D7F-B59B-D7BBE30CC025}">
      <formula1>"Review lần 1, Execute lần 1, Review lần 2, Execute lần 2"</formula1>
    </dataValidation>
  </dataValidations>
  <hyperlinks>
    <hyperlink ref="A2" location="NAInitiating 1!A1" display="Initiating 1 - 25" xr:uid="{77D84CD8-3519-4656-85CA-8FD6258C03F0}"/>
    <hyperlink ref="A3" location="Planning 1!A1" display="Planning 1 - 50" xr:uid="{70CF1339-9AAF-4511-86A0-602468723C3F}"/>
    <hyperlink ref="A4" location="Executing 8!A1" display="Executing 8 - 25" xr:uid="{918B0592-3945-4475-8348-CD957086505B}"/>
    <hyperlink ref="A5" location="Monitoring 1!A1" display="Monitoring 1 - 50" xr:uid="{FAB54166-DC7D-4347-BFF6-E47FC8AA0F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0"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1" workbookViewId="0">
      <selection activeCell="F1" sqref="F1:J1"/>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28" workbookViewId="0">
      <selection activeCell="F1" sqref="A1:XFD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B18" zoomScale="115" zoomScaleNormal="115" workbookViewId="0">
      <selection activeCell="B25" sqref="A1:F5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99" t="s">
        <v>215</v>
      </c>
      <c r="C1" s="100"/>
      <c r="D1" s="100"/>
      <c r="E1" s="100"/>
      <c r="F1" s="100"/>
      <c r="G1" s="100"/>
      <c r="H1" s="100"/>
      <c r="I1" s="100"/>
      <c r="J1" s="100"/>
      <c r="K1" s="101"/>
    </row>
    <row r="2" spans="1:11" ht="45" customHeight="1" thickBot="1">
      <c r="A2" s="10" t="s">
        <v>128</v>
      </c>
      <c r="B2" s="99" t="s">
        <v>216</v>
      </c>
      <c r="C2" s="100"/>
      <c r="D2" s="100"/>
      <c r="E2" s="100"/>
      <c r="F2" s="100"/>
      <c r="G2" s="100"/>
      <c r="H2" s="100"/>
      <c r="I2" s="100"/>
      <c r="J2" s="100"/>
      <c r="K2" s="101"/>
    </row>
    <row r="3" spans="1:11" ht="45" customHeight="1" thickBot="1">
      <c r="A3" s="10" t="s">
        <v>130</v>
      </c>
      <c r="B3" s="99" t="s">
        <v>217</v>
      </c>
      <c r="C3" s="100"/>
      <c r="D3" s="100"/>
      <c r="E3" s="100"/>
      <c r="F3" s="100"/>
      <c r="G3" s="100"/>
      <c r="H3" s="100"/>
      <c r="I3" s="100"/>
      <c r="J3" s="100"/>
      <c r="K3" s="101"/>
    </row>
    <row r="4" spans="1:11" ht="45" customHeight="1" thickBot="1">
      <c r="A4" s="10" t="s">
        <v>132</v>
      </c>
      <c r="B4" s="99" t="s">
        <v>218</v>
      </c>
      <c r="C4" s="100"/>
      <c r="D4" s="100"/>
      <c r="E4" s="100"/>
      <c r="F4" s="100"/>
      <c r="G4" s="100"/>
      <c r="H4" s="100"/>
      <c r="I4" s="100"/>
      <c r="J4" s="100"/>
      <c r="K4" s="101"/>
    </row>
    <row r="5" spans="1:11" ht="45" customHeight="1" thickBot="1">
      <c r="A5" s="10" t="s">
        <v>134</v>
      </c>
      <c r="B5" s="99" t="s">
        <v>219</v>
      </c>
      <c r="C5" s="100"/>
      <c r="D5" s="100"/>
      <c r="E5" s="100"/>
      <c r="F5" s="100"/>
      <c r="G5" s="100"/>
      <c r="H5" s="100"/>
      <c r="I5" s="100"/>
      <c r="J5" s="100"/>
      <c r="K5" s="101"/>
    </row>
    <row r="6" spans="1:11" ht="45" customHeight="1" thickBot="1">
      <c r="A6" s="10" t="s">
        <v>136</v>
      </c>
      <c r="B6" s="99" t="s">
        <v>220</v>
      </c>
      <c r="C6" s="100"/>
      <c r="D6" s="100"/>
      <c r="E6" s="100"/>
      <c r="F6" s="100"/>
      <c r="G6" s="100"/>
      <c r="H6" s="100"/>
      <c r="I6" s="100"/>
      <c r="J6" s="100"/>
      <c r="K6" s="101"/>
    </row>
    <row r="7" spans="1:11" ht="30" customHeight="1" thickBot="1">
      <c r="A7" s="10" t="s">
        <v>138</v>
      </c>
      <c r="B7" s="99" t="s">
        <v>221</v>
      </c>
      <c r="C7" s="100"/>
      <c r="D7" s="100"/>
      <c r="E7" s="100"/>
      <c r="F7" s="100"/>
      <c r="G7" s="100"/>
      <c r="H7" s="100"/>
      <c r="I7" s="100"/>
      <c r="J7" s="100"/>
      <c r="K7" s="101"/>
    </row>
    <row r="8" spans="1:11" ht="45" customHeight="1" thickBot="1">
      <c r="A8" s="10" t="s">
        <v>140</v>
      </c>
      <c r="B8" s="99" t="s">
        <v>222</v>
      </c>
      <c r="C8" s="100"/>
      <c r="D8" s="100"/>
      <c r="E8" s="100"/>
      <c r="F8" s="100"/>
      <c r="G8" s="100"/>
      <c r="H8" s="100"/>
      <c r="I8" s="100"/>
      <c r="J8" s="100"/>
      <c r="K8" s="101"/>
    </row>
    <row r="9" spans="1:11" ht="99.75" customHeight="1" thickBot="1">
      <c r="A9" s="10"/>
      <c r="B9" s="102" t="s">
        <v>223</v>
      </c>
      <c r="C9" s="103"/>
      <c r="D9" s="103"/>
      <c r="E9" s="103"/>
      <c r="F9" s="103"/>
      <c r="G9" s="103"/>
      <c r="H9" s="103"/>
      <c r="I9" s="103"/>
      <c r="J9" s="103"/>
      <c r="K9" s="10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election activeCell="M9" sqref="A1:XFD1048576"/>
    </sheetView>
  </sheetViews>
  <sheetFormatPr defaultRowHeight="15"/>
  <sheetData>
    <row r="1" spans="1:11" ht="45" customHeight="1" thickBot="1">
      <c r="A1" s="9" t="s">
        <v>126</v>
      </c>
      <c r="B1" s="99" t="s">
        <v>127</v>
      </c>
      <c r="C1" s="100"/>
      <c r="D1" s="100"/>
      <c r="E1" s="100"/>
      <c r="F1" s="100"/>
      <c r="G1" s="100"/>
      <c r="H1" s="100"/>
      <c r="I1" s="100"/>
      <c r="J1" s="100"/>
      <c r="K1" s="101"/>
    </row>
    <row r="2" spans="1:11" ht="45" customHeight="1" thickBot="1">
      <c r="A2" s="10" t="s">
        <v>128</v>
      </c>
      <c r="B2" s="99" t="s">
        <v>129</v>
      </c>
      <c r="C2" s="100"/>
      <c r="D2" s="100"/>
      <c r="E2" s="100"/>
      <c r="F2" s="100"/>
      <c r="G2" s="100"/>
      <c r="H2" s="100"/>
      <c r="I2" s="100"/>
      <c r="J2" s="100"/>
      <c r="K2" s="101"/>
    </row>
    <row r="3" spans="1:11" ht="45" customHeight="1" thickBot="1">
      <c r="A3" s="10" t="s">
        <v>130</v>
      </c>
      <c r="B3" s="99" t="s">
        <v>131</v>
      </c>
      <c r="C3" s="100"/>
      <c r="D3" s="100"/>
      <c r="E3" s="100"/>
      <c r="F3" s="100"/>
      <c r="G3" s="100"/>
      <c r="H3" s="100"/>
      <c r="I3" s="100"/>
      <c r="J3" s="100"/>
      <c r="K3" s="101"/>
    </row>
    <row r="4" spans="1:11" ht="45" customHeight="1" thickBot="1">
      <c r="A4" s="10" t="s">
        <v>132</v>
      </c>
      <c r="B4" s="99" t="s">
        <v>133</v>
      </c>
      <c r="C4" s="100"/>
      <c r="D4" s="100"/>
      <c r="E4" s="100"/>
      <c r="F4" s="100"/>
      <c r="G4" s="100"/>
      <c r="H4" s="100"/>
      <c r="I4" s="100"/>
      <c r="J4" s="100"/>
      <c r="K4" s="101"/>
    </row>
    <row r="5" spans="1:11" ht="45" customHeight="1" thickBot="1">
      <c r="A5" s="10" t="s">
        <v>134</v>
      </c>
      <c r="B5" s="99" t="s">
        <v>135</v>
      </c>
      <c r="C5" s="100"/>
      <c r="D5" s="100"/>
      <c r="E5" s="100"/>
      <c r="F5" s="100"/>
      <c r="G5" s="100"/>
      <c r="H5" s="100"/>
      <c r="I5" s="100"/>
      <c r="J5" s="100"/>
      <c r="K5" s="101"/>
    </row>
    <row r="6" spans="1:11" ht="45" customHeight="1" thickBot="1">
      <c r="A6" s="10" t="s">
        <v>136</v>
      </c>
      <c r="B6" s="99" t="s">
        <v>137</v>
      </c>
      <c r="C6" s="100"/>
      <c r="D6" s="100"/>
      <c r="E6" s="100"/>
      <c r="F6" s="100"/>
      <c r="G6" s="100"/>
      <c r="H6" s="100"/>
      <c r="I6" s="100"/>
      <c r="J6" s="100"/>
      <c r="K6" s="101"/>
    </row>
    <row r="7" spans="1:11" ht="30" customHeight="1" thickBot="1">
      <c r="A7" s="10" t="s">
        <v>138</v>
      </c>
      <c r="B7" s="99" t="s">
        <v>139</v>
      </c>
      <c r="C7" s="100"/>
      <c r="D7" s="100"/>
      <c r="E7" s="100"/>
      <c r="F7" s="100"/>
      <c r="G7" s="100"/>
      <c r="H7" s="100"/>
      <c r="I7" s="100"/>
      <c r="J7" s="100"/>
      <c r="K7" s="101"/>
    </row>
    <row r="8" spans="1:11" ht="45" customHeight="1" thickBot="1">
      <c r="A8" s="10" t="s">
        <v>140</v>
      </c>
      <c r="B8" s="99" t="s">
        <v>141</v>
      </c>
      <c r="C8" s="100"/>
      <c r="D8" s="100"/>
      <c r="E8" s="100"/>
      <c r="F8" s="100"/>
      <c r="G8" s="100"/>
      <c r="H8" s="100"/>
      <c r="I8" s="100"/>
      <c r="J8" s="100"/>
      <c r="K8" s="101"/>
    </row>
    <row r="9" spans="1:11" ht="30" customHeight="1" thickBot="1">
      <c r="A9" s="10" t="s">
        <v>142</v>
      </c>
      <c r="B9" s="99" t="s">
        <v>143</v>
      </c>
      <c r="C9" s="100"/>
      <c r="D9" s="100"/>
      <c r="E9" s="100"/>
      <c r="F9" s="100"/>
      <c r="G9" s="100"/>
      <c r="H9" s="100"/>
      <c r="I9" s="100"/>
      <c r="J9" s="100"/>
      <c r="K9" s="101"/>
    </row>
    <row r="10" spans="1:11" ht="60" customHeight="1" thickBot="1">
      <c r="A10" s="10" t="s">
        <v>144</v>
      </c>
      <c r="B10" s="99" t="s">
        <v>145</v>
      </c>
      <c r="C10" s="100"/>
      <c r="D10" s="100"/>
      <c r="E10" s="100"/>
      <c r="F10" s="100"/>
      <c r="G10" s="100"/>
      <c r="H10" s="100"/>
      <c r="I10" s="100"/>
      <c r="J10" s="100"/>
      <c r="K10" s="101"/>
    </row>
    <row r="11" spans="1:11" ht="45" customHeight="1" thickBot="1">
      <c r="A11" s="10" t="s">
        <v>146</v>
      </c>
      <c r="B11" s="99" t="s">
        <v>147</v>
      </c>
      <c r="C11" s="100"/>
      <c r="D11" s="100"/>
      <c r="E11" s="100"/>
      <c r="F11" s="100"/>
      <c r="G11" s="100"/>
      <c r="H11" s="100"/>
      <c r="I11" s="100"/>
      <c r="J11" s="100"/>
      <c r="K11" s="101"/>
    </row>
    <row r="12" spans="1:11" ht="45" customHeight="1" thickBot="1">
      <c r="A12" s="10" t="s">
        <v>148</v>
      </c>
      <c r="B12" s="99" t="s">
        <v>149</v>
      </c>
      <c r="C12" s="100"/>
      <c r="D12" s="100"/>
      <c r="E12" s="100"/>
      <c r="F12" s="100"/>
      <c r="G12" s="100"/>
      <c r="H12" s="100"/>
      <c r="I12" s="100"/>
      <c r="J12" s="100"/>
      <c r="K12" s="101"/>
    </row>
    <row r="13" spans="1:11" ht="45" customHeight="1" thickBot="1">
      <c r="A13" s="10" t="s">
        <v>150</v>
      </c>
      <c r="B13" s="99" t="s">
        <v>151</v>
      </c>
      <c r="C13" s="100"/>
      <c r="D13" s="100"/>
      <c r="E13" s="100"/>
      <c r="F13" s="100"/>
      <c r="G13" s="100"/>
      <c r="H13" s="100"/>
      <c r="I13" s="100"/>
      <c r="J13" s="100"/>
      <c r="K13" s="101"/>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99" t="s">
        <v>152</v>
      </c>
      <c r="C1" s="100"/>
      <c r="D1" s="100"/>
      <c r="E1" s="100"/>
      <c r="F1" s="100"/>
      <c r="G1" s="100"/>
      <c r="H1" s="100"/>
      <c r="I1" s="100"/>
      <c r="J1" s="100"/>
      <c r="K1" s="101"/>
    </row>
    <row r="2" spans="1:11" ht="45" customHeight="1" thickBot="1">
      <c r="A2" s="10" t="s">
        <v>128</v>
      </c>
      <c r="B2" s="99" t="s">
        <v>153</v>
      </c>
      <c r="C2" s="100"/>
      <c r="D2" s="100"/>
      <c r="E2" s="100"/>
      <c r="F2" s="100"/>
      <c r="G2" s="100"/>
      <c r="H2" s="100"/>
      <c r="I2" s="100"/>
      <c r="J2" s="100"/>
      <c r="K2" s="101"/>
    </row>
    <row r="3" spans="1:11" ht="45" customHeight="1" thickBot="1">
      <c r="A3" s="10" t="s">
        <v>130</v>
      </c>
      <c r="B3" s="99" t="s">
        <v>154</v>
      </c>
      <c r="C3" s="100"/>
      <c r="D3" s="100"/>
      <c r="E3" s="100"/>
      <c r="F3" s="100"/>
      <c r="G3" s="100"/>
      <c r="H3" s="100"/>
      <c r="I3" s="100"/>
      <c r="J3" s="100"/>
      <c r="K3" s="101"/>
    </row>
    <row r="4" spans="1:11" ht="45" customHeight="1" thickBot="1">
      <c r="A4" s="10" t="s">
        <v>132</v>
      </c>
      <c r="B4" s="99" t="s">
        <v>158</v>
      </c>
      <c r="C4" s="100"/>
      <c r="D4" s="100"/>
      <c r="E4" s="100"/>
      <c r="F4" s="100"/>
      <c r="G4" s="100"/>
      <c r="H4" s="100"/>
      <c r="I4" s="100"/>
      <c r="J4" s="100"/>
      <c r="K4" s="101"/>
    </row>
    <row r="5" spans="1:11" ht="45" customHeight="1" thickBot="1">
      <c r="A5" s="10" t="s">
        <v>134</v>
      </c>
      <c r="B5" s="99" t="s">
        <v>155</v>
      </c>
      <c r="C5" s="100"/>
      <c r="D5" s="100"/>
      <c r="E5" s="100"/>
      <c r="F5" s="100"/>
      <c r="G5" s="100"/>
      <c r="H5" s="100"/>
      <c r="I5" s="100"/>
      <c r="J5" s="100"/>
      <c r="K5" s="101"/>
    </row>
    <row r="6" spans="1:11" ht="45" customHeight="1" thickBot="1">
      <c r="A6" s="10" t="s">
        <v>136</v>
      </c>
      <c r="B6" s="99" t="s">
        <v>156</v>
      </c>
      <c r="C6" s="100"/>
      <c r="D6" s="100"/>
      <c r="E6" s="100"/>
      <c r="F6" s="100"/>
      <c r="G6" s="100"/>
      <c r="H6" s="100"/>
      <c r="I6" s="100"/>
      <c r="J6" s="100"/>
      <c r="K6" s="101"/>
    </row>
    <row r="7" spans="1:11" ht="30" customHeight="1" thickBot="1">
      <c r="A7" s="10" t="s">
        <v>138</v>
      </c>
      <c r="B7" s="99" t="s">
        <v>157</v>
      </c>
      <c r="C7" s="100"/>
      <c r="D7" s="100"/>
      <c r="E7" s="100"/>
      <c r="F7" s="100"/>
      <c r="G7" s="100"/>
      <c r="H7" s="100"/>
      <c r="I7" s="100"/>
      <c r="J7" s="100"/>
      <c r="K7" s="10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5" workbookViewId="0">
      <selection activeCell="C33" sqref="C33:E51"/>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210">
      <c r="A2" s="83">
        <v>1</v>
      </c>
      <c r="B2" s="83"/>
      <c r="C2" s="83" t="s">
        <v>4</v>
      </c>
      <c r="D2" s="83"/>
      <c r="E2" s="86" t="s">
        <v>460</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c r="A10" s="83">
        <v>9</v>
      </c>
      <c r="B10" s="83"/>
      <c r="C10" s="83"/>
      <c r="D10" s="83"/>
      <c r="E10" s="86"/>
      <c r="F10" s="87"/>
      <c r="G10" s="89"/>
    </row>
    <row r="11" spans="1:7">
      <c r="A11" s="83">
        <v>10</v>
      </c>
      <c r="B11" s="83"/>
      <c r="C11" s="83"/>
      <c r="D11" s="83"/>
      <c r="E11" s="86"/>
      <c r="F11" s="87"/>
    </row>
    <row r="12" spans="1:7">
      <c r="A12" s="83">
        <v>11</v>
      </c>
      <c r="B12" s="83"/>
      <c r="C12" s="83"/>
      <c r="D12" s="83"/>
      <c r="E12" s="86"/>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c r="A16" s="83">
        <v>15</v>
      </c>
      <c r="B16" s="83"/>
      <c r="C16" s="83"/>
      <c r="D16" s="83"/>
      <c r="E16" s="86"/>
      <c r="F16" s="87"/>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c r="D22" s="83"/>
      <c r="E22" s="86"/>
      <c r="F22" s="87"/>
    </row>
    <row r="23" spans="1:6">
      <c r="A23" s="83">
        <v>22</v>
      </c>
      <c r="B23" s="83"/>
      <c r="C23" s="83"/>
      <c r="D23" s="83"/>
      <c r="E23" s="86"/>
      <c r="F23" s="87"/>
    </row>
    <row r="24" spans="1:6">
      <c r="A24" s="83">
        <v>23</v>
      </c>
      <c r="B24" s="83"/>
      <c r="C24" s="83"/>
      <c r="D24" s="83"/>
      <c r="E24" s="86"/>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ht="45">
      <c r="A33" s="83">
        <v>32</v>
      </c>
      <c r="B33" s="83"/>
      <c r="C33" s="83" t="s">
        <v>4</v>
      </c>
      <c r="D33" s="83"/>
      <c r="E33" s="86" t="s">
        <v>502</v>
      </c>
      <c r="F33" s="87"/>
    </row>
    <row r="34" spans="1:6" ht="75">
      <c r="A34" s="83">
        <v>33</v>
      </c>
      <c r="B34" s="83"/>
      <c r="C34" s="83" t="s">
        <v>4</v>
      </c>
      <c r="D34" s="83"/>
      <c r="E34" s="86" t="s">
        <v>503</v>
      </c>
      <c r="F34" s="87"/>
    </row>
    <row r="35" spans="1:6">
      <c r="A35" s="83">
        <v>34</v>
      </c>
      <c r="B35" s="83"/>
      <c r="C35" s="83"/>
      <c r="D35" s="83"/>
      <c r="E35" s="86"/>
      <c r="F35" s="87"/>
    </row>
    <row r="36" spans="1:6">
      <c r="A36" s="83">
        <v>35</v>
      </c>
      <c r="B36" s="83"/>
      <c r="C36" s="83"/>
      <c r="D36" s="83"/>
      <c r="E36" s="86"/>
      <c r="F36" s="87"/>
    </row>
    <row r="37" spans="1:6" ht="60">
      <c r="A37" s="83">
        <v>36</v>
      </c>
      <c r="B37" s="83"/>
      <c r="C37" s="83" t="s">
        <v>23</v>
      </c>
      <c r="D37" s="83"/>
      <c r="E37" s="86" t="s">
        <v>504</v>
      </c>
      <c r="F37" s="87"/>
    </row>
    <row r="38" spans="1:6" ht="45">
      <c r="A38" s="83">
        <v>37</v>
      </c>
      <c r="B38" s="83"/>
      <c r="C38" s="83" t="s">
        <v>60</v>
      </c>
      <c r="D38" s="83"/>
      <c r="E38" s="86" t="s">
        <v>505</v>
      </c>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ht="75">
      <c r="A42" s="83">
        <v>41</v>
      </c>
      <c r="B42" s="83"/>
      <c r="C42" s="83" t="s">
        <v>4</v>
      </c>
      <c r="D42" s="83"/>
      <c r="E42" s="86" t="s">
        <v>506</v>
      </c>
      <c r="F42" s="87"/>
    </row>
    <row r="43" spans="1:6">
      <c r="A43" s="83">
        <v>42</v>
      </c>
      <c r="B43" s="83"/>
      <c r="C43" s="83"/>
      <c r="D43" s="83"/>
      <c r="E43" s="86"/>
      <c r="F43" s="87"/>
    </row>
    <row r="44" spans="1:6">
      <c r="A44" s="83">
        <v>43</v>
      </c>
      <c r="B44" s="83"/>
      <c r="C44" s="83"/>
      <c r="D44" s="83"/>
      <c r="E44" s="86"/>
      <c r="F44" s="87"/>
    </row>
    <row r="45" spans="1:6" ht="30">
      <c r="A45" s="83">
        <v>44</v>
      </c>
      <c r="B45" s="83"/>
      <c r="C45" s="83" t="s">
        <v>4</v>
      </c>
      <c r="D45" s="83"/>
      <c r="E45" s="86" t="s">
        <v>467</v>
      </c>
      <c r="F45" s="87"/>
    </row>
    <row r="46" spans="1:6" ht="30">
      <c r="A46" s="83">
        <v>45</v>
      </c>
      <c r="B46" s="83"/>
      <c r="C46" s="83" t="s">
        <v>4</v>
      </c>
      <c r="D46" s="83"/>
      <c r="E46" s="86" t="s">
        <v>466</v>
      </c>
      <c r="F46" s="87"/>
    </row>
    <row r="47" spans="1:6" ht="105">
      <c r="A47" s="83">
        <v>46</v>
      </c>
      <c r="B47" s="83"/>
      <c r="C47" s="83" t="s">
        <v>4</v>
      </c>
      <c r="D47" s="83" t="s">
        <v>464</v>
      </c>
      <c r="E47" s="86" t="s">
        <v>465</v>
      </c>
      <c r="F47" s="87"/>
    </row>
    <row r="48" spans="1:6">
      <c r="A48" s="83">
        <v>47</v>
      </c>
      <c r="B48" s="83"/>
      <c r="C48" s="83"/>
      <c r="D48" s="83"/>
      <c r="E48" s="86" t="s">
        <v>463</v>
      </c>
      <c r="F48" s="87"/>
    </row>
    <row r="49" spans="1:6">
      <c r="A49" s="83">
        <v>48</v>
      </c>
      <c r="B49" s="83"/>
      <c r="C49" s="83"/>
      <c r="D49" s="83"/>
      <c r="E49" s="86"/>
      <c r="F49" s="87"/>
    </row>
    <row r="50" spans="1:6" ht="30">
      <c r="A50" s="83">
        <v>49</v>
      </c>
      <c r="B50" s="83"/>
      <c r="C50" s="83" t="s">
        <v>4</v>
      </c>
      <c r="D50" s="83"/>
      <c r="E50" s="86" t="s">
        <v>462</v>
      </c>
      <c r="F50" s="87"/>
    </row>
    <row r="51" spans="1:6" ht="75">
      <c r="A51" s="83">
        <v>50</v>
      </c>
      <c r="B51" s="83"/>
      <c r="C51" s="83"/>
      <c r="D51" s="83"/>
      <c r="E51" s="86" t="s">
        <v>461</v>
      </c>
      <c r="F51" s="87"/>
    </row>
  </sheetData>
  <dataValidations count="2">
    <dataValidation type="list" allowBlank="1" showInputMessage="1" showErrorMessage="1" sqref="C2:C51" xr:uid="{E0408574-49AF-4401-A975-B08ADA5743DD}">
      <formula1>"English,Knowledge Gaps,Emotion,Techniques"</formula1>
    </dataValidation>
    <dataValidation type="list" allowBlank="1" showInputMessage="1" showErrorMessage="1" sqref="F2:F51" xr:uid="{6FF77AB7-AA25-41CA-91C7-3F988A01A840}">
      <formula1>"Task1, Task 2, Task3, Task 4, Task 5, Task 6, Task 7"</formula1>
    </dataValidation>
  </dataValidations>
  <hyperlinks>
    <hyperlink ref="F1" location="'Domain-Planning'!A1" display="Domain" xr:uid="{B4589F69-0D15-4EF8-8809-D974453C4DC4}"/>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99" t="s">
        <v>159</v>
      </c>
      <c r="C1" s="100"/>
      <c r="D1" s="100"/>
      <c r="E1" s="100"/>
      <c r="F1" s="100"/>
      <c r="G1" s="100"/>
      <c r="H1" s="100"/>
      <c r="I1" s="100"/>
      <c r="J1" s="100"/>
      <c r="K1" s="101"/>
    </row>
    <row r="2" spans="1:11" ht="45" customHeight="1" thickBot="1">
      <c r="A2" s="10" t="s">
        <v>128</v>
      </c>
      <c r="B2" s="99" t="s">
        <v>160</v>
      </c>
      <c r="C2" s="100"/>
      <c r="D2" s="100"/>
      <c r="E2" s="100"/>
      <c r="F2" s="100"/>
      <c r="G2" s="100"/>
      <c r="H2" s="100"/>
      <c r="I2" s="100"/>
      <c r="J2" s="100"/>
      <c r="K2" s="101"/>
    </row>
    <row r="3" spans="1:11" ht="45" customHeight="1" thickBot="1">
      <c r="A3" s="10" t="s">
        <v>130</v>
      </c>
      <c r="B3" s="99" t="s">
        <v>161</v>
      </c>
      <c r="C3" s="100"/>
      <c r="D3" s="100"/>
      <c r="E3" s="100"/>
      <c r="F3" s="100"/>
      <c r="G3" s="100"/>
      <c r="H3" s="100"/>
      <c r="I3" s="100"/>
      <c r="J3" s="100"/>
      <c r="K3" s="101"/>
    </row>
    <row r="4" spans="1:11" ht="45" customHeight="1" thickBot="1">
      <c r="A4" s="10" t="s">
        <v>132</v>
      </c>
      <c r="B4" s="99" t="s">
        <v>162</v>
      </c>
      <c r="C4" s="100"/>
      <c r="D4" s="100"/>
      <c r="E4" s="100"/>
      <c r="F4" s="100"/>
      <c r="G4" s="100"/>
      <c r="H4" s="100"/>
      <c r="I4" s="100"/>
      <c r="J4" s="100"/>
      <c r="K4" s="101"/>
    </row>
    <row r="5" spans="1:11" ht="45" customHeight="1" thickBot="1">
      <c r="A5" s="10" t="s">
        <v>134</v>
      </c>
      <c r="B5" s="99" t="s">
        <v>163</v>
      </c>
      <c r="C5" s="100"/>
      <c r="D5" s="100"/>
      <c r="E5" s="100"/>
      <c r="F5" s="100"/>
      <c r="G5" s="100"/>
      <c r="H5" s="100"/>
      <c r="I5" s="100"/>
      <c r="J5" s="100"/>
      <c r="K5" s="101"/>
    </row>
    <row r="6" spans="1:11" ht="45" customHeight="1" thickBot="1">
      <c r="A6" s="10" t="s">
        <v>136</v>
      </c>
      <c r="B6" s="99" t="s">
        <v>164</v>
      </c>
      <c r="C6" s="100"/>
      <c r="D6" s="100"/>
      <c r="E6" s="100"/>
      <c r="F6" s="100"/>
      <c r="G6" s="100"/>
      <c r="H6" s="100"/>
      <c r="I6" s="100"/>
      <c r="J6" s="100"/>
      <c r="K6" s="101"/>
    </row>
    <row r="7" spans="1:11" ht="30" customHeight="1" thickBot="1">
      <c r="A7" s="10" t="s">
        <v>138</v>
      </c>
      <c r="B7" s="99" t="s">
        <v>165</v>
      </c>
      <c r="C7" s="100"/>
      <c r="D7" s="100"/>
      <c r="E7" s="100"/>
      <c r="F7" s="100"/>
      <c r="G7" s="100"/>
      <c r="H7" s="100"/>
      <c r="I7" s="100"/>
      <c r="J7" s="100"/>
      <c r="K7" s="10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99" t="s">
        <v>224</v>
      </c>
      <c r="C1" s="100"/>
      <c r="D1" s="100"/>
      <c r="E1" s="100"/>
      <c r="F1" s="100"/>
      <c r="G1" s="100"/>
      <c r="H1" s="100"/>
      <c r="I1" s="100"/>
      <c r="J1" s="100"/>
      <c r="K1" s="101"/>
    </row>
    <row r="2" spans="1:11" ht="45" customHeight="1" thickBot="1">
      <c r="A2" s="10" t="s">
        <v>128</v>
      </c>
      <c r="B2" s="99" t="s">
        <v>225</v>
      </c>
      <c r="C2" s="100"/>
      <c r="D2" s="100"/>
      <c r="E2" s="100"/>
      <c r="F2" s="100"/>
      <c r="G2" s="100"/>
      <c r="H2" s="100"/>
      <c r="I2" s="100"/>
      <c r="J2" s="100"/>
      <c r="K2" s="101"/>
    </row>
    <row r="3" spans="1:11" ht="45" customHeight="1" thickBot="1">
      <c r="A3" s="10" t="s">
        <v>130</v>
      </c>
      <c r="B3" s="99" t="s">
        <v>226</v>
      </c>
      <c r="C3" s="100"/>
      <c r="D3" s="100"/>
      <c r="E3" s="100"/>
      <c r="F3" s="100"/>
      <c r="G3" s="100"/>
      <c r="H3" s="100"/>
      <c r="I3" s="100"/>
      <c r="J3" s="100"/>
      <c r="K3" s="101"/>
    </row>
    <row r="4" spans="1:11" ht="45" customHeight="1" thickBot="1">
      <c r="A4" s="10" t="s">
        <v>132</v>
      </c>
      <c r="B4" s="99" t="s">
        <v>227</v>
      </c>
      <c r="C4" s="100"/>
      <c r="D4" s="100"/>
      <c r="E4" s="100"/>
      <c r="F4" s="100"/>
      <c r="G4" s="100"/>
      <c r="H4" s="100"/>
      <c r="I4" s="100"/>
      <c r="J4" s="100"/>
      <c r="K4" s="101"/>
    </row>
    <row r="5" spans="1:11" ht="45" customHeight="1" thickBot="1">
      <c r="A5" s="10" t="s">
        <v>134</v>
      </c>
      <c r="B5" s="99" t="s">
        <v>228</v>
      </c>
      <c r="C5" s="100"/>
      <c r="D5" s="100"/>
      <c r="E5" s="100"/>
      <c r="F5" s="100"/>
      <c r="G5" s="100"/>
      <c r="H5" s="100"/>
      <c r="I5" s="100"/>
      <c r="J5" s="100"/>
      <c r="K5" s="101"/>
    </row>
    <row r="6" spans="1:11" ht="45" customHeight="1" thickBot="1">
      <c r="A6" s="10" t="s">
        <v>136</v>
      </c>
      <c r="B6" s="99" t="s">
        <v>229</v>
      </c>
      <c r="C6" s="100"/>
      <c r="D6" s="100"/>
      <c r="E6" s="100"/>
      <c r="F6" s="100"/>
      <c r="G6" s="100"/>
      <c r="H6" s="100"/>
      <c r="I6" s="100"/>
      <c r="J6" s="100"/>
      <c r="K6" s="101"/>
    </row>
    <row r="7" spans="1:11" ht="30" customHeight="1" thickBot="1">
      <c r="A7" s="10" t="s">
        <v>138</v>
      </c>
      <c r="B7" s="99" t="s">
        <v>230</v>
      </c>
      <c r="C7" s="100"/>
      <c r="D7" s="100"/>
      <c r="E7" s="100"/>
      <c r="F7" s="100"/>
      <c r="G7" s="100"/>
      <c r="H7" s="100"/>
      <c r="I7" s="100"/>
      <c r="J7" s="100"/>
      <c r="K7" s="101"/>
    </row>
    <row r="8" spans="1:11" ht="150.75" customHeight="1" thickBot="1">
      <c r="A8" s="10"/>
      <c r="B8" s="102" t="s">
        <v>231</v>
      </c>
      <c r="C8" s="103"/>
      <c r="D8" s="103"/>
      <c r="E8" s="103"/>
      <c r="F8" s="103"/>
      <c r="G8" s="103"/>
      <c r="H8" s="103"/>
      <c r="I8" s="103"/>
      <c r="J8" s="103"/>
      <c r="K8" s="10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9"/>
    <col min="2" max="2" width="33.140625" style="79" customWidth="1"/>
    <col min="3" max="3" width="28.140625" style="79" customWidth="1"/>
    <col min="4" max="4" width="46.28515625" style="79" customWidth="1"/>
    <col min="5" max="5" width="43.85546875" style="79" customWidth="1"/>
    <col min="6" max="6" width="79" style="79" customWidth="1"/>
    <col min="7" max="16384" width="9.140625" style="79"/>
  </cols>
  <sheetData>
    <row r="1" spans="1:7" ht="25.5">
      <c r="A1" s="80" t="s">
        <v>0</v>
      </c>
      <c r="B1" s="80" t="s">
        <v>11</v>
      </c>
      <c r="C1" s="80" t="s">
        <v>1</v>
      </c>
      <c r="D1" s="81" t="s">
        <v>2</v>
      </c>
      <c r="E1" s="84" t="s">
        <v>3</v>
      </c>
      <c r="F1" s="85" t="s">
        <v>166</v>
      </c>
    </row>
    <row r="2" spans="1:7" ht="30">
      <c r="A2" s="83">
        <v>1</v>
      </c>
      <c r="B2" s="83"/>
      <c r="C2" s="83" t="s">
        <v>4</v>
      </c>
      <c r="D2" s="83"/>
      <c r="E2" s="86" t="s">
        <v>447</v>
      </c>
      <c r="F2" s="87"/>
    </row>
    <row r="3" spans="1:7">
      <c r="A3" s="83">
        <v>2</v>
      </c>
      <c r="B3" s="83"/>
      <c r="C3" s="83"/>
      <c r="D3" s="83"/>
      <c r="E3" s="86"/>
      <c r="F3" s="87"/>
    </row>
    <row r="4" spans="1:7">
      <c r="A4" s="83">
        <v>3</v>
      </c>
      <c r="B4" s="83"/>
      <c r="C4" s="83"/>
      <c r="D4" s="83"/>
      <c r="E4" s="86"/>
      <c r="F4" s="87"/>
    </row>
    <row r="5" spans="1:7">
      <c r="A5" s="83">
        <v>4</v>
      </c>
      <c r="B5" s="83"/>
      <c r="C5" s="83"/>
      <c r="D5" s="83"/>
      <c r="E5" s="86"/>
      <c r="F5" s="87"/>
    </row>
    <row r="6" spans="1:7">
      <c r="A6" s="83">
        <v>5</v>
      </c>
      <c r="B6" s="83"/>
      <c r="C6" s="83"/>
      <c r="D6" s="83"/>
      <c r="E6" s="86"/>
      <c r="F6" s="87"/>
    </row>
    <row r="7" spans="1:7">
      <c r="A7" s="83">
        <v>6</v>
      </c>
      <c r="B7" s="83"/>
      <c r="C7" s="83"/>
      <c r="D7" s="83"/>
      <c r="E7" s="86"/>
      <c r="F7" s="87"/>
      <c r="G7" s="89"/>
    </row>
    <row r="8" spans="1:7">
      <c r="A8" s="83">
        <v>7</v>
      </c>
      <c r="B8" s="83"/>
      <c r="C8" s="83"/>
      <c r="D8" s="83"/>
      <c r="E8" s="86"/>
      <c r="F8" s="87"/>
    </row>
    <row r="9" spans="1:7">
      <c r="A9" s="83">
        <v>8</v>
      </c>
      <c r="B9" s="83"/>
      <c r="C9" s="83"/>
      <c r="D9" s="83"/>
      <c r="E9" s="86"/>
      <c r="F9" s="87"/>
    </row>
    <row r="10" spans="1:7" ht="30">
      <c r="A10" s="83">
        <v>9</v>
      </c>
      <c r="B10" s="83"/>
      <c r="C10" s="83" t="s">
        <v>60</v>
      </c>
      <c r="D10" s="83" t="s">
        <v>448</v>
      </c>
      <c r="E10" s="86" t="s">
        <v>449</v>
      </c>
      <c r="F10" s="87"/>
      <c r="G10" s="89" t="s">
        <v>450</v>
      </c>
    </row>
    <row r="11" spans="1:7">
      <c r="A11" s="83">
        <v>10</v>
      </c>
      <c r="B11" s="83"/>
      <c r="C11" s="83"/>
      <c r="D11" s="83"/>
      <c r="E11" s="86"/>
      <c r="F11" s="87"/>
    </row>
    <row r="12" spans="1:7" ht="75">
      <c r="A12" s="83">
        <v>11</v>
      </c>
      <c r="B12" s="83"/>
      <c r="C12" s="83" t="s">
        <v>4</v>
      </c>
      <c r="D12" s="83" t="s">
        <v>451</v>
      </c>
      <c r="E12" s="86" t="s">
        <v>452</v>
      </c>
      <c r="F12" s="87"/>
    </row>
    <row r="13" spans="1:7">
      <c r="A13" s="83">
        <v>12</v>
      </c>
      <c r="B13" s="83"/>
      <c r="C13" s="83"/>
      <c r="D13" s="83"/>
      <c r="E13" s="86"/>
      <c r="F13" s="87"/>
    </row>
    <row r="14" spans="1:7">
      <c r="A14" s="83">
        <v>13</v>
      </c>
      <c r="B14" s="83"/>
      <c r="C14" s="83"/>
      <c r="D14" s="82"/>
      <c r="E14" s="86"/>
      <c r="F14" s="87"/>
    </row>
    <row r="15" spans="1:7">
      <c r="A15" s="83">
        <v>14</v>
      </c>
      <c r="B15" s="83"/>
      <c r="C15" s="83"/>
      <c r="D15" s="83"/>
      <c r="E15" s="86"/>
      <c r="F15" s="87"/>
    </row>
    <row r="16" spans="1:7" ht="60">
      <c r="A16" s="83">
        <v>15</v>
      </c>
      <c r="B16" s="83"/>
      <c r="C16" s="83" t="s">
        <v>4</v>
      </c>
      <c r="D16" s="83"/>
      <c r="E16" s="86" t="s">
        <v>453</v>
      </c>
      <c r="F16" s="87"/>
      <c r="G16" s="79" t="s">
        <v>454</v>
      </c>
    </row>
    <row r="17" spans="1:6">
      <c r="A17" s="83">
        <v>16</v>
      </c>
      <c r="B17" s="83"/>
      <c r="C17" s="83"/>
      <c r="D17" s="83"/>
      <c r="E17" s="86"/>
      <c r="F17" s="87"/>
    </row>
    <row r="18" spans="1:6">
      <c r="A18" s="83">
        <v>17</v>
      </c>
      <c r="B18" s="83"/>
      <c r="C18" s="83"/>
      <c r="D18" s="83"/>
      <c r="E18" s="86"/>
      <c r="F18" s="87"/>
    </row>
    <row r="19" spans="1:6">
      <c r="A19" s="83">
        <v>18</v>
      </c>
      <c r="B19" s="83"/>
      <c r="C19" s="83"/>
      <c r="D19" s="83"/>
      <c r="E19" s="86"/>
      <c r="F19" s="87"/>
    </row>
    <row r="20" spans="1:6">
      <c r="A20" s="83">
        <v>19</v>
      </c>
      <c r="B20" s="83"/>
      <c r="C20" s="83"/>
      <c r="D20" s="83"/>
      <c r="E20" s="86"/>
      <c r="F20" s="87"/>
    </row>
    <row r="21" spans="1:6">
      <c r="A21" s="83">
        <v>20</v>
      </c>
      <c r="B21" s="83"/>
      <c r="C21" s="83"/>
      <c r="D21" s="83"/>
      <c r="E21" s="86"/>
      <c r="F21" s="87"/>
    </row>
    <row r="22" spans="1:6">
      <c r="A22" s="83">
        <v>21</v>
      </c>
      <c r="B22" s="83"/>
      <c r="C22" s="83" t="s">
        <v>4</v>
      </c>
      <c r="D22" s="83"/>
      <c r="E22" s="86" t="s">
        <v>455</v>
      </c>
      <c r="F22" s="87"/>
    </row>
    <row r="23" spans="1:6">
      <c r="A23" s="83">
        <v>22</v>
      </c>
      <c r="B23" s="83"/>
      <c r="C23" s="83"/>
      <c r="D23" s="83"/>
      <c r="E23" s="86"/>
      <c r="F23" s="87"/>
    </row>
    <row r="24" spans="1:6" ht="45">
      <c r="A24" s="83">
        <v>23</v>
      </c>
      <c r="B24" s="83"/>
      <c r="C24" s="83" t="s">
        <v>4</v>
      </c>
      <c r="D24" s="83"/>
      <c r="E24" s="86" t="s">
        <v>456</v>
      </c>
      <c r="F24" s="87"/>
    </row>
    <row r="25" spans="1:6">
      <c r="A25" s="83">
        <v>24</v>
      </c>
      <c r="B25" s="83"/>
      <c r="C25" s="83"/>
      <c r="D25" s="83"/>
      <c r="E25" s="86"/>
      <c r="F25" s="87"/>
    </row>
    <row r="26" spans="1:6">
      <c r="A26" s="83">
        <v>25</v>
      </c>
      <c r="B26" s="83"/>
      <c r="C26" s="83"/>
      <c r="D26" s="83"/>
      <c r="E26" s="86"/>
      <c r="F26" s="87"/>
    </row>
    <row r="27" spans="1:6">
      <c r="A27" s="83">
        <v>26</v>
      </c>
      <c r="B27" s="83"/>
      <c r="C27" s="83"/>
      <c r="D27" s="83"/>
      <c r="E27" s="86"/>
      <c r="F27" s="87"/>
    </row>
    <row r="28" spans="1:6">
      <c r="A28" s="83">
        <v>27</v>
      </c>
      <c r="B28" s="83"/>
      <c r="C28" s="83" t="s">
        <v>4</v>
      </c>
      <c r="D28" s="83"/>
      <c r="E28" s="86"/>
      <c r="F28" s="87"/>
    </row>
    <row r="29" spans="1:6">
      <c r="A29" s="83">
        <v>28</v>
      </c>
      <c r="B29" s="83"/>
      <c r="C29" s="83"/>
      <c r="D29" s="83"/>
      <c r="E29" s="86"/>
      <c r="F29" s="87"/>
    </row>
    <row r="30" spans="1:6">
      <c r="A30" s="83">
        <v>29</v>
      </c>
      <c r="B30" s="83"/>
      <c r="C30" s="83"/>
      <c r="D30" s="83"/>
      <c r="E30" s="86"/>
      <c r="F30" s="87"/>
    </row>
    <row r="31" spans="1:6">
      <c r="A31" s="83">
        <v>30</v>
      </c>
      <c r="B31" s="83"/>
      <c r="C31" s="83"/>
      <c r="D31" s="83"/>
      <c r="E31" s="86"/>
      <c r="F31" s="87"/>
    </row>
    <row r="32" spans="1:6">
      <c r="A32" s="83">
        <v>31</v>
      </c>
      <c r="B32" s="83"/>
      <c r="C32" s="83"/>
      <c r="D32" s="83"/>
      <c r="E32" s="86"/>
      <c r="F32" s="87"/>
    </row>
    <row r="33" spans="1:6" ht="105">
      <c r="A33" s="83">
        <v>32</v>
      </c>
      <c r="B33" s="83"/>
      <c r="C33" s="83" t="s">
        <v>4</v>
      </c>
      <c r="D33" s="83"/>
      <c r="E33" s="86" t="s">
        <v>459</v>
      </c>
      <c r="F33" s="87"/>
    </row>
    <row r="34" spans="1:6">
      <c r="A34" s="83">
        <v>33</v>
      </c>
      <c r="B34" s="83"/>
      <c r="C34" s="83"/>
      <c r="D34" s="83"/>
      <c r="E34" s="86"/>
      <c r="F34" s="87"/>
    </row>
    <row r="35" spans="1:6">
      <c r="A35" s="83">
        <v>34</v>
      </c>
      <c r="B35" s="83"/>
      <c r="C35" s="83"/>
      <c r="D35" s="83"/>
      <c r="E35" s="86"/>
      <c r="F35" s="87"/>
    </row>
    <row r="36" spans="1:6">
      <c r="A36" s="83">
        <v>35</v>
      </c>
      <c r="B36" s="83"/>
      <c r="C36" s="83"/>
      <c r="D36" s="83"/>
      <c r="E36" s="86"/>
      <c r="F36" s="87"/>
    </row>
    <row r="37" spans="1:6">
      <c r="A37" s="83">
        <v>36</v>
      </c>
      <c r="B37" s="83"/>
      <c r="C37" s="83"/>
      <c r="D37" s="83"/>
      <c r="E37" s="86"/>
      <c r="F37" s="87"/>
    </row>
    <row r="38" spans="1:6" ht="45">
      <c r="A38" s="83">
        <v>37</v>
      </c>
      <c r="B38" s="83"/>
      <c r="C38" s="83" t="s">
        <v>4</v>
      </c>
      <c r="D38" s="83"/>
      <c r="E38" s="86" t="s">
        <v>458</v>
      </c>
      <c r="F38" s="87"/>
    </row>
    <row r="39" spans="1:6">
      <c r="A39" s="83">
        <v>38</v>
      </c>
      <c r="B39" s="83"/>
      <c r="C39" s="83"/>
      <c r="D39" s="83"/>
      <c r="E39" s="86"/>
      <c r="F39" s="87"/>
    </row>
    <row r="40" spans="1:6">
      <c r="A40" s="83">
        <v>39</v>
      </c>
      <c r="B40" s="83"/>
      <c r="C40" s="83"/>
      <c r="D40" s="83"/>
      <c r="E40" s="86"/>
      <c r="F40" s="87"/>
    </row>
    <row r="41" spans="1:6">
      <c r="A41" s="83">
        <v>40</v>
      </c>
      <c r="B41" s="83"/>
      <c r="C41" s="83"/>
      <c r="D41" s="83"/>
      <c r="E41" s="86"/>
      <c r="F41" s="87"/>
    </row>
    <row r="42" spans="1:6">
      <c r="A42" s="83">
        <v>41</v>
      </c>
      <c r="B42" s="83"/>
      <c r="C42" s="83"/>
      <c r="D42" s="83"/>
      <c r="E42" s="86"/>
      <c r="F42" s="87"/>
    </row>
    <row r="43" spans="1:6">
      <c r="A43" s="83">
        <v>42</v>
      </c>
      <c r="B43" s="83"/>
      <c r="C43" s="83"/>
      <c r="D43" s="83"/>
      <c r="E43" s="86"/>
      <c r="F43" s="87"/>
    </row>
    <row r="44" spans="1:6">
      <c r="A44" s="83">
        <v>43</v>
      </c>
      <c r="B44" s="83"/>
      <c r="C44" s="83"/>
      <c r="D44" s="83"/>
      <c r="E44" s="86"/>
      <c r="F44" s="87"/>
    </row>
    <row r="45" spans="1:6">
      <c r="A45" s="83">
        <v>44</v>
      </c>
      <c r="B45" s="83"/>
      <c r="C45" s="83"/>
      <c r="D45" s="83"/>
      <c r="E45" s="86"/>
      <c r="F45" s="87"/>
    </row>
    <row r="46" spans="1:6">
      <c r="A46" s="83">
        <v>45</v>
      </c>
      <c r="B46" s="83"/>
      <c r="C46" s="83"/>
      <c r="D46" s="83"/>
      <c r="E46" s="86"/>
      <c r="F46" s="87"/>
    </row>
    <row r="47" spans="1:6">
      <c r="A47" s="83">
        <v>46</v>
      </c>
      <c r="B47" s="83"/>
      <c r="C47" s="83"/>
      <c r="D47" s="83"/>
      <c r="E47" s="86"/>
      <c r="F47" s="87"/>
    </row>
    <row r="48" spans="1:6">
      <c r="A48" s="83">
        <v>47</v>
      </c>
      <c r="B48" s="83"/>
      <c r="C48" s="83"/>
      <c r="D48" s="83"/>
      <c r="E48" s="86"/>
      <c r="F48" s="87"/>
    </row>
    <row r="49" spans="1:6">
      <c r="A49" s="83">
        <v>48</v>
      </c>
      <c r="B49" s="83"/>
      <c r="C49" s="83"/>
      <c r="D49" s="83"/>
      <c r="E49" s="86"/>
      <c r="F49" s="87"/>
    </row>
    <row r="50" spans="1:6" ht="60">
      <c r="A50" s="83">
        <v>49</v>
      </c>
      <c r="B50" s="83"/>
      <c r="C50" s="83" t="s">
        <v>4</v>
      </c>
      <c r="D50" s="83"/>
      <c r="E50" s="86" t="s">
        <v>457</v>
      </c>
      <c r="F50" s="87"/>
    </row>
    <row r="51" spans="1:6">
      <c r="A51" s="83">
        <v>50</v>
      </c>
      <c r="B51" s="83"/>
      <c r="C51" s="83"/>
      <c r="D51" s="83"/>
      <c r="E51" s="86"/>
      <c r="F51" s="87"/>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G51"/>
  <sheetViews>
    <sheetView topLeftCell="A7" workbookViewId="0">
      <selection activeCell="D7" sqref="D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166</v>
      </c>
    </row>
    <row r="2" spans="1:7" ht="30">
      <c r="A2" s="8">
        <v>1</v>
      </c>
      <c r="B2" s="8"/>
      <c r="C2" s="8"/>
      <c r="D2" s="8"/>
      <c r="E2" s="15" t="s">
        <v>427</v>
      </c>
      <c r="F2" s="28"/>
    </row>
    <row r="3" spans="1:7">
      <c r="A3" s="8">
        <v>2</v>
      </c>
      <c r="B3" s="8"/>
      <c r="C3" s="8"/>
      <c r="D3" s="8"/>
      <c r="E3" s="15"/>
      <c r="F3" s="28"/>
    </row>
    <row r="4" spans="1:7">
      <c r="A4" s="8">
        <v>3</v>
      </c>
      <c r="B4" s="8"/>
      <c r="C4" s="8"/>
      <c r="D4" s="8"/>
      <c r="E4" s="15"/>
      <c r="F4" s="28"/>
    </row>
    <row r="5" spans="1:7">
      <c r="A5" s="8">
        <v>4</v>
      </c>
      <c r="B5" s="8"/>
      <c r="C5" s="8"/>
      <c r="D5" s="8"/>
      <c r="E5" s="15"/>
      <c r="F5" s="28"/>
    </row>
    <row r="6" spans="1:7">
      <c r="A6" s="8">
        <v>5</v>
      </c>
      <c r="B6" s="8"/>
      <c r="C6" s="8"/>
      <c r="D6" s="8"/>
      <c r="E6" s="15"/>
      <c r="F6" s="28"/>
    </row>
    <row r="7" spans="1:7" ht="75">
      <c r="A7" s="8">
        <v>6</v>
      </c>
      <c r="B7" s="8"/>
      <c r="C7" s="8" t="s">
        <v>4</v>
      </c>
      <c r="D7" s="8" t="s">
        <v>428</v>
      </c>
      <c r="E7" s="15" t="s">
        <v>429</v>
      </c>
      <c r="F7" s="28"/>
      <c r="G7" s="75" t="s">
        <v>430</v>
      </c>
    </row>
    <row r="8" spans="1:7" ht="45">
      <c r="A8" s="8">
        <v>7</v>
      </c>
      <c r="B8" s="8"/>
      <c r="C8" s="8" t="s">
        <v>4</v>
      </c>
      <c r="D8" s="8" t="s">
        <v>431</v>
      </c>
      <c r="E8" s="15" t="s">
        <v>432</v>
      </c>
      <c r="F8" s="28"/>
    </row>
    <row r="9" spans="1:7" ht="30">
      <c r="A9" s="8">
        <v>8</v>
      </c>
      <c r="B9" s="8"/>
      <c r="C9" s="8" t="s">
        <v>60</v>
      </c>
      <c r="D9" s="8"/>
      <c r="E9" s="15" t="s">
        <v>433</v>
      </c>
      <c r="F9" s="28"/>
    </row>
    <row r="10" spans="1:7" ht="75">
      <c r="A10" s="8">
        <v>9</v>
      </c>
      <c r="B10" s="8"/>
      <c r="C10" s="8" t="s">
        <v>60</v>
      </c>
      <c r="D10" s="8" t="s">
        <v>434</v>
      </c>
      <c r="E10" s="15" t="s">
        <v>435</v>
      </c>
      <c r="F10" s="28"/>
    </row>
    <row r="11" spans="1:7" ht="30">
      <c r="A11" s="8">
        <v>10</v>
      </c>
      <c r="B11" s="8"/>
      <c r="C11" s="8" t="s">
        <v>4</v>
      </c>
      <c r="D11" s="8" t="s">
        <v>436</v>
      </c>
      <c r="E11" s="15" t="s">
        <v>437</v>
      </c>
      <c r="F11" s="28"/>
    </row>
    <row r="12" spans="1:7">
      <c r="A12" s="8">
        <v>11</v>
      </c>
      <c r="B12" s="8"/>
      <c r="C12" s="8"/>
      <c r="D12" s="8"/>
      <c r="E12" s="15"/>
      <c r="F12" s="28"/>
    </row>
    <row r="13" spans="1:7" ht="45">
      <c r="A13" s="8">
        <v>12</v>
      </c>
      <c r="B13" s="8"/>
      <c r="C13" s="8" t="s">
        <v>4</v>
      </c>
      <c r="D13" s="8"/>
      <c r="E13" s="15" t="s">
        <v>438</v>
      </c>
      <c r="F13" s="28"/>
      <c r="G13" t="s">
        <v>439</v>
      </c>
    </row>
    <row r="14" spans="1:7">
      <c r="A14" s="8">
        <v>13</v>
      </c>
      <c r="B14" s="8"/>
      <c r="C14" s="8"/>
      <c r="D14" s="7"/>
      <c r="E14" s="15"/>
      <c r="F14" s="28"/>
    </row>
    <row r="15" spans="1:7">
      <c r="A15" s="8">
        <v>14</v>
      </c>
      <c r="B15" s="8"/>
      <c r="C15" s="83" t="s">
        <v>4</v>
      </c>
      <c r="D15" s="83" t="s">
        <v>441</v>
      </c>
      <c r="E15" s="15"/>
      <c r="F15" s="28"/>
    </row>
    <row r="16" spans="1:7">
      <c r="A16" s="8">
        <v>15</v>
      </c>
      <c r="B16" s="8"/>
      <c r="C16" s="8"/>
      <c r="D16" s="8"/>
      <c r="E16" s="15"/>
      <c r="F16" s="28"/>
    </row>
    <row r="17" spans="1:6">
      <c r="A17" s="8">
        <v>16</v>
      </c>
      <c r="B17" s="8"/>
      <c r="C17" s="8"/>
      <c r="D17" s="8"/>
      <c r="E17" s="15"/>
      <c r="F17" s="28"/>
    </row>
    <row r="18" spans="1:6">
      <c r="A18" s="8">
        <v>17</v>
      </c>
      <c r="B18" s="8"/>
      <c r="C18" s="8"/>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row r="27" spans="1:6">
      <c r="A27" s="8">
        <v>26</v>
      </c>
      <c r="B27" s="8"/>
      <c r="C27" s="8"/>
      <c r="D27" s="8"/>
      <c r="E27" s="15"/>
      <c r="F27" s="28"/>
    </row>
    <row r="28" spans="1:6">
      <c r="A28" s="8">
        <v>27</v>
      </c>
      <c r="B28" s="8"/>
      <c r="C28" s="8"/>
      <c r="D28" s="8"/>
      <c r="E28" s="15"/>
      <c r="F28" s="28"/>
    </row>
    <row r="29" spans="1:6">
      <c r="A29" s="8">
        <v>28</v>
      </c>
      <c r="B29" s="8"/>
      <c r="C29" s="8"/>
      <c r="D29" s="8"/>
      <c r="E29" s="15"/>
      <c r="F29" s="28"/>
    </row>
    <row r="30" spans="1:6">
      <c r="A30" s="8">
        <v>29</v>
      </c>
      <c r="B30" s="8"/>
      <c r="C30" s="8"/>
      <c r="D30" s="8"/>
      <c r="E30" s="15"/>
      <c r="F30" s="28"/>
    </row>
    <row r="31" spans="1:6">
      <c r="A31" s="8">
        <v>30</v>
      </c>
      <c r="B31" s="8"/>
      <c r="C31" s="8"/>
      <c r="D31" s="8"/>
      <c r="E31" s="15"/>
      <c r="F31" s="28"/>
    </row>
    <row r="32" spans="1:6">
      <c r="A32" s="8">
        <v>31</v>
      </c>
      <c r="B32" s="8"/>
      <c r="C32" s="8"/>
      <c r="D32" s="8"/>
      <c r="E32" s="15"/>
      <c r="F32" s="28"/>
    </row>
    <row r="33" spans="1:6">
      <c r="A33" s="8">
        <v>32</v>
      </c>
      <c r="B33" s="8"/>
      <c r="C33" s="8"/>
      <c r="D33" s="8"/>
      <c r="E33" s="15"/>
      <c r="F33" s="28"/>
    </row>
    <row r="34" spans="1:6">
      <c r="A34" s="8">
        <v>33</v>
      </c>
      <c r="B34" s="8"/>
      <c r="C34" s="8"/>
      <c r="D34" s="8"/>
      <c r="E34" s="15"/>
      <c r="F34" s="28"/>
    </row>
    <row r="35" spans="1:6">
      <c r="A35" s="8">
        <v>34</v>
      </c>
      <c r="B35" s="8"/>
      <c r="C35" s="8"/>
      <c r="D35" s="8"/>
      <c r="E35" s="15"/>
      <c r="F35" s="28"/>
    </row>
    <row r="36" spans="1:6">
      <c r="A36" s="8">
        <v>35</v>
      </c>
      <c r="B36" s="8"/>
      <c r="C36" s="8" t="s">
        <v>4</v>
      </c>
      <c r="D36" s="8"/>
      <c r="E36" s="15" t="s">
        <v>446</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445</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444</v>
      </c>
      <c r="F47" s="28"/>
    </row>
    <row r="48" spans="1:6" ht="60">
      <c r="A48" s="8">
        <v>47</v>
      </c>
      <c r="B48" s="8"/>
      <c r="C48" s="8"/>
      <c r="D48" s="8" t="s">
        <v>443</v>
      </c>
      <c r="E48" s="15"/>
      <c r="F48" s="28"/>
    </row>
    <row r="49" spans="1:6">
      <c r="A49" s="8">
        <v>48</v>
      </c>
      <c r="B49" s="8"/>
      <c r="C49" s="8" t="s">
        <v>4</v>
      </c>
      <c r="D49" s="8"/>
      <c r="E49" s="15" t="s">
        <v>442</v>
      </c>
      <c r="F49" s="28"/>
    </row>
    <row r="50" spans="1:6">
      <c r="A50" s="8">
        <v>49</v>
      </c>
      <c r="B50" s="8"/>
      <c r="C50" s="8"/>
      <c r="D50" s="8"/>
      <c r="E50" s="15"/>
      <c r="F50" s="28"/>
    </row>
    <row r="51" spans="1:6" ht="60">
      <c r="A51" s="8">
        <v>50</v>
      </c>
      <c r="B51" s="8"/>
      <c r="C51" s="8" t="s">
        <v>60</v>
      </c>
      <c r="D51" s="8"/>
      <c r="E51" s="15" t="s">
        <v>440</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election activeCell="H21" sqref="H21"/>
    </sheetView>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567D7-4235-4BF6-8486-7BD591ECD0EB}">
  <dimension ref="A1:E11"/>
  <sheetViews>
    <sheetView tabSelected="1" workbookViewId="0">
      <selection activeCell="G10" sqref="G10"/>
    </sheetView>
  </sheetViews>
  <sheetFormatPr defaultRowHeight="15"/>
  <cols>
    <col min="1" max="1" width="9.140625" style="79"/>
    <col min="2" max="2" width="21.42578125" style="79" customWidth="1"/>
    <col min="3" max="3" width="15.85546875" style="79" customWidth="1"/>
    <col min="4" max="4" width="14.42578125" style="79" customWidth="1"/>
    <col min="5" max="5" width="14.7109375" style="79" customWidth="1"/>
    <col min="6" max="16384" width="9.140625" style="79"/>
  </cols>
  <sheetData>
    <row r="1" spans="1:5" ht="26.25">
      <c r="A1" s="25" t="s">
        <v>0</v>
      </c>
      <c r="B1" s="25" t="s">
        <v>11</v>
      </c>
      <c r="C1" s="25" t="s">
        <v>1</v>
      </c>
      <c r="D1" s="26" t="s">
        <v>2</v>
      </c>
      <c r="E1" s="26" t="s">
        <v>3</v>
      </c>
    </row>
    <row r="2" spans="1:5">
      <c r="A2" s="27">
        <v>1</v>
      </c>
      <c r="B2" s="27"/>
      <c r="C2" s="27" t="s">
        <v>4</v>
      </c>
      <c r="D2" s="27"/>
      <c r="E2" s="27" t="s">
        <v>507</v>
      </c>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36A8C5C4-0BD5-4D29-B56B-F872AD593D13}">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5E40-1BAA-4435-B68D-2D1BF76C2735}">
  <dimension ref="A1:E11"/>
  <sheetViews>
    <sheetView workbookViewId="0">
      <selection activeCell="E18" sqref="E18"/>
    </sheetView>
  </sheetViews>
  <sheetFormatPr defaultRowHeight="15"/>
  <cols>
    <col min="1" max="1" width="9.140625" style="79"/>
    <col min="2" max="2" width="21.42578125" style="79" customWidth="1"/>
    <col min="3" max="3" width="15.85546875" style="79" customWidth="1"/>
    <col min="4" max="4" width="14.42578125" style="79" customWidth="1"/>
    <col min="5" max="5" width="14.7109375" style="79" customWidth="1"/>
    <col min="6" max="16384" width="9.140625" style="79"/>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DBD32C44-2D5F-43A4-9F6E-1E46D3BF1820}">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501</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study plan</vt:lpstr>
      <vt:lpstr>Mock Exam 1</vt:lpstr>
      <vt:lpstr>Planning 4</vt:lpstr>
      <vt:lpstr>monitoring 3</vt:lpstr>
      <vt:lpstr>Stakeholder</vt:lpstr>
      <vt:lpstr>Resource</vt:lpstr>
      <vt:lpstr>Risk</vt:lpstr>
      <vt:lpstr>Procurement</vt:lpstr>
      <vt:lpstr>Closing 1</vt:lpstr>
      <vt:lpstr>Initiating 1</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2018-12-26T10:02:21Z</dcterms:modified>
</cp:coreProperties>
</file>