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30" i="1" l="1"/>
  <c r="BC31" i="1"/>
  <c r="BC32" i="1" s="1"/>
  <c r="BC24" i="1"/>
  <c r="BC25" i="1"/>
  <c r="BC26" i="1" s="1"/>
  <c r="BC23" i="1"/>
  <c r="BC22" i="1"/>
  <c r="BC7" i="1"/>
  <c r="BC8" i="1"/>
  <c r="BC9" i="1" s="1"/>
  <c r="BC6" i="1"/>
  <c r="BC5" i="1"/>
  <c r="BC4" i="1"/>
  <c r="BC33" i="1" l="1"/>
  <c r="BC35" i="1" s="1"/>
  <c r="BC34" i="1"/>
  <c r="BC27" i="1"/>
  <c r="BC29" i="1" s="1"/>
  <c r="BC28" i="1"/>
  <c r="BC10" i="1"/>
  <c r="BC12" i="1"/>
  <c r="BC13" i="1"/>
  <c r="BC11" i="1"/>
  <c r="BC1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C15" i="1" l="1"/>
  <c r="BC16" i="1" s="1"/>
  <c r="G10" i="4"/>
  <c r="G11" i="4" s="1"/>
  <c r="H9" i="4"/>
  <c r="H5" i="4"/>
  <c r="G5" i="4"/>
  <c r="BC17" i="1" l="1"/>
  <c r="BC18" i="1" l="1"/>
  <c r="BC19" i="1" l="1"/>
  <c r="BC21" i="1"/>
  <c r="BC20" i="1"/>
</calcChain>
</file>

<file path=xl/sharedStrings.xml><?xml version="1.0" encoding="utf-8"?>
<sst xmlns="http://schemas.openxmlformats.org/spreadsheetml/2006/main" count="715" uniqueCount="205">
  <si>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</si>
  <si>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</si>
  <si>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</si>
  <si>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</si>
  <si>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</si>
  <si>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</si>
  <si>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</si>
  <si>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</si>
  <si>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</si>
  <si>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</si>
  <si>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</si>
  <si>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</si>
  <si>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</si>
  <si>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</si>
  <si>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</si>
  <si>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</si>
  <si>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</si>
  <si>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</si>
  <si>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</si>
  <si>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</si>
  <si>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</si>
  <si>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</si>
  <si>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</si>
  <si>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</si>
  <si>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</si>
  <si>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</si>
  <si>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</si>
  <si>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</si>
  <si>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</si>
  <si>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</si>
  <si>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</si>
  <si>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</si>
  <si>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</si>
  <si>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</si>
  <si>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</si>
  <si>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</si>
  <si>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</si>
  <si>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</si>
  <si>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</si>
  <si>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</si>
  <si>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</si>
  <si>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</si>
  <si>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</si>
  <si>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</si>
  <si>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</si>
  <si>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</si>
  <si>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</si>
  <si>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</si>
  <si>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</si>
  <si>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</si>
  <si>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</si>
  <si>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</si>
  <si>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</si>
  <si>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</si>
  <si>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</si>
  <si>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</si>
  <si>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</si>
  <si>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</si>
  <si>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</si>
  <si>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</si>
  <si>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</si>
  <si>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</si>
  <si>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</si>
  <si>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</si>
  <si>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</si>
  <si>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</si>
  <si>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</si>
  <si>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</si>
  <si>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</si>
  <si>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</si>
  <si>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</si>
  <si>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</si>
  <si>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</si>
  <si>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</si>
  <si>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</si>
  <si>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</si>
  <si>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</si>
  <si>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</si>
  <si>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</si>
  <si>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</si>
  <si>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</si>
  <si>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</si>
  <si>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</si>
  <si>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</si>
  <si>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</si>
  <si>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</si>
  <si>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</si>
  <si>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</si>
  <si>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</si>
  <si>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</si>
  <si>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</si>
  <si>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</si>
  <si>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</si>
  <si>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</si>
  <si>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</si>
  <si>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</si>
  <si>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</si>
  <si>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</si>
  <si>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</si>
  <si>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</si>
  <si>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</si>
  <si>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</si>
  <si>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</si>
  <si>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</si>
  <si>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</si>
  <si>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</si>
  <si>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</si>
  <si>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</si>
  <si>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</si>
  <si>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</si>
  <si>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</si>
  <si>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</si>
  <si>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</si>
  <si>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Malaysia</t>
  </si>
  <si>
    <t>Đài Loan</t>
  </si>
  <si>
    <t>Nam</t>
  </si>
  <si>
    <t>Mỹ</t>
  </si>
  <si>
    <t>Không Biết</t>
  </si>
  <si>
    <t>Hàn Quốc</t>
  </si>
  <si>
    <t>Singapore</t>
  </si>
  <si>
    <t>Thái Lan</t>
  </si>
  <si>
    <t>Campuchia</t>
  </si>
  <si>
    <t>Thành Phố Long Xuyên</t>
  </si>
  <si>
    <t>Nguyễn Thị Thu Trang</t>
  </si>
  <si>
    <t>Điện tH.Oại</t>
  </si>
  <si>
    <t>Nguyễn Thị Kim Hạnh</t>
  </si>
  <si>
    <t>Quách Ngọc Phương Trang</t>
  </si>
  <si>
    <t>Huỳnh Thị Sơn Linh</t>
  </si>
  <si>
    <t>Nguyễn Ngọc Tuyết</t>
  </si>
  <si>
    <t>Võ Thị Cẩm Lệ</t>
  </si>
  <si>
    <t>Phường Bình Khánh</t>
  </si>
  <si>
    <t>Thái Kim Kiều</t>
  </si>
  <si>
    <t>Phường Bình Đức</t>
  </si>
  <si>
    <t>Indonesia</t>
  </si>
  <si>
    <t>Ngô Thị Mỹ Loan</t>
  </si>
  <si>
    <t>Nguyễn Thị Diễm Hằng</t>
  </si>
  <si>
    <t>Đặng Thị Lài</t>
  </si>
  <si>
    <t>Huỳnh Thị Trinh</t>
  </si>
  <si>
    <t>Nguyễn Thị Dung</t>
  </si>
  <si>
    <t>Nguyễn Thị Dúng</t>
  </si>
  <si>
    <t>Nguyễn Hòa Kim Trinh</t>
  </si>
  <si>
    <t>Khóm Bình Khánh 3</t>
  </si>
  <si>
    <t>Trương Sóc Rin</t>
  </si>
  <si>
    <t>Nguyễn Thị Huỳnh Lê</t>
  </si>
  <si>
    <t>Trần Thị Thúy Ngân</t>
  </si>
  <si>
    <t>Nguyễn Thị Ngọc Thủy</t>
  </si>
  <si>
    <t>Nội Trợ</t>
  </si>
  <si>
    <t>Nguyễn Thị Huỳnh Như</t>
  </si>
  <si>
    <t>Phường Bình Khánh 1</t>
  </si>
  <si>
    <t>-</t>
  </si>
  <si>
    <t>Choi Hoo Yeol</t>
  </si>
  <si>
    <t>Nhân Viên</t>
  </si>
  <si>
    <t>Su Tông Mu</t>
  </si>
  <si>
    <t>Làm Thuê</t>
  </si>
  <si>
    <t>Timothi Hantiley</t>
  </si>
  <si>
    <t>Đinh Thị Mộng Tuyền</t>
  </si>
  <si>
    <t>Buôn Bán</t>
  </si>
  <si>
    <t>Phan Thị Mộng Đào</t>
  </si>
  <si>
    <t>Công Nhân</t>
  </si>
  <si>
    <t>Nguyễn Công Thành</t>
  </si>
  <si>
    <t>Jan Yes Jiet Tony</t>
  </si>
  <si>
    <t>Phạm Đức Tín</t>
  </si>
  <si>
    <t>Phường Bình Khánh 3</t>
  </si>
  <si>
    <t>Trần Thị Diễm Thúy</t>
  </si>
  <si>
    <t>Làm Ruộng</t>
  </si>
  <si>
    <t>California - Mỹ</t>
  </si>
  <si>
    <t>Phường Bình Khánh 4</t>
  </si>
  <si>
    <t>Nguyễn Tuấn Việt</t>
  </si>
  <si>
    <t>Nhân Viên Công Ty</t>
  </si>
  <si>
    <t>Chung Pohung</t>
  </si>
  <si>
    <t>Không Biết Tên</t>
  </si>
  <si>
    <t>Sửa Ô Tô</t>
  </si>
  <si>
    <t>Tài xế</t>
  </si>
  <si>
    <t>Fwan</t>
  </si>
  <si>
    <t>Lê Thị Thanh Tuyền</t>
  </si>
  <si>
    <t>Trung Quốc</t>
  </si>
  <si>
    <t>Phường Bình Khánh 6</t>
  </si>
  <si>
    <t>Nguyễn Thị Long Châu</t>
  </si>
  <si>
    <t>Pháp</t>
  </si>
  <si>
    <t>Nguyễn Kim Loan Châu</t>
  </si>
  <si>
    <t>Phường Bình Thới 3</t>
  </si>
  <si>
    <t>Bùi Thị Mỹ Phương</t>
  </si>
  <si>
    <t>Bùi Thị Mỹ Nhung</t>
  </si>
  <si>
    <t>Nguyễn Thị Như Mai</t>
  </si>
  <si>
    <t>Nguyễn Thị Thu Hương</t>
  </si>
  <si>
    <t>Phường Mỹ Phước</t>
  </si>
  <si>
    <t>Tỉnh Kiên Giang</t>
  </si>
  <si>
    <t>A Chang</t>
  </si>
  <si>
    <t>Kỹ Sư</t>
  </si>
  <si>
    <t>Thảo Sén</t>
  </si>
  <si>
    <t>Trương Quế Sâm</t>
  </si>
  <si>
    <t>Xem Ghi Chú</t>
  </si>
  <si>
    <t>Liao Cheng Ming</t>
  </si>
  <si>
    <t>Thợ Hàn</t>
  </si>
  <si>
    <t>Phường Bình Thới 2</t>
  </si>
  <si>
    <t>Nguyễn Thị Thanh Thúy</t>
  </si>
  <si>
    <t>Cao Thị Ngọc Thúy</t>
  </si>
  <si>
    <t>Trần Thị Yến Nhi</t>
  </si>
  <si>
    <t>Phường Bình Thới 1</t>
  </si>
  <si>
    <t xml:space="preserve">635c/32 </t>
  </si>
  <si>
    <t>Tổ 32</t>
  </si>
  <si>
    <t xml:space="preserve">178/9 </t>
  </si>
  <si>
    <t>Nguyễn Văn Huýnh</t>
  </si>
  <si>
    <t>Lưu Y</t>
  </si>
  <si>
    <t>Alan Joray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</si>
</sst>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1" fillId="17" borderId="14" xfId="0" applyFont="1" applyFill="1" applyBorder="1"/>
    <xf numFmtId="14" fontId="1" fillId="17" borderId="0" xfId="0" applyNumberFormat="1" applyFont="1" applyFill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0" fillId="0" borderId="1" xfId="0" applyBorder="1"/>
    <xf numFmtId="0" fontId="0" fillId="17" borderId="1" xfId="0" applyFill="1" applyBorder="1"/>
    <xf numFmtId="164" fontId="0" fillId="0" borderId="0" xfId="1" applyNumberFormat="1" applyFont="1"/>
    <xf numFmtId="164" fontId="0" fillId="0" borderId="0" xfId="0" applyNumberFormat="1"/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7" borderId="0" xfId="0" applyFont="1" applyFill="1"/>
    <xf numFmtId="0" fontId="2" fillId="10" borderId="0" xfId="0" applyFont="1" applyFill="1"/>
    <xf numFmtId="0" fontId="1" fillId="10" borderId="0" xfId="0" applyFont="1" applyFill="1"/>
    <xf numFmtId="0" fontId="0" fillId="10" borderId="1" xfId="0" applyFill="1" applyBorder="1"/>
    <xf numFmtId="0" fontId="1" fillId="10" borderId="14" xfId="0" applyFont="1" applyFill="1" applyBorder="1"/>
    <xf numFmtId="14" fontId="1" fillId="10" borderId="0" xfId="0" applyNumberFormat="1" applyFont="1" applyFill="1"/>
    <xf numFmtId="0" fontId="1" fillId="10" borderId="16" xfId="0" applyFont="1" applyFill="1" applyBorder="1"/>
    <xf numFmtId="0" fontId="1" fillId="10" borderId="3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/>
    <xf numFmtId="0" fontId="1" fillId="10" borderId="8" xfId="0" applyFont="1" applyFill="1" applyBorder="1"/>
    <xf numFmtId="14" fontId="1" fillId="10" borderId="8" xfId="0" applyNumberFormat="1" applyFont="1" applyFill="1" applyBorder="1"/>
    <xf numFmtId="14" fontId="1" fillId="10" borderId="2" xfId="0" applyNumberFormat="1" applyFont="1" applyFill="1" applyBorder="1"/>
    <xf numFmtId="0" fontId="1" fillId="10" borderId="7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/>
    <xf numFmtId="0" fontId="2" fillId="6" borderId="0" xfId="0" applyFont="1" applyFill="1"/>
    <xf numFmtId="0" fontId="1" fillId="6" borderId="0" xfId="0" applyFont="1" applyFill="1"/>
    <xf numFmtId="0" fontId="0" fillId="6" borderId="1" xfId="0" applyFill="1" applyBorder="1"/>
    <xf numFmtId="0" fontId="1" fillId="6" borderId="14" xfId="0" applyFont="1" applyFill="1" applyBorder="1"/>
    <xf numFmtId="14" fontId="1" fillId="6" borderId="0" xfId="0" applyNumberFormat="1" applyFont="1" applyFill="1"/>
    <xf numFmtId="0" fontId="1" fillId="6" borderId="16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14" fontId="1" fillId="6" borderId="8" xfId="0" applyNumberFormat="1" applyFont="1" applyFill="1" applyBorder="1"/>
    <xf numFmtId="14" fontId="1" fillId="6" borderId="2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/>
    <xf numFmtId="0" fontId="2" fillId="18" borderId="0" xfId="0" applyFont="1" applyFill="1"/>
    <xf numFmtId="0" fontId="1" fillId="18" borderId="0" xfId="0" applyFont="1" applyFill="1"/>
    <xf numFmtId="0" fontId="0" fillId="18" borderId="1" xfId="0" applyFill="1" applyBorder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zoomScale="115" zoomScaleNormal="115" workbookViewId="0">
      <pane xSplit="4" ySplit="3" topLeftCell="AZ4" activePane="bottomRight" state="frozen"/>
      <selection pane="topRight" activeCell="E1" sqref="E1"/>
      <selection pane="bottomLeft" activeCell="A4" sqref="A4"/>
      <selection pane="bottomRight" activeCell="BD35" sqref="BD3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5.7109375" style="1" bestFit="1" customWidth="1"/>
    <col min="9" max="9" width="10.85546875" style="1" customWidth="1"/>
    <col min="10" max="10" width="18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21.42578125" style="1" bestFit="1" customWidth="1"/>
    <col min="17" max="21" width="10.140625" style="1" customWidth="1"/>
    <col min="22" max="22" width="12.7109375" style="1" customWidth="1"/>
    <col min="23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09" t="s">
        <v>0</v>
      </c>
      <c r="B1" s="85" t="s">
        <v>2</v>
      </c>
      <c r="C1" s="85" t="s">
        <v>3</v>
      </c>
      <c r="D1" s="85" t="s">
        <v>1</v>
      </c>
      <c r="E1" s="112" t="s">
        <v>4</v>
      </c>
      <c r="F1" s="85" t="s">
        <v>5</v>
      </c>
      <c r="G1" s="85" t="s">
        <v>6</v>
      </c>
      <c r="H1" s="161" t="s">
        <v>7</v>
      </c>
      <c r="I1" s="162"/>
      <c r="J1" s="162"/>
      <c r="K1" s="162"/>
      <c r="L1" s="162"/>
      <c r="M1" s="163"/>
      <c r="N1" s="161" t="s">
        <v>108</v>
      </c>
      <c r="O1" s="162"/>
      <c r="P1" s="162"/>
      <c r="Q1" s="162"/>
      <c r="R1" s="162"/>
      <c r="S1" s="163"/>
      <c r="T1" s="161" t="s">
        <v>9</v>
      </c>
      <c r="U1" s="162"/>
      <c r="V1" s="162"/>
      <c r="W1" s="162"/>
      <c r="X1" s="162"/>
      <c r="Y1" s="163"/>
      <c r="Z1" s="106" t="s">
        <v>10</v>
      </c>
      <c r="AA1" s="166" t="s">
        <v>11</v>
      </c>
      <c r="AB1" s="167"/>
      <c r="AC1" s="167"/>
      <c r="AD1" s="167"/>
      <c r="AE1" s="167"/>
      <c r="AF1" s="168"/>
      <c r="AG1" s="103" t="s">
        <v>12</v>
      </c>
      <c r="AH1" s="106" t="s">
        <v>13</v>
      </c>
      <c r="AI1" s="103" t="s">
        <v>14</v>
      </c>
      <c r="AJ1" s="85" t="s">
        <v>124</v>
      </c>
      <c r="AK1" s="85" t="s">
        <v>15</v>
      </c>
      <c r="AL1" s="85" t="s">
        <v>16</v>
      </c>
      <c r="AM1" s="85" t="s">
        <v>17</v>
      </c>
      <c r="AN1" s="88" t="s">
        <v>18</v>
      </c>
      <c r="AO1" s="91" t="s">
        <v>30</v>
      </c>
      <c r="AP1" s="92"/>
      <c r="AQ1" s="92"/>
      <c r="AR1" s="92"/>
      <c r="AS1" s="92"/>
      <c r="AT1" s="92"/>
      <c r="AU1" s="93"/>
      <c r="AV1" s="73" t="s">
        <v>35</v>
      </c>
      <c r="AW1" s="74"/>
      <c r="AX1" s="74"/>
      <c r="AY1" s="74"/>
      <c r="AZ1" s="74"/>
      <c r="BA1" s="74"/>
      <c r="BB1" s="75"/>
      <c r="BC1" s="70" t="s">
        <v>36</v>
      </c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2"/>
      <c r="CR1" s="124" t="s">
        <v>41</v>
      </c>
      <c r="CS1" s="125"/>
      <c r="CT1" s="126"/>
      <c r="CU1" s="133" t="s">
        <v>43</v>
      </c>
      <c r="CV1" s="134"/>
      <c r="CW1" s="115" t="s">
        <v>46</v>
      </c>
      <c r="CX1" s="116"/>
      <c r="CY1" s="116"/>
      <c r="CZ1" s="117"/>
      <c r="DA1" s="148" t="s">
        <v>47</v>
      </c>
      <c r="DB1" s="149"/>
      <c r="DC1" s="149"/>
      <c r="DD1" s="149"/>
      <c r="DE1" s="149"/>
      <c r="DF1" s="150"/>
      <c r="DG1" s="139" t="s">
        <v>54</v>
      </c>
      <c r="DH1" s="140"/>
      <c r="DI1" s="141"/>
    </row>
    <row r="2" spans="1:113" s="2" customFormat="1" ht="15.75" customHeight="1" x14ac:dyDescent="0.25">
      <c r="A2" s="110"/>
      <c r="B2" s="86"/>
      <c r="C2" s="86"/>
      <c r="D2" s="86"/>
      <c r="E2" s="113"/>
      <c r="F2" s="86"/>
      <c r="G2" s="86"/>
      <c r="H2" s="164" t="s">
        <v>109</v>
      </c>
      <c r="I2" s="104" t="s">
        <v>27</v>
      </c>
      <c r="J2" s="104" t="s">
        <v>28</v>
      </c>
      <c r="K2" s="104" t="s">
        <v>29</v>
      </c>
      <c r="L2" s="86" t="s">
        <v>26</v>
      </c>
      <c r="M2" s="86" t="s">
        <v>8</v>
      </c>
      <c r="N2" s="164" t="s">
        <v>109</v>
      </c>
      <c r="O2" s="104" t="s">
        <v>27</v>
      </c>
      <c r="P2" s="104" t="s">
        <v>28</v>
      </c>
      <c r="Q2" s="104" t="s">
        <v>29</v>
      </c>
      <c r="R2" s="86" t="s">
        <v>26</v>
      </c>
      <c r="S2" s="86" t="s">
        <v>8</v>
      </c>
      <c r="T2" s="164" t="s">
        <v>109</v>
      </c>
      <c r="U2" s="104" t="s">
        <v>27</v>
      </c>
      <c r="V2" s="104" t="s">
        <v>28</v>
      </c>
      <c r="W2" s="104" t="s">
        <v>29</v>
      </c>
      <c r="X2" s="86" t="s">
        <v>26</v>
      </c>
      <c r="Y2" s="86" t="s">
        <v>8</v>
      </c>
      <c r="Z2" s="107"/>
      <c r="AA2" s="164" t="s">
        <v>109</v>
      </c>
      <c r="AB2" s="104" t="s">
        <v>27</v>
      </c>
      <c r="AC2" s="104" t="s">
        <v>28</v>
      </c>
      <c r="AD2" s="104" t="s">
        <v>29</v>
      </c>
      <c r="AE2" s="86" t="s">
        <v>26</v>
      </c>
      <c r="AF2" s="86" t="s">
        <v>8</v>
      </c>
      <c r="AG2" s="104"/>
      <c r="AH2" s="107"/>
      <c r="AI2" s="104"/>
      <c r="AJ2" s="86"/>
      <c r="AK2" s="86"/>
      <c r="AL2" s="86"/>
      <c r="AM2" s="86"/>
      <c r="AN2" s="89"/>
      <c r="AO2" s="100" t="s">
        <v>19</v>
      </c>
      <c r="AP2" s="94" t="s">
        <v>20</v>
      </c>
      <c r="AQ2" s="94" t="s">
        <v>21</v>
      </c>
      <c r="AR2" s="96" t="s">
        <v>25</v>
      </c>
      <c r="AS2" s="96" t="s">
        <v>22</v>
      </c>
      <c r="AT2" s="96" t="s">
        <v>23</v>
      </c>
      <c r="AU2" s="98" t="s">
        <v>24</v>
      </c>
      <c r="AV2" s="78" t="s">
        <v>31</v>
      </c>
      <c r="AW2" s="80" t="s">
        <v>20</v>
      </c>
      <c r="AX2" s="80" t="s">
        <v>21</v>
      </c>
      <c r="AY2" s="62" t="s">
        <v>10</v>
      </c>
      <c r="AZ2" s="62" t="s">
        <v>32</v>
      </c>
      <c r="BA2" s="62" t="s">
        <v>33</v>
      </c>
      <c r="BB2" s="64" t="s">
        <v>34</v>
      </c>
      <c r="BC2" s="76" t="s">
        <v>0</v>
      </c>
      <c r="BD2" s="60" t="s">
        <v>2</v>
      </c>
      <c r="BE2" s="60" t="s">
        <v>3</v>
      </c>
      <c r="BF2" s="60" t="s">
        <v>1</v>
      </c>
      <c r="BG2" s="83" t="s">
        <v>4</v>
      </c>
      <c r="BH2" s="60" t="s">
        <v>5</v>
      </c>
      <c r="BI2" s="60" t="s">
        <v>6</v>
      </c>
      <c r="BJ2" s="160" t="s">
        <v>7</v>
      </c>
      <c r="BK2" s="160"/>
      <c r="BL2" s="160"/>
      <c r="BM2" s="160"/>
      <c r="BN2" s="160"/>
      <c r="BO2" s="160"/>
      <c r="BP2" s="157" t="s">
        <v>108</v>
      </c>
      <c r="BQ2" s="158"/>
      <c r="BR2" s="158"/>
      <c r="BS2" s="158"/>
      <c r="BT2" s="158"/>
      <c r="BU2" s="159"/>
      <c r="BV2" s="157" t="s">
        <v>9</v>
      </c>
      <c r="BW2" s="158"/>
      <c r="BX2" s="158"/>
      <c r="BY2" s="158"/>
      <c r="BZ2" s="158"/>
      <c r="CA2" s="159"/>
      <c r="CB2" s="60" t="s">
        <v>10</v>
      </c>
      <c r="CC2" s="160" t="s">
        <v>11</v>
      </c>
      <c r="CD2" s="160"/>
      <c r="CE2" s="160"/>
      <c r="CF2" s="160"/>
      <c r="CG2" s="160"/>
      <c r="CH2" s="160"/>
      <c r="CI2" s="66" t="s">
        <v>12</v>
      </c>
      <c r="CJ2" s="60" t="s">
        <v>13</v>
      </c>
      <c r="CK2" s="66" t="s">
        <v>14</v>
      </c>
      <c r="CL2" s="60" t="s">
        <v>124</v>
      </c>
      <c r="CM2" s="60" t="s">
        <v>15</v>
      </c>
      <c r="CN2" s="60" t="s">
        <v>16</v>
      </c>
      <c r="CO2" s="60" t="s">
        <v>17</v>
      </c>
      <c r="CP2" s="66" t="s">
        <v>18</v>
      </c>
      <c r="CQ2" s="68" t="s">
        <v>37</v>
      </c>
      <c r="CR2" s="127" t="s">
        <v>38</v>
      </c>
      <c r="CS2" s="129" t="s">
        <v>39</v>
      </c>
      <c r="CT2" s="131" t="s">
        <v>40</v>
      </c>
      <c r="CU2" s="135" t="s">
        <v>38</v>
      </c>
      <c r="CV2" s="137" t="s">
        <v>42</v>
      </c>
      <c r="CW2" s="118" t="s">
        <v>44</v>
      </c>
      <c r="CX2" s="120" t="s">
        <v>20</v>
      </c>
      <c r="CY2" s="120" t="s">
        <v>21</v>
      </c>
      <c r="CZ2" s="122" t="s">
        <v>45</v>
      </c>
      <c r="DA2" s="151" t="s">
        <v>48</v>
      </c>
      <c r="DB2" s="153" t="s">
        <v>49</v>
      </c>
      <c r="DC2" s="153" t="s">
        <v>50</v>
      </c>
      <c r="DD2" s="153" t="s">
        <v>51</v>
      </c>
      <c r="DE2" s="153" t="s">
        <v>52</v>
      </c>
      <c r="DF2" s="155" t="s">
        <v>53</v>
      </c>
      <c r="DG2" s="142" t="s">
        <v>0</v>
      </c>
      <c r="DH2" s="144" t="s">
        <v>55</v>
      </c>
      <c r="DI2" s="146" t="s">
        <v>56</v>
      </c>
    </row>
    <row r="3" spans="1:113" s="3" customFormat="1" ht="30.75" customHeight="1" thickBot="1" x14ac:dyDescent="0.3">
      <c r="A3" s="111"/>
      <c r="B3" s="87"/>
      <c r="C3" s="87"/>
      <c r="D3" s="87"/>
      <c r="E3" s="114"/>
      <c r="F3" s="87"/>
      <c r="G3" s="87"/>
      <c r="H3" s="165"/>
      <c r="I3" s="105"/>
      <c r="J3" s="105"/>
      <c r="K3" s="105"/>
      <c r="L3" s="87"/>
      <c r="M3" s="87"/>
      <c r="N3" s="165"/>
      <c r="O3" s="105"/>
      <c r="P3" s="105"/>
      <c r="Q3" s="105"/>
      <c r="R3" s="87"/>
      <c r="S3" s="87"/>
      <c r="T3" s="165"/>
      <c r="U3" s="105"/>
      <c r="V3" s="105"/>
      <c r="W3" s="105"/>
      <c r="X3" s="87"/>
      <c r="Y3" s="87"/>
      <c r="Z3" s="108"/>
      <c r="AA3" s="165"/>
      <c r="AB3" s="105"/>
      <c r="AC3" s="105"/>
      <c r="AD3" s="105"/>
      <c r="AE3" s="87"/>
      <c r="AF3" s="87"/>
      <c r="AG3" s="105"/>
      <c r="AH3" s="108"/>
      <c r="AI3" s="105"/>
      <c r="AJ3" s="87"/>
      <c r="AK3" s="87"/>
      <c r="AL3" s="87"/>
      <c r="AM3" s="87"/>
      <c r="AN3" s="90"/>
      <c r="AO3" s="101"/>
      <c r="AP3" s="102"/>
      <c r="AQ3" s="95"/>
      <c r="AR3" s="97"/>
      <c r="AS3" s="97"/>
      <c r="AT3" s="97"/>
      <c r="AU3" s="99"/>
      <c r="AV3" s="79"/>
      <c r="AW3" s="81"/>
      <c r="AX3" s="82"/>
      <c r="AY3" s="63"/>
      <c r="AZ3" s="63"/>
      <c r="BA3" s="63"/>
      <c r="BB3" s="65"/>
      <c r="BC3" s="77"/>
      <c r="BD3" s="61"/>
      <c r="BE3" s="61"/>
      <c r="BF3" s="61"/>
      <c r="BG3" s="84"/>
      <c r="BH3" s="61"/>
      <c r="BI3" s="61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61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67"/>
      <c r="CJ3" s="61"/>
      <c r="CK3" s="67"/>
      <c r="CL3" s="61"/>
      <c r="CM3" s="61"/>
      <c r="CN3" s="61"/>
      <c r="CO3" s="61"/>
      <c r="CP3" s="67"/>
      <c r="CQ3" s="69"/>
      <c r="CR3" s="128"/>
      <c r="CS3" s="130"/>
      <c r="CT3" s="132"/>
      <c r="CU3" s="136"/>
      <c r="CV3" s="138"/>
      <c r="CW3" s="119"/>
      <c r="CX3" s="121"/>
      <c r="CY3" s="121"/>
      <c r="CZ3" s="123"/>
      <c r="DA3" s="152"/>
      <c r="DB3" s="154"/>
      <c r="DC3" s="154"/>
      <c r="DD3" s="154"/>
      <c r="DE3" s="154"/>
      <c r="DF3" s="156"/>
      <c r="DG3" s="143"/>
      <c r="DH3" s="145"/>
      <c r="DI3" s="147"/>
    </row>
    <row r="4" spans="1:113" ht="16.5" thickTop="1" x14ac:dyDescent="0.25">
      <c r="A4" s="22">
        <v>15845</v>
      </c>
      <c r="D4" s="56" t="s">
        <v>145</v>
      </c>
      <c r="E4" s="56">
        <v>1981</v>
      </c>
      <c r="F4" s="56" t="s">
        <v>110</v>
      </c>
      <c r="G4" s="56" t="s">
        <v>119</v>
      </c>
      <c r="H4" s="56"/>
      <c r="I4" s="56"/>
      <c r="J4" s="56" t="s">
        <v>132</v>
      </c>
      <c r="K4" s="1" t="s">
        <v>122</v>
      </c>
      <c r="L4" s="1" t="s">
        <v>112</v>
      </c>
      <c r="M4" s="1" t="s">
        <v>111</v>
      </c>
      <c r="P4" s="1" t="s">
        <v>148</v>
      </c>
      <c r="Q4" s="1" t="s">
        <v>122</v>
      </c>
      <c r="R4" s="1" t="s">
        <v>112</v>
      </c>
      <c r="S4" s="1" t="s">
        <v>111</v>
      </c>
      <c r="Y4" s="56" t="s">
        <v>119</v>
      </c>
      <c r="Z4" s="56" t="s">
        <v>146</v>
      </c>
      <c r="AH4" s="56"/>
      <c r="BC4" s="27">
        <f>A35+1</f>
        <v>15877</v>
      </c>
      <c r="BF4" s="56" t="s">
        <v>117</v>
      </c>
      <c r="BH4" s="56" t="s">
        <v>115</v>
      </c>
      <c r="BI4" s="56"/>
      <c r="BJ4" s="56"/>
      <c r="BK4" s="56"/>
      <c r="BL4" s="56"/>
      <c r="CA4" s="56"/>
      <c r="CB4" s="56"/>
      <c r="CR4" s="56"/>
      <c r="CS4" s="56"/>
      <c r="CT4" s="56"/>
      <c r="CU4" s="1"/>
    </row>
    <row r="5" spans="1:113" x14ac:dyDescent="0.25">
      <c r="A5" s="22">
        <f>A4+1</f>
        <v>15846</v>
      </c>
      <c r="D5" s="56" t="s">
        <v>144</v>
      </c>
      <c r="E5" s="56">
        <v>1981</v>
      </c>
      <c r="F5" s="56" t="s">
        <v>110</v>
      </c>
      <c r="G5" s="56" t="s">
        <v>116</v>
      </c>
      <c r="H5" s="56"/>
      <c r="I5" s="56"/>
      <c r="J5" s="56"/>
      <c r="K5" s="1" t="s">
        <v>122</v>
      </c>
      <c r="L5" s="1" t="s">
        <v>112</v>
      </c>
      <c r="M5" s="1" t="s">
        <v>111</v>
      </c>
      <c r="P5" s="1" t="s">
        <v>148</v>
      </c>
      <c r="Q5" s="1" t="s">
        <v>122</v>
      </c>
      <c r="R5" s="1" t="s">
        <v>112</v>
      </c>
      <c r="S5" s="1" t="s">
        <v>111</v>
      </c>
      <c r="Y5" s="56" t="s">
        <v>116</v>
      </c>
      <c r="Z5" s="56" t="s">
        <v>117</v>
      </c>
      <c r="AH5" s="56"/>
      <c r="BC5" s="27">
        <f>BC4+1</f>
        <v>15878</v>
      </c>
      <c r="BF5" s="56" t="s">
        <v>117</v>
      </c>
      <c r="BH5" s="56" t="s">
        <v>115</v>
      </c>
      <c r="BI5" s="56" t="s">
        <v>114</v>
      </c>
      <c r="BJ5" s="56" t="s">
        <v>114</v>
      </c>
      <c r="BK5" s="56"/>
      <c r="BL5" s="56"/>
      <c r="CA5" s="56" t="s">
        <v>114</v>
      </c>
      <c r="CB5" s="56" t="s">
        <v>153</v>
      </c>
      <c r="CR5" s="56"/>
      <c r="CS5" s="56"/>
      <c r="CT5" s="56"/>
      <c r="CU5" s="1"/>
    </row>
    <row r="6" spans="1:113" x14ac:dyDescent="0.25">
      <c r="A6" s="22">
        <f t="shared" ref="A6:A52" si="0">A5+1</f>
        <v>15847</v>
      </c>
      <c r="D6" s="56" t="s">
        <v>143</v>
      </c>
      <c r="E6" s="56">
        <v>1989</v>
      </c>
      <c r="F6" s="56" t="s">
        <v>110</v>
      </c>
      <c r="G6" s="56" t="s">
        <v>111</v>
      </c>
      <c r="H6" s="56"/>
      <c r="I6" s="56"/>
      <c r="J6" s="56" t="s">
        <v>132</v>
      </c>
      <c r="K6" s="1" t="s">
        <v>122</v>
      </c>
      <c r="L6" s="1" t="s">
        <v>112</v>
      </c>
      <c r="M6" s="1" t="s">
        <v>111</v>
      </c>
      <c r="P6" s="1" t="s">
        <v>148</v>
      </c>
      <c r="Q6" s="1" t="s">
        <v>122</v>
      </c>
      <c r="R6" s="1" t="s">
        <v>112</v>
      </c>
      <c r="S6" s="1" t="s">
        <v>111</v>
      </c>
      <c r="Y6" s="56" t="s">
        <v>118</v>
      </c>
      <c r="Z6" s="56" t="s">
        <v>146</v>
      </c>
      <c r="AH6" s="56"/>
      <c r="BC6" s="27">
        <f>IF(BF19="","",MAX(BC$4:BC5)+1)</f>
        <v>15879</v>
      </c>
      <c r="BF6" s="56" t="s">
        <v>150</v>
      </c>
      <c r="BG6" s="56">
        <v>1966</v>
      </c>
      <c r="BH6" s="56" t="s">
        <v>115</v>
      </c>
      <c r="BI6" s="56" t="s">
        <v>118</v>
      </c>
      <c r="BJ6" s="56" t="s">
        <v>118</v>
      </c>
      <c r="BK6" s="56"/>
      <c r="BL6" s="56"/>
      <c r="CA6" s="56" t="s">
        <v>118</v>
      </c>
      <c r="CB6" s="56" t="s">
        <v>151</v>
      </c>
      <c r="CR6" s="56"/>
      <c r="CS6" s="56"/>
      <c r="CT6" s="56"/>
      <c r="CU6" s="1"/>
    </row>
    <row r="7" spans="1:113" x14ac:dyDescent="0.25">
      <c r="A7" s="22">
        <f t="shared" si="0"/>
        <v>15848</v>
      </c>
      <c r="D7" s="56" t="s">
        <v>147</v>
      </c>
      <c r="E7" s="56">
        <v>1987</v>
      </c>
      <c r="F7" s="56" t="s">
        <v>110</v>
      </c>
      <c r="G7" s="56" t="s">
        <v>118</v>
      </c>
      <c r="H7" s="56"/>
      <c r="I7" s="56"/>
      <c r="J7" s="56"/>
      <c r="L7" s="1" t="s">
        <v>112</v>
      </c>
      <c r="M7" s="1" t="s">
        <v>111</v>
      </c>
      <c r="P7" s="1" t="s">
        <v>148</v>
      </c>
      <c r="Q7" s="1" t="s">
        <v>122</v>
      </c>
      <c r="R7" s="1" t="s">
        <v>112</v>
      </c>
      <c r="S7" s="1" t="s">
        <v>111</v>
      </c>
      <c r="Y7" s="56" t="s">
        <v>118</v>
      </c>
      <c r="Z7" s="56" t="s">
        <v>146</v>
      </c>
      <c r="AH7" s="56"/>
      <c r="BC7" s="27">
        <f>IF(BF20="","",MAX(BC$4:BC6)+1)</f>
        <v>15880</v>
      </c>
      <c r="BF7" s="56" t="s">
        <v>152</v>
      </c>
      <c r="BH7" s="56" t="s">
        <v>115</v>
      </c>
      <c r="BI7" s="56" t="s">
        <v>118</v>
      </c>
      <c r="BJ7" s="56" t="s">
        <v>118</v>
      </c>
      <c r="BK7" s="56"/>
      <c r="BL7" s="56"/>
      <c r="CA7" s="56" t="s">
        <v>118</v>
      </c>
      <c r="CB7" s="56" t="s">
        <v>153</v>
      </c>
      <c r="CR7" s="56"/>
      <c r="CS7" s="56"/>
      <c r="CT7" s="56"/>
      <c r="CU7" s="1"/>
    </row>
    <row r="8" spans="1:113" x14ac:dyDescent="0.25">
      <c r="A8" s="22">
        <f t="shared" si="0"/>
        <v>15849</v>
      </c>
      <c r="D8" s="56" t="s">
        <v>142</v>
      </c>
      <c r="E8" s="56">
        <v>1984</v>
      </c>
      <c r="F8" s="56" t="s">
        <v>110</v>
      </c>
      <c r="G8" s="56" t="s">
        <v>111</v>
      </c>
      <c r="H8" s="56"/>
      <c r="I8" s="56"/>
      <c r="J8" s="56"/>
      <c r="P8" s="1" t="s">
        <v>148</v>
      </c>
      <c r="Q8" s="1" t="s">
        <v>122</v>
      </c>
      <c r="R8" s="1" t="s">
        <v>112</v>
      </c>
      <c r="S8" s="1" t="s">
        <v>111</v>
      </c>
      <c r="Y8" s="56" t="s">
        <v>119</v>
      </c>
      <c r="Z8" s="56" t="s">
        <v>117</v>
      </c>
      <c r="AH8" s="56"/>
      <c r="BC8" s="27">
        <f>IF(BF21="","",MAX(BC$4:BC7)+1)</f>
        <v>15881</v>
      </c>
      <c r="BF8" s="56" t="s">
        <v>154</v>
      </c>
      <c r="BH8" s="56" t="s">
        <v>115</v>
      </c>
      <c r="BI8" s="56"/>
      <c r="BJ8" s="56"/>
      <c r="BK8" s="56"/>
      <c r="BL8" s="56"/>
      <c r="BO8" s="56"/>
      <c r="CA8" s="56"/>
      <c r="CB8" s="56"/>
      <c r="CR8" s="56"/>
      <c r="CS8" s="56"/>
      <c r="CT8" s="56"/>
      <c r="CU8" s="1"/>
    </row>
    <row r="9" spans="1:113" x14ac:dyDescent="0.25">
      <c r="A9" s="22">
        <f t="shared" si="0"/>
        <v>15850</v>
      </c>
      <c r="D9" s="56" t="s">
        <v>155</v>
      </c>
      <c r="E9" s="56">
        <v>1982</v>
      </c>
      <c r="F9" s="56" t="s">
        <v>110</v>
      </c>
      <c r="G9" s="56" t="s">
        <v>111</v>
      </c>
      <c r="H9" s="56"/>
      <c r="I9" s="56"/>
      <c r="J9" s="56"/>
      <c r="P9" s="1" t="s">
        <v>162</v>
      </c>
      <c r="Q9" s="1" t="s">
        <v>122</v>
      </c>
      <c r="R9" s="1" t="s">
        <v>112</v>
      </c>
      <c r="S9" s="1" t="s">
        <v>111</v>
      </c>
      <c r="Y9" s="1" t="s">
        <v>121</v>
      </c>
      <c r="Z9" s="56" t="s">
        <v>156</v>
      </c>
      <c r="AH9" s="56"/>
      <c r="BC9" s="27">
        <f>IF(BF22="","",MAX(BC$4:BC8)+1)</f>
        <v>15882</v>
      </c>
      <c r="BF9" s="56" t="s">
        <v>159</v>
      </c>
      <c r="BG9" s="56">
        <v>1969</v>
      </c>
      <c r="BH9" s="56" t="s">
        <v>115</v>
      </c>
      <c r="BI9" s="56" t="s">
        <v>116</v>
      </c>
      <c r="BK9" s="56"/>
      <c r="BL9" s="56"/>
      <c r="BO9" s="56" t="s">
        <v>116</v>
      </c>
      <c r="CA9" s="56" t="s">
        <v>116</v>
      </c>
      <c r="CB9" s="56" t="s">
        <v>158</v>
      </c>
      <c r="CR9" s="56"/>
      <c r="CS9" s="56"/>
      <c r="CT9" s="56"/>
      <c r="CU9" s="1"/>
    </row>
    <row r="10" spans="1:113" x14ac:dyDescent="0.25">
      <c r="A10" s="22">
        <f t="shared" si="0"/>
        <v>15851</v>
      </c>
      <c r="D10" s="56" t="s">
        <v>157</v>
      </c>
      <c r="E10" s="56">
        <v>1994</v>
      </c>
      <c r="F10" s="56" t="s">
        <v>110</v>
      </c>
      <c r="G10" s="56" t="s">
        <v>111</v>
      </c>
      <c r="H10" s="56"/>
      <c r="I10" s="56"/>
      <c r="J10" s="56"/>
      <c r="P10" s="1" t="s">
        <v>162</v>
      </c>
      <c r="Q10" s="1" t="s">
        <v>122</v>
      </c>
      <c r="R10" s="1" t="s">
        <v>112</v>
      </c>
      <c r="S10" s="1" t="s">
        <v>111</v>
      </c>
      <c r="U10" s="1" t="s">
        <v>141</v>
      </c>
      <c r="V10" s="1" t="s">
        <v>130</v>
      </c>
      <c r="W10" s="1" t="s">
        <v>122</v>
      </c>
      <c r="X10" s="1" t="s">
        <v>112</v>
      </c>
      <c r="Y10" s="1" t="s">
        <v>111</v>
      </c>
      <c r="Z10" s="56" t="s">
        <v>158</v>
      </c>
      <c r="AH10" s="56"/>
      <c r="BC10" s="27">
        <f>IF(BF23="","",MAX(BC$4:BC9)+1)</f>
        <v>15883</v>
      </c>
      <c r="BF10" s="56" t="s">
        <v>160</v>
      </c>
      <c r="BG10" s="56">
        <v>1978</v>
      </c>
      <c r="BH10" s="56" t="s">
        <v>115</v>
      </c>
      <c r="BI10" s="56" t="s">
        <v>119</v>
      </c>
      <c r="BK10" s="56"/>
      <c r="BL10" s="56"/>
      <c r="BO10" s="56" t="s">
        <v>119</v>
      </c>
      <c r="CA10" s="56" t="s">
        <v>119</v>
      </c>
      <c r="CB10" s="56" t="s">
        <v>158</v>
      </c>
      <c r="CR10" s="56"/>
      <c r="CS10" s="56"/>
      <c r="CT10" s="56"/>
      <c r="CU10" s="1"/>
    </row>
    <row r="11" spans="1:113" x14ac:dyDescent="0.25">
      <c r="A11" s="22">
        <f t="shared" si="0"/>
        <v>15852</v>
      </c>
      <c r="D11" s="56" t="s">
        <v>140</v>
      </c>
      <c r="E11" s="56">
        <v>1965</v>
      </c>
      <c r="F11" s="56" t="s">
        <v>110</v>
      </c>
      <c r="G11" s="56" t="s">
        <v>116</v>
      </c>
      <c r="H11" s="56"/>
      <c r="I11" s="56"/>
      <c r="J11" s="56"/>
      <c r="P11" s="1" t="s">
        <v>162</v>
      </c>
      <c r="Q11" s="1" t="s">
        <v>122</v>
      </c>
      <c r="R11" s="1" t="s">
        <v>112</v>
      </c>
      <c r="S11" s="1" t="s">
        <v>111</v>
      </c>
      <c r="Y11" s="56" t="s">
        <v>119</v>
      </c>
      <c r="Z11" s="56" t="s">
        <v>117</v>
      </c>
      <c r="AH11" s="56"/>
      <c r="BC11" s="27">
        <f>IF(BF24="","",MAX(BC$4:BC10)+1)</f>
        <v>15884</v>
      </c>
      <c r="BF11" s="56" t="s">
        <v>161</v>
      </c>
      <c r="BG11" s="56">
        <v>1965</v>
      </c>
      <c r="BH11" s="56" t="s">
        <v>115</v>
      </c>
      <c r="BI11" s="56" t="s">
        <v>116</v>
      </c>
      <c r="BK11" s="56"/>
      <c r="BL11" s="56"/>
      <c r="BO11" s="56" t="s">
        <v>111</v>
      </c>
      <c r="CA11" s="56" t="s">
        <v>116</v>
      </c>
      <c r="CB11" s="56" t="s">
        <v>158</v>
      </c>
      <c r="CR11" s="56"/>
      <c r="CS11" s="56"/>
      <c r="CT11" s="56"/>
      <c r="CU11" s="1"/>
    </row>
    <row r="12" spans="1:113" s="43" customFormat="1" x14ac:dyDescent="0.25">
      <c r="A12" s="172">
        <f t="shared" si="0"/>
        <v>15853</v>
      </c>
      <c r="D12" s="57" t="s">
        <v>123</v>
      </c>
      <c r="E12" s="57">
        <v>1982</v>
      </c>
      <c r="F12" s="57" t="s">
        <v>110</v>
      </c>
      <c r="G12" s="57" t="s">
        <v>111</v>
      </c>
      <c r="H12" s="57"/>
      <c r="I12" s="57"/>
      <c r="J12" s="56" t="s">
        <v>132</v>
      </c>
      <c r="K12" s="1" t="s">
        <v>122</v>
      </c>
      <c r="L12" s="1" t="s">
        <v>112</v>
      </c>
      <c r="M12" s="1" t="s">
        <v>111</v>
      </c>
      <c r="N12" s="57"/>
      <c r="P12" s="1" t="s">
        <v>166</v>
      </c>
      <c r="Q12" s="1" t="s">
        <v>122</v>
      </c>
      <c r="R12" s="1" t="s">
        <v>112</v>
      </c>
      <c r="S12" s="1" t="s">
        <v>111</v>
      </c>
      <c r="Y12" s="56" t="s">
        <v>133</v>
      </c>
      <c r="Z12" s="57" t="s">
        <v>156</v>
      </c>
      <c r="AH12" s="57"/>
      <c r="AO12" s="44"/>
      <c r="AP12" s="45"/>
      <c r="AQ12" s="45"/>
      <c r="AU12" s="46"/>
      <c r="AV12" s="47"/>
      <c r="AW12" s="48"/>
      <c r="AX12" s="48"/>
      <c r="AY12" s="49"/>
      <c r="AZ12" s="49"/>
      <c r="BA12" s="49"/>
      <c r="BB12" s="50"/>
      <c r="BC12" s="27">
        <f>IF(BF25="","",MAX(BC$4:BC11)+1)</f>
        <v>15885</v>
      </c>
      <c r="BD12" s="49"/>
      <c r="BE12" s="49"/>
      <c r="BF12" s="56" t="s">
        <v>173</v>
      </c>
      <c r="BG12" s="56">
        <v>1978</v>
      </c>
      <c r="BH12" s="56" t="s">
        <v>115</v>
      </c>
      <c r="BI12" s="56" t="s">
        <v>133</v>
      </c>
      <c r="BK12" s="56"/>
      <c r="BL12" s="56"/>
      <c r="BO12" s="56" t="s">
        <v>133</v>
      </c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56" t="s">
        <v>133</v>
      </c>
      <c r="CB12" s="56" t="s">
        <v>156</v>
      </c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51"/>
      <c r="CR12" s="57"/>
      <c r="CS12" s="57">
        <v>2010</v>
      </c>
      <c r="CT12" s="57"/>
      <c r="CV12" s="52"/>
      <c r="CW12" s="53"/>
      <c r="CX12" s="48"/>
      <c r="CY12" s="48"/>
      <c r="CZ12" s="50"/>
      <c r="DA12" s="47"/>
      <c r="DB12" s="49"/>
      <c r="DC12" s="54"/>
      <c r="DD12" s="49"/>
      <c r="DE12" s="49"/>
      <c r="DF12" s="55"/>
      <c r="DG12" s="53"/>
      <c r="DH12" s="49"/>
      <c r="DI12" s="50"/>
    </row>
    <row r="13" spans="1:113" x14ac:dyDescent="0.25">
      <c r="A13" s="22">
        <f t="shared" si="0"/>
        <v>15854</v>
      </c>
      <c r="D13" s="56" t="s">
        <v>163</v>
      </c>
      <c r="E13" s="56">
        <v>1994</v>
      </c>
      <c r="F13" s="56" t="s">
        <v>110</v>
      </c>
      <c r="G13" s="56" t="s">
        <v>111</v>
      </c>
      <c r="H13" s="56"/>
      <c r="I13" s="56"/>
      <c r="J13" s="56" t="s">
        <v>130</v>
      </c>
      <c r="K13" s="1" t="s">
        <v>122</v>
      </c>
      <c r="L13" s="1" t="s">
        <v>112</v>
      </c>
      <c r="M13" s="1" t="s">
        <v>111</v>
      </c>
      <c r="N13" s="56"/>
      <c r="P13" s="1" t="s">
        <v>166</v>
      </c>
      <c r="Q13" s="1" t="s">
        <v>122</v>
      </c>
      <c r="R13" s="1" t="s">
        <v>112</v>
      </c>
      <c r="S13" s="1" t="s">
        <v>111</v>
      </c>
      <c r="Y13" s="56" t="s">
        <v>111</v>
      </c>
      <c r="Z13" s="56" t="s">
        <v>146</v>
      </c>
      <c r="AH13" s="56"/>
      <c r="BC13" s="27">
        <f>IF(BF26="","",MAX(BC$4:BC12)+1)</f>
        <v>15886</v>
      </c>
      <c r="BF13" s="56" t="s">
        <v>170</v>
      </c>
      <c r="BG13" s="56"/>
      <c r="BH13" s="56" t="s">
        <v>115</v>
      </c>
      <c r="BI13" s="56" t="s">
        <v>118</v>
      </c>
      <c r="BK13" s="56"/>
      <c r="BL13" s="56"/>
      <c r="BO13" s="56" t="s">
        <v>117</v>
      </c>
      <c r="CA13" s="56"/>
      <c r="CB13" s="56"/>
      <c r="CR13" s="56"/>
      <c r="CS13" s="56"/>
      <c r="CT13" s="56"/>
      <c r="CU13" s="1"/>
    </row>
    <row r="14" spans="1:113" x14ac:dyDescent="0.25">
      <c r="A14" s="22">
        <f t="shared" si="0"/>
        <v>15855</v>
      </c>
      <c r="D14" s="56" t="s">
        <v>139</v>
      </c>
      <c r="E14" s="56">
        <v>1983</v>
      </c>
      <c r="F14" s="56" t="s">
        <v>110</v>
      </c>
      <c r="G14" s="56" t="s">
        <v>111</v>
      </c>
      <c r="H14" s="56"/>
      <c r="I14" s="56"/>
      <c r="J14" s="56" t="s">
        <v>132</v>
      </c>
      <c r="K14" s="1" t="s">
        <v>122</v>
      </c>
      <c r="L14" s="1" t="s">
        <v>112</v>
      </c>
      <c r="M14" s="1" t="s">
        <v>111</v>
      </c>
      <c r="N14" s="56"/>
      <c r="P14" s="1" t="s">
        <v>166</v>
      </c>
      <c r="Q14" s="1" t="s">
        <v>122</v>
      </c>
      <c r="R14" s="1" t="s">
        <v>112</v>
      </c>
      <c r="S14" s="1" t="s">
        <v>111</v>
      </c>
      <c r="Y14" s="56" t="s">
        <v>114</v>
      </c>
      <c r="Z14" s="56" t="s">
        <v>146</v>
      </c>
      <c r="AH14" s="56"/>
      <c r="BC14" s="27">
        <f>IF(BF27="","",MAX(BC$4:BC13)+1)</f>
        <v>15887</v>
      </c>
      <c r="BF14" s="56" t="s">
        <v>170</v>
      </c>
      <c r="BG14" s="56">
        <v>1958</v>
      </c>
      <c r="BH14" s="56" t="s">
        <v>115</v>
      </c>
      <c r="BI14" s="56" t="s">
        <v>114</v>
      </c>
      <c r="BK14" s="56"/>
      <c r="BL14" s="56"/>
      <c r="BO14" s="56" t="s">
        <v>114</v>
      </c>
      <c r="CA14" s="56" t="s">
        <v>114</v>
      </c>
      <c r="CB14" s="56" t="s">
        <v>158</v>
      </c>
      <c r="CR14" s="56"/>
      <c r="CS14" s="56"/>
      <c r="CT14" s="56"/>
      <c r="CU14" s="1"/>
    </row>
    <row r="15" spans="1:113" x14ac:dyDescent="0.25">
      <c r="A15" s="22">
        <f t="shared" si="0"/>
        <v>15856</v>
      </c>
      <c r="D15" s="56" t="s">
        <v>138</v>
      </c>
      <c r="E15" s="56">
        <v>1985</v>
      </c>
      <c r="F15" s="56" t="s">
        <v>110</v>
      </c>
      <c r="G15" s="56" t="s">
        <v>111</v>
      </c>
      <c r="H15" s="56"/>
      <c r="I15" s="56"/>
      <c r="J15" s="56" t="s">
        <v>132</v>
      </c>
      <c r="K15" s="1" t="s">
        <v>122</v>
      </c>
      <c r="L15" s="1" t="s">
        <v>112</v>
      </c>
      <c r="M15" s="1" t="s">
        <v>111</v>
      </c>
      <c r="N15" s="56"/>
      <c r="P15" s="1" t="s">
        <v>166</v>
      </c>
      <c r="Q15" s="1" t="s">
        <v>122</v>
      </c>
      <c r="R15" s="1" t="s">
        <v>112</v>
      </c>
      <c r="S15" s="1" t="s">
        <v>111</v>
      </c>
      <c r="Y15" s="56" t="s">
        <v>113</v>
      </c>
      <c r="Z15" s="56" t="s">
        <v>146</v>
      </c>
      <c r="AH15" s="56"/>
      <c r="BC15" s="27">
        <f>IF(BF28="","",MAX(BC$4:BC14)+1)</f>
        <v>15888</v>
      </c>
      <c r="BF15" s="56" t="s">
        <v>170</v>
      </c>
      <c r="BG15" s="56">
        <v>1972</v>
      </c>
      <c r="BH15" s="56" t="s">
        <v>115</v>
      </c>
      <c r="BI15" s="56" t="s">
        <v>113</v>
      </c>
      <c r="BK15" s="56"/>
      <c r="BL15" s="56"/>
      <c r="BO15" s="56" t="s">
        <v>113</v>
      </c>
      <c r="CA15" s="56" t="s">
        <v>113</v>
      </c>
      <c r="CB15" s="56" t="s">
        <v>172</v>
      </c>
      <c r="CR15" s="56"/>
      <c r="CS15" s="56"/>
      <c r="CT15" s="56"/>
      <c r="CU15" s="1"/>
    </row>
    <row r="16" spans="1:113" x14ac:dyDescent="0.25">
      <c r="A16" s="22">
        <f t="shared" si="0"/>
        <v>15857</v>
      </c>
      <c r="D16" s="56" t="s">
        <v>137</v>
      </c>
      <c r="E16" s="56">
        <v>1986</v>
      </c>
      <c r="F16" s="56" t="s">
        <v>110</v>
      </c>
      <c r="G16" s="56" t="s">
        <v>111</v>
      </c>
      <c r="H16" s="56"/>
      <c r="I16" s="56"/>
      <c r="J16" s="56" t="s">
        <v>132</v>
      </c>
      <c r="K16" s="1" t="s">
        <v>122</v>
      </c>
      <c r="L16" s="1" t="s">
        <v>112</v>
      </c>
      <c r="M16" s="1" t="s">
        <v>111</v>
      </c>
      <c r="N16" s="56"/>
      <c r="P16" s="1" t="s">
        <v>166</v>
      </c>
      <c r="Q16" s="1" t="s">
        <v>122</v>
      </c>
      <c r="R16" s="1" t="s">
        <v>112</v>
      </c>
      <c r="S16" s="1" t="s">
        <v>111</v>
      </c>
      <c r="Y16" s="56" t="s">
        <v>118</v>
      </c>
      <c r="Z16" s="56" t="s">
        <v>146</v>
      </c>
      <c r="AH16" s="56"/>
      <c r="BC16" s="27">
        <f>IF(BF29="","",MAX(BC$4:BC15)+1)</f>
        <v>15889</v>
      </c>
      <c r="BF16" s="56" t="s">
        <v>170</v>
      </c>
      <c r="BG16" s="56">
        <v>1972</v>
      </c>
      <c r="BH16" s="56" t="s">
        <v>115</v>
      </c>
      <c r="BI16" s="56" t="s">
        <v>118</v>
      </c>
      <c r="BK16" s="56"/>
      <c r="BL16" s="56"/>
      <c r="BO16" s="56" t="s">
        <v>118</v>
      </c>
      <c r="CA16" s="56" t="s">
        <v>118</v>
      </c>
      <c r="CB16" s="56" t="s">
        <v>171</v>
      </c>
      <c r="CR16" s="56"/>
      <c r="CS16" s="56">
        <v>2013</v>
      </c>
      <c r="CT16" s="56"/>
      <c r="CU16" s="1"/>
    </row>
    <row r="17" spans="1:113" x14ac:dyDescent="0.25">
      <c r="A17" s="22">
        <f t="shared" si="0"/>
        <v>15858</v>
      </c>
      <c r="D17" s="56" t="s">
        <v>136</v>
      </c>
      <c r="E17" s="56">
        <v>1985</v>
      </c>
      <c r="F17" s="56" t="s">
        <v>110</v>
      </c>
      <c r="G17" s="56" t="s">
        <v>111</v>
      </c>
      <c r="H17" s="56"/>
      <c r="I17" s="56"/>
      <c r="J17" s="56" t="s">
        <v>132</v>
      </c>
      <c r="K17" s="1" t="s">
        <v>122</v>
      </c>
      <c r="L17" s="1" t="s">
        <v>112</v>
      </c>
      <c r="M17" s="1" t="s">
        <v>111</v>
      </c>
      <c r="N17" s="56"/>
      <c r="P17" s="1" t="s">
        <v>166</v>
      </c>
      <c r="Q17" s="1" t="s">
        <v>122</v>
      </c>
      <c r="R17" s="1" t="s">
        <v>112</v>
      </c>
      <c r="S17" s="1" t="s">
        <v>111</v>
      </c>
      <c r="Y17" s="56" t="s">
        <v>114</v>
      </c>
      <c r="Z17" s="56" t="s">
        <v>164</v>
      </c>
      <c r="AH17" s="56"/>
      <c r="BC17" s="27">
        <f>IF(BF30="","",MAX(BC$4:BC16)+1)</f>
        <v>15890</v>
      </c>
      <c r="BF17" s="56" t="s">
        <v>170</v>
      </c>
      <c r="BG17" s="56">
        <v>1981</v>
      </c>
      <c r="BH17" s="56" t="s">
        <v>115</v>
      </c>
      <c r="BI17" s="56" t="s">
        <v>114</v>
      </c>
      <c r="BK17" s="56"/>
      <c r="BL17" s="56"/>
      <c r="BO17" s="56" t="s">
        <v>114</v>
      </c>
      <c r="CA17" s="56" t="s">
        <v>114</v>
      </c>
      <c r="CB17" s="56" t="s">
        <v>164</v>
      </c>
      <c r="CR17" s="56"/>
      <c r="CS17" s="56">
        <v>2008</v>
      </c>
      <c r="CT17" s="56"/>
      <c r="CU17" s="1"/>
    </row>
    <row r="18" spans="1:113" x14ac:dyDescent="0.25">
      <c r="A18" s="22">
        <f t="shared" si="0"/>
        <v>15859</v>
      </c>
      <c r="D18" s="56" t="s">
        <v>135</v>
      </c>
      <c r="E18" s="56">
        <v>1992</v>
      </c>
      <c r="F18" s="56" t="s">
        <v>110</v>
      </c>
      <c r="G18" s="56" t="s">
        <v>111</v>
      </c>
      <c r="H18" s="56"/>
      <c r="I18" s="56"/>
      <c r="J18" s="56" t="s">
        <v>130</v>
      </c>
      <c r="K18" s="1" t="s">
        <v>122</v>
      </c>
      <c r="L18" s="1" t="s">
        <v>112</v>
      </c>
      <c r="M18" s="1" t="s">
        <v>111</v>
      </c>
      <c r="N18" s="56"/>
      <c r="P18" s="1" t="s">
        <v>166</v>
      </c>
      <c r="Q18" s="1" t="s">
        <v>122</v>
      </c>
      <c r="R18" s="1" t="s">
        <v>112</v>
      </c>
      <c r="S18" s="1" t="s">
        <v>111</v>
      </c>
      <c r="Y18" s="56" t="s">
        <v>118</v>
      </c>
      <c r="Z18" s="56" t="s">
        <v>146</v>
      </c>
      <c r="AH18" s="56"/>
      <c r="BC18" s="27">
        <f>IF(BF31="","",MAX(BC$4:BC17)+1)</f>
        <v>15891</v>
      </c>
      <c r="BF18" s="56" t="s">
        <v>169</v>
      </c>
      <c r="BG18" s="56">
        <v>1987</v>
      </c>
      <c r="BH18" s="56" t="s">
        <v>115</v>
      </c>
      <c r="BI18" s="56" t="s">
        <v>118</v>
      </c>
      <c r="BK18" s="56"/>
      <c r="BL18" s="56"/>
      <c r="BO18" s="56" t="s">
        <v>118</v>
      </c>
      <c r="CA18" s="56" t="s">
        <v>118</v>
      </c>
      <c r="CB18" s="56" t="s">
        <v>168</v>
      </c>
      <c r="CR18" s="56"/>
      <c r="CS18" s="56">
        <v>2012</v>
      </c>
      <c r="CT18" s="56"/>
      <c r="CU18" s="1"/>
    </row>
    <row r="19" spans="1:113" x14ac:dyDescent="0.25">
      <c r="A19" s="22">
        <f t="shared" si="0"/>
        <v>15860</v>
      </c>
      <c r="D19" s="56" t="s">
        <v>134</v>
      </c>
      <c r="E19" s="56">
        <v>1985</v>
      </c>
      <c r="F19" s="56" t="s">
        <v>110</v>
      </c>
      <c r="G19" s="56" t="s">
        <v>111</v>
      </c>
      <c r="H19" s="56"/>
      <c r="I19" s="56"/>
      <c r="J19" s="56" t="s">
        <v>132</v>
      </c>
      <c r="K19" s="1" t="s">
        <v>122</v>
      </c>
      <c r="L19" s="1" t="s">
        <v>112</v>
      </c>
      <c r="M19" s="1" t="s">
        <v>111</v>
      </c>
      <c r="N19" s="56"/>
      <c r="P19" s="1" t="s">
        <v>166</v>
      </c>
      <c r="Q19" s="1" t="s">
        <v>122</v>
      </c>
      <c r="R19" s="1" t="s">
        <v>112</v>
      </c>
      <c r="S19" s="1" t="s">
        <v>111</v>
      </c>
      <c r="Y19" s="56" t="s">
        <v>165</v>
      </c>
      <c r="Z19" s="56" t="s">
        <v>146</v>
      </c>
      <c r="AH19" s="56"/>
      <c r="BC19" s="27">
        <f>IF(BF32="","",MAX(BC$4:BC18)+1)</f>
        <v>15892</v>
      </c>
      <c r="BF19" s="56" t="s">
        <v>167</v>
      </c>
      <c r="BG19" s="56">
        <v>1982</v>
      </c>
      <c r="BH19" s="56" t="s">
        <v>115</v>
      </c>
      <c r="BI19" s="56" t="s">
        <v>116</v>
      </c>
      <c r="BK19" s="56"/>
      <c r="BL19" s="56"/>
      <c r="BO19" s="56" t="s">
        <v>111</v>
      </c>
      <c r="CA19" s="56" t="s">
        <v>116</v>
      </c>
      <c r="CB19" s="56" t="s">
        <v>156</v>
      </c>
      <c r="CR19" s="56"/>
      <c r="CS19" s="56">
        <v>2011</v>
      </c>
      <c r="CT19" s="56"/>
      <c r="CU19" s="1"/>
    </row>
    <row r="20" spans="1:113" s="174" customFormat="1" x14ac:dyDescent="0.25">
      <c r="A20" s="173">
        <f t="shared" si="0"/>
        <v>15861</v>
      </c>
      <c r="D20" s="175" t="s">
        <v>131</v>
      </c>
      <c r="E20" s="175">
        <v>1970</v>
      </c>
      <c r="F20" s="175" t="s">
        <v>110</v>
      </c>
      <c r="G20" s="175" t="s">
        <v>120</v>
      </c>
      <c r="H20" s="175"/>
      <c r="I20" s="175"/>
      <c r="J20" s="175"/>
      <c r="L20" s="175"/>
      <c r="P20" s="1" t="s">
        <v>176</v>
      </c>
      <c r="Q20" s="1" t="s">
        <v>122</v>
      </c>
      <c r="R20" s="1" t="s">
        <v>112</v>
      </c>
      <c r="S20" s="1" t="s">
        <v>111</v>
      </c>
      <c r="Y20" s="175" t="s">
        <v>120</v>
      </c>
      <c r="AH20" s="175"/>
      <c r="AO20" s="176"/>
      <c r="AP20" s="177"/>
      <c r="AQ20" s="177"/>
      <c r="AU20" s="178"/>
      <c r="AV20" s="179"/>
      <c r="AW20" s="180"/>
      <c r="AX20" s="180"/>
      <c r="AY20" s="181"/>
      <c r="AZ20" s="181"/>
      <c r="BA20" s="181"/>
      <c r="BB20" s="182"/>
      <c r="BC20" s="27">
        <f>IF(BF33="","",MAX(BC$4:BC19)+1)</f>
        <v>15893</v>
      </c>
      <c r="BD20" s="181"/>
      <c r="BE20" s="181"/>
      <c r="BF20" s="56" t="s">
        <v>117</v>
      </c>
      <c r="BH20" s="56" t="s">
        <v>115</v>
      </c>
      <c r="BI20" s="56">
        <v>0</v>
      </c>
      <c r="BJ20" s="56"/>
      <c r="BK20" s="56"/>
      <c r="BL20" s="56"/>
      <c r="BM20" s="56"/>
      <c r="BP20" s="181"/>
      <c r="BQ20" s="181"/>
      <c r="BR20" s="181"/>
      <c r="BS20" s="181"/>
      <c r="BT20" s="181"/>
      <c r="BU20" s="181"/>
      <c r="BV20" s="181"/>
      <c r="BW20" s="181"/>
      <c r="BX20" s="181"/>
      <c r="BY20" s="181"/>
      <c r="BZ20" s="181"/>
      <c r="CA20" s="56"/>
      <c r="CB20" s="56" t="s">
        <v>117</v>
      </c>
      <c r="CD20" s="181"/>
      <c r="CE20" s="181"/>
      <c r="CF20" s="181"/>
      <c r="CG20" s="181"/>
      <c r="CH20" s="181"/>
      <c r="CI20" s="181"/>
      <c r="CJ20" s="181"/>
      <c r="CK20" s="181"/>
      <c r="CL20" s="181"/>
      <c r="CM20" s="181"/>
      <c r="CN20" s="181"/>
      <c r="CO20" s="181"/>
      <c r="CP20" s="181"/>
      <c r="CQ20" s="183"/>
      <c r="CR20" s="175"/>
      <c r="CS20" s="175">
        <v>2000</v>
      </c>
      <c r="CT20" s="175"/>
      <c r="CU20" s="179"/>
      <c r="CV20" s="184"/>
      <c r="CW20" s="185"/>
      <c r="CX20" s="180"/>
      <c r="CY20" s="180"/>
      <c r="CZ20" s="182"/>
      <c r="DA20" s="179"/>
      <c r="DB20" s="181"/>
      <c r="DC20" s="186"/>
      <c r="DD20" s="181"/>
      <c r="DE20" s="181"/>
      <c r="DF20" s="187"/>
      <c r="DG20" s="185"/>
      <c r="DH20" s="181"/>
      <c r="DI20" s="182"/>
    </row>
    <row r="21" spans="1:113" x14ac:dyDescent="0.25">
      <c r="A21" s="22">
        <f t="shared" si="0"/>
        <v>15862</v>
      </c>
      <c r="D21" s="56" t="s">
        <v>174</v>
      </c>
      <c r="E21" s="56">
        <v>1993</v>
      </c>
      <c r="F21" s="56" t="s">
        <v>110</v>
      </c>
      <c r="G21" s="56" t="s">
        <v>111</v>
      </c>
      <c r="H21" s="56"/>
      <c r="I21" s="56"/>
      <c r="J21" s="56"/>
      <c r="L21" s="56"/>
      <c r="P21" s="1" t="s">
        <v>176</v>
      </c>
      <c r="Q21" s="1" t="s">
        <v>122</v>
      </c>
      <c r="R21" s="1" t="s">
        <v>112</v>
      </c>
      <c r="S21" s="1" t="s">
        <v>111</v>
      </c>
      <c r="Y21" s="56" t="s">
        <v>175</v>
      </c>
      <c r="AH21" s="56"/>
      <c r="BC21" s="27">
        <f>IF(BF34="","",MAX(BC$4:BC20)+1)</f>
        <v>15894</v>
      </c>
      <c r="BF21" s="56" t="s">
        <v>117</v>
      </c>
      <c r="BH21" s="56" t="s">
        <v>115</v>
      </c>
      <c r="BI21" s="56">
        <v>0</v>
      </c>
      <c r="BJ21" s="56"/>
      <c r="BK21" s="56"/>
      <c r="BL21" s="56"/>
      <c r="BO21" s="56" t="s">
        <v>114</v>
      </c>
      <c r="CA21" s="56" t="s">
        <v>114</v>
      </c>
      <c r="CB21" s="56" t="s">
        <v>153</v>
      </c>
      <c r="CR21" s="56"/>
      <c r="CS21" s="56"/>
      <c r="CT21" s="56"/>
    </row>
    <row r="22" spans="1:113" s="189" customFormat="1" x14ac:dyDescent="0.25">
      <c r="A22" s="188">
        <f t="shared" si="0"/>
        <v>15863</v>
      </c>
      <c r="D22" s="190" t="s">
        <v>127</v>
      </c>
      <c r="E22" s="190">
        <v>1982</v>
      </c>
      <c r="F22" s="190" t="s">
        <v>110</v>
      </c>
      <c r="G22" s="190" t="s">
        <v>111</v>
      </c>
      <c r="H22" s="190"/>
      <c r="I22" s="190"/>
      <c r="J22" s="190"/>
      <c r="L22" s="1" t="s">
        <v>112</v>
      </c>
      <c r="M22" s="1" t="s">
        <v>111</v>
      </c>
      <c r="N22" s="190"/>
      <c r="P22" s="1" t="s">
        <v>180</v>
      </c>
      <c r="Q22" s="1" t="s">
        <v>122</v>
      </c>
      <c r="R22" s="1" t="s">
        <v>112</v>
      </c>
      <c r="S22" s="1" t="s">
        <v>111</v>
      </c>
      <c r="Y22" s="190" t="s">
        <v>116</v>
      </c>
      <c r="Z22" s="190" t="s">
        <v>146</v>
      </c>
      <c r="AH22" s="190"/>
      <c r="AO22" s="191"/>
      <c r="AP22" s="192"/>
      <c r="AQ22" s="192"/>
      <c r="AU22" s="193"/>
      <c r="AV22" s="194"/>
      <c r="AW22" s="23"/>
      <c r="AX22" s="23"/>
      <c r="AY22" s="195"/>
      <c r="AZ22" s="195"/>
      <c r="BA22" s="195"/>
      <c r="BB22" s="36"/>
      <c r="BC22" s="27">
        <f>IF(BF35="","",MAX(BC$4:BC21)+1)</f>
        <v>15895</v>
      </c>
      <c r="BD22" s="195"/>
      <c r="BE22" s="195"/>
      <c r="BF22" s="56" t="s">
        <v>117</v>
      </c>
      <c r="BH22" s="56" t="s">
        <v>115</v>
      </c>
      <c r="BI22" s="56" t="s">
        <v>117</v>
      </c>
      <c r="BO22" s="56" t="s">
        <v>117</v>
      </c>
      <c r="BP22" s="56"/>
      <c r="BQ22" s="56"/>
      <c r="BU22" s="195"/>
      <c r="BV22" s="195"/>
      <c r="BW22" s="195"/>
      <c r="BX22" s="195"/>
      <c r="BY22" s="195"/>
      <c r="BZ22" s="195"/>
      <c r="CA22" s="56"/>
      <c r="CB22" s="56"/>
      <c r="CD22" s="195"/>
      <c r="CE22" s="195"/>
      <c r="CF22" s="195"/>
      <c r="CG22" s="195"/>
      <c r="CH22" s="195"/>
      <c r="CI22" s="195"/>
      <c r="CJ22" s="195"/>
      <c r="CK22" s="195"/>
      <c r="CL22" s="195"/>
      <c r="CM22" s="195"/>
      <c r="CN22" s="195"/>
      <c r="CO22" s="195"/>
      <c r="CP22" s="195"/>
      <c r="CQ22" s="196"/>
      <c r="CR22" s="190"/>
      <c r="CS22" s="190"/>
      <c r="CT22" s="190"/>
      <c r="CU22" s="194"/>
      <c r="CV22" s="197"/>
      <c r="CW22" s="34"/>
      <c r="CX22" s="23"/>
      <c r="CY22" s="23"/>
      <c r="CZ22" s="36"/>
      <c r="DA22" s="194"/>
      <c r="DB22" s="195"/>
      <c r="DC22" s="198"/>
      <c r="DD22" s="195"/>
      <c r="DE22" s="195"/>
      <c r="DF22" s="199"/>
      <c r="DG22" s="34"/>
      <c r="DH22" s="195"/>
      <c r="DI22" s="36"/>
    </row>
    <row r="23" spans="1:113" x14ac:dyDescent="0.25">
      <c r="A23" s="22">
        <f t="shared" si="0"/>
        <v>15864</v>
      </c>
      <c r="D23" s="56" t="s">
        <v>177</v>
      </c>
      <c r="E23" s="56">
        <v>1954</v>
      </c>
      <c r="F23" s="56" t="s">
        <v>110</v>
      </c>
      <c r="G23" s="56" t="s">
        <v>178</v>
      </c>
      <c r="H23" s="56"/>
      <c r="I23" s="56"/>
      <c r="J23" s="56"/>
      <c r="L23" s="1" t="s">
        <v>112</v>
      </c>
      <c r="M23" s="1" t="s">
        <v>111</v>
      </c>
      <c r="N23" s="56"/>
      <c r="P23" s="1" t="s">
        <v>180</v>
      </c>
      <c r="Q23" s="1" t="s">
        <v>122</v>
      </c>
      <c r="R23" s="1" t="s">
        <v>112</v>
      </c>
      <c r="S23" s="1" t="s">
        <v>111</v>
      </c>
      <c r="Y23" s="56" t="s">
        <v>178</v>
      </c>
      <c r="Z23" s="56" t="s">
        <v>146</v>
      </c>
      <c r="AH23" s="56"/>
      <c r="BC23" s="27">
        <f>IF(BF23="","",MAX(BC4:BC22)+1)</f>
        <v>15896</v>
      </c>
      <c r="BF23" s="56" t="s">
        <v>117</v>
      </c>
      <c r="BH23" s="56" t="s">
        <v>115</v>
      </c>
      <c r="BI23" s="56" t="s">
        <v>114</v>
      </c>
      <c r="BO23" s="56" t="s">
        <v>114</v>
      </c>
      <c r="BP23" s="56"/>
      <c r="BQ23" s="56"/>
      <c r="CA23" s="56" t="s">
        <v>114</v>
      </c>
      <c r="CB23" s="56" t="s">
        <v>153</v>
      </c>
      <c r="CS23" s="56"/>
      <c r="CT23" s="56"/>
    </row>
    <row r="24" spans="1:113" s="43" customFormat="1" x14ac:dyDescent="0.25">
      <c r="A24" s="22">
        <f t="shared" si="0"/>
        <v>15865</v>
      </c>
      <c r="D24" s="56" t="s">
        <v>129</v>
      </c>
      <c r="E24" s="56">
        <v>1985</v>
      </c>
      <c r="F24" s="56" t="s">
        <v>110</v>
      </c>
      <c r="G24" s="56" t="s">
        <v>111</v>
      </c>
      <c r="H24" s="56"/>
      <c r="I24" s="56"/>
      <c r="J24" s="56"/>
      <c r="L24" s="1" t="s">
        <v>112</v>
      </c>
      <c r="M24" s="1" t="s">
        <v>111</v>
      </c>
      <c r="N24" s="56"/>
      <c r="O24" s="1"/>
      <c r="P24" s="1" t="s">
        <v>180</v>
      </c>
      <c r="Q24" s="1" t="s">
        <v>122</v>
      </c>
      <c r="R24" s="1" t="s">
        <v>112</v>
      </c>
      <c r="S24" s="1" t="s">
        <v>111</v>
      </c>
      <c r="Y24" s="56" t="s">
        <v>119</v>
      </c>
      <c r="Z24" s="56" t="s">
        <v>158</v>
      </c>
      <c r="AH24" s="57"/>
      <c r="AO24" s="44"/>
      <c r="AP24" s="45"/>
      <c r="AQ24" s="45"/>
      <c r="AU24" s="46"/>
      <c r="AV24" s="47"/>
      <c r="AW24" s="48"/>
      <c r="AX24" s="48"/>
      <c r="AY24" s="49"/>
      <c r="AZ24" s="49"/>
      <c r="BA24" s="49"/>
      <c r="BB24" s="50"/>
      <c r="BC24" s="27">
        <f t="shared" ref="BC24:BC35" si="1">IF(BF24="","",MAX(BC5:BC23)+1)</f>
        <v>15897</v>
      </c>
      <c r="BD24" s="49"/>
      <c r="BE24" s="49"/>
      <c r="BF24" s="56" t="s">
        <v>117</v>
      </c>
      <c r="BH24" s="56" t="s">
        <v>115</v>
      </c>
      <c r="BI24" s="56" t="s">
        <v>114</v>
      </c>
      <c r="BO24" s="56" t="s">
        <v>114</v>
      </c>
      <c r="BP24" s="56"/>
      <c r="BQ24" s="56"/>
      <c r="BU24" s="49"/>
      <c r="BV24" s="49"/>
      <c r="BW24" s="49"/>
      <c r="BX24" s="49"/>
      <c r="BY24" s="49"/>
      <c r="BZ24" s="49"/>
      <c r="CA24" s="56" t="s">
        <v>114</v>
      </c>
      <c r="CB24" s="56" t="s">
        <v>153</v>
      </c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51"/>
      <c r="CR24" s="57"/>
      <c r="CS24" s="57"/>
      <c r="CT24" s="57"/>
      <c r="CV24" s="52"/>
      <c r="CW24" s="53"/>
      <c r="CX24" s="48"/>
      <c r="CY24" s="48"/>
      <c r="CZ24" s="50"/>
      <c r="DA24" s="47"/>
      <c r="DB24" s="49"/>
      <c r="DC24" s="54"/>
      <c r="DD24" s="49"/>
      <c r="DE24" s="49"/>
      <c r="DF24" s="55"/>
      <c r="DG24" s="53"/>
      <c r="DH24" s="49"/>
      <c r="DI24" s="50"/>
    </row>
    <row r="25" spans="1:113" x14ac:dyDescent="0.25">
      <c r="A25" s="22">
        <f t="shared" si="0"/>
        <v>15866</v>
      </c>
      <c r="D25" s="56" t="s">
        <v>128</v>
      </c>
      <c r="E25" s="56">
        <v>1986</v>
      </c>
      <c r="F25" s="56" t="s">
        <v>110</v>
      </c>
      <c r="G25" s="56" t="s">
        <v>111</v>
      </c>
      <c r="H25" s="56"/>
      <c r="I25" s="56"/>
      <c r="J25" s="56"/>
      <c r="L25" s="1" t="s">
        <v>112</v>
      </c>
      <c r="M25" s="1" t="s">
        <v>111</v>
      </c>
      <c r="N25" s="56"/>
      <c r="P25" s="1" t="s">
        <v>180</v>
      </c>
      <c r="Q25" s="1" t="s">
        <v>122</v>
      </c>
      <c r="R25" s="1" t="s">
        <v>112</v>
      </c>
      <c r="S25" s="1" t="s">
        <v>111</v>
      </c>
      <c r="Y25" s="56" t="s">
        <v>118</v>
      </c>
      <c r="Z25" s="56" t="s">
        <v>146</v>
      </c>
      <c r="AH25" s="56"/>
      <c r="BC25" s="27">
        <f t="shared" si="1"/>
        <v>15898</v>
      </c>
      <c r="BF25" s="56" t="s">
        <v>117</v>
      </c>
      <c r="BH25" s="56" t="s">
        <v>115</v>
      </c>
      <c r="BI25" s="56" t="s">
        <v>114</v>
      </c>
      <c r="BO25" s="56" t="s">
        <v>114</v>
      </c>
      <c r="BP25" s="56"/>
      <c r="BQ25" s="56"/>
      <c r="CA25" s="56" t="s">
        <v>114</v>
      </c>
      <c r="CB25" s="56" t="s">
        <v>153</v>
      </c>
      <c r="CR25" s="57"/>
      <c r="CS25" s="56"/>
      <c r="CT25" s="56"/>
    </row>
    <row r="26" spans="1:113" x14ac:dyDescent="0.25">
      <c r="A26" s="22">
        <f t="shared" si="0"/>
        <v>15867</v>
      </c>
      <c r="D26" s="56" t="s">
        <v>126</v>
      </c>
      <c r="E26" s="56">
        <v>1971</v>
      </c>
      <c r="F26" s="56" t="s">
        <v>110</v>
      </c>
      <c r="G26" s="56" t="s">
        <v>111</v>
      </c>
      <c r="H26" s="56"/>
      <c r="I26" s="56"/>
      <c r="J26" s="56"/>
      <c r="L26" s="1" t="s">
        <v>112</v>
      </c>
      <c r="M26" s="1" t="s">
        <v>111</v>
      </c>
      <c r="N26" s="56"/>
      <c r="P26" s="1" t="s">
        <v>180</v>
      </c>
      <c r="Q26" s="1" t="s">
        <v>122</v>
      </c>
      <c r="R26" s="1" t="s">
        <v>112</v>
      </c>
      <c r="S26" s="1" t="s">
        <v>111</v>
      </c>
      <c r="Y26" s="56" t="s">
        <v>116</v>
      </c>
      <c r="Z26" s="56" t="s">
        <v>146</v>
      </c>
      <c r="AH26" s="56"/>
      <c r="BC26" s="27">
        <f t="shared" si="1"/>
        <v>15899</v>
      </c>
      <c r="BF26" s="56" t="s">
        <v>117</v>
      </c>
      <c r="BH26" s="56" t="s">
        <v>115</v>
      </c>
      <c r="BI26" s="56" t="s">
        <v>114</v>
      </c>
      <c r="BO26" s="56" t="s">
        <v>114</v>
      </c>
      <c r="BP26" s="56"/>
      <c r="BQ26" s="56"/>
      <c r="CA26" s="56" t="s">
        <v>114</v>
      </c>
      <c r="CB26" s="56" t="s">
        <v>153</v>
      </c>
      <c r="CR26" s="57"/>
      <c r="CS26" s="56"/>
      <c r="CT26" s="56"/>
    </row>
    <row r="27" spans="1:113" x14ac:dyDescent="0.25">
      <c r="A27" s="22">
        <f t="shared" si="0"/>
        <v>15868</v>
      </c>
      <c r="D27" s="56" t="s">
        <v>125</v>
      </c>
      <c r="E27" s="56">
        <v>1981</v>
      </c>
      <c r="F27" s="56" t="s">
        <v>110</v>
      </c>
      <c r="G27" s="56" t="s">
        <v>111</v>
      </c>
      <c r="H27" s="56"/>
      <c r="I27" s="56"/>
      <c r="J27" s="56"/>
      <c r="L27" s="1" t="s">
        <v>112</v>
      </c>
      <c r="M27" s="1" t="s">
        <v>111</v>
      </c>
      <c r="N27" s="56"/>
      <c r="P27" s="1" t="s">
        <v>180</v>
      </c>
      <c r="Q27" s="1" t="s">
        <v>122</v>
      </c>
      <c r="R27" s="1" t="s">
        <v>112</v>
      </c>
      <c r="S27" s="1" t="s">
        <v>111</v>
      </c>
      <c r="Y27" s="56" t="s">
        <v>114</v>
      </c>
      <c r="Z27" s="56" t="s">
        <v>146</v>
      </c>
      <c r="AH27" s="56"/>
      <c r="BC27" s="27">
        <f t="shared" si="1"/>
        <v>15900</v>
      </c>
      <c r="BF27" s="56" t="s">
        <v>117</v>
      </c>
      <c r="BH27" s="56" t="s">
        <v>115</v>
      </c>
      <c r="BI27" s="56" t="s">
        <v>114</v>
      </c>
      <c r="BO27" s="56" t="s">
        <v>114</v>
      </c>
      <c r="BP27" s="56"/>
      <c r="BQ27" s="56"/>
      <c r="CA27" s="56" t="s">
        <v>114</v>
      </c>
      <c r="CB27" s="56" t="s">
        <v>153</v>
      </c>
      <c r="CR27" s="56"/>
      <c r="CS27" s="56"/>
      <c r="CT27" s="56"/>
    </row>
    <row r="28" spans="1:113" x14ac:dyDescent="0.25">
      <c r="A28" s="22">
        <f t="shared" si="0"/>
        <v>15869</v>
      </c>
      <c r="D28" s="56" t="s">
        <v>179</v>
      </c>
      <c r="E28" s="56">
        <v>1978</v>
      </c>
      <c r="F28" s="56" t="s">
        <v>110</v>
      </c>
      <c r="G28" s="56" t="s">
        <v>111</v>
      </c>
      <c r="H28" s="56"/>
      <c r="I28" s="56"/>
      <c r="J28" s="56"/>
      <c r="L28" s="1" t="s">
        <v>112</v>
      </c>
      <c r="M28" s="1" t="s">
        <v>111</v>
      </c>
      <c r="N28" s="56"/>
      <c r="P28" s="1" t="s">
        <v>180</v>
      </c>
      <c r="Q28" s="1" t="s">
        <v>122</v>
      </c>
      <c r="R28" s="1" t="s">
        <v>112</v>
      </c>
      <c r="S28" s="1" t="s">
        <v>111</v>
      </c>
      <c r="Y28" s="56" t="s">
        <v>118</v>
      </c>
      <c r="Z28" s="56" t="s">
        <v>146</v>
      </c>
      <c r="AH28" s="56"/>
      <c r="BC28" s="27">
        <f t="shared" si="1"/>
        <v>15901</v>
      </c>
      <c r="BF28" s="56" t="s">
        <v>117</v>
      </c>
      <c r="BH28" s="56" t="s">
        <v>115</v>
      </c>
      <c r="BI28" s="56" t="s">
        <v>114</v>
      </c>
      <c r="BO28" s="56" t="s">
        <v>114</v>
      </c>
      <c r="BP28" s="56"/>
      <c r="BQ28" s="56"/>
      <c r="CA28" s="56" t="s">
        <v>114</v>
      </c>
      <c r="CB28" s="56" t="s">
        <v>153</v>
      </c>
      <c r="CR28" s="57"/>
      <c r="CS28" s="56"/>
      <c r="CT28" s="56"/>
    </row>
    <row r="29" spans="1:113" s="201" customFormat="1" x14ac:dyDescent="0.25">
      <c r="A29" s="200">
        <f t="shared" si="0"/>
        <v>15870</v>
      </c>
      <c r="D29" s="202" t="s">
        <v>181</v>
      </c>
      <c r="E29" s="202">
        <v>1966</v>
      </c>
      <c r="F29" s="202" t="s">
        <v>110</v>
      </c>
      <c r="G29" s="202" t="s">
        <v>111</v>
      </c>
      <c r="H29" s="202"/>
      <c r="I29" s="202"/>
      <c r="K29" s="1" t="s">
        <v>122</v>
      </c>
      <c r="L29" s="1" t="s">
        <v>112</v>
      </c>
      <c r="M29" s="1" t="s">
        <v>111</v>
      </c>
      <c r="P29" s="1" t="s">
        <v>194</v>
      </c>
      <c r="Q29" s="1" t="s">
        <v>122</v>
      </c>
      <c r="R29" s="1" t="s">
        <v>112</v>
      </c>
      <c r="S29" s="1" t="s">
        <v>111</v>
      </c>
      <c r="Y29" s="202" t="s">
        <v>114</v>
      </c>
      <c r="Z29" s="202" t="s">
        <v>146</v>
      </c>
      <c r="AH29" s="202"/>
      <c r="AO29" s="203"/>
      <c r="AP29" s="204"/>
      <c r="AQ29" s="204"/>
      <c r="AU29" s="205"/>
      <c r="AV29" s="206"/>
      <c r="AW29" s="207"/>
      <c r="AX29" s="207"/>
      <c r="AY29" s="208"/>
      <c r="AZ29" s="208"/>
      <c r="BA29" s="208"/>
      <c r="BB29" s="209"/>
      <c r="BC29" s="27">
        <f t="shared" si="1"/>
        <v>15902</v>
      </c>
      <c r="BD29" s="208"/>
      <c r="BE29" s="208"/>
      <c r="BF29" s="56" t="s">
        <v>187</v>
      </c>
      <c r="BG29" s="56">
        <v>1966</v>
      </c>
      <c r="BH29" s="56" t="s">
        <v>115</v>
      </c>
      <c r="BI29" s="56" t="s">
        <v>114</v>
      </c>
      <c r="BK29" s="56"/>
      <c r="BL29" s="56"/>
      <c r="BO29" s="56" t="s">
        <v>114</v>
      </c>
      <c r="BP29" s="208"/>
      <c r="BQ29" s="208"/>
      <c r="BR29" s="208"/>
      <c r="BS29" s="208"/>
      <c r="BT29" s="208"/>
      <c r="BU29" s="208"/>
      <c r="BV29" s="208"/>
      <c r="BW29" s="208"/>
      <c r="BX29" s="208"/>
      <c r="BY29" s="208"/>
      <c r="BZ29" s="208"/>
      <c r="CA29" s="56" t="s">
        <v>114</v>
      </c>
      <c r="CB29" s="56" t="s">
        <v>188</v>
      </c>
      <c r="CD29" s="208"/>
      <c r="CE29" s="208"/>
      <c r="CF29" s="208"/>
      <c r="CG29" s="208"/>
      <c r="CH29" s="208"/>
      <c r="CI29" s="208"/>
      <c r="CJ29" s="208"/>
      <c r="CK29" s="208"/>
      <c r="CL29" s="208"/>
      <c r="CM29" s="208"/>
      <c r="CN29" s="208"/>
      <c r="CO29" s="208"/>
      <c r="CP29" s="208"/>
      <c r="CQ29" s="210"/>
      <c r="CR29" s="202"/>
      <c r="CS29" s="202">
        <v>1999</v>
      </c>
      <c r="CT29" s="202"/>
      <c r="CU29" s="206"/>
      <c r="CV29" s="211"/>
      <c r="CW29" s="212"/>
      <c r="CX29" s="207"/>
      <c r="CY29" s="207"/>
      <c r="CZ29" s="209"/>
      <c r="DA29" s="206"/>
      <c r="DB29" s="208"/>
      <c r="DC29" s="213"/>
      <c r="DD29" s="208"/>
      <c r="DE29" s="208"/>
      <c r="DF29" s="214"/>
      <c r="DG29" s="212"/>
      <c r="DH29" s="208"/>
      <c r="DI29" s="209"/>
    </row>
    <row r="30" spans="1:113" x14ac:dyDescent="0.25">
      <c r="A30" s="22">
        <f t="shared" si="0"/>
        <v>15871</v>
      </c>
      <c r="D30" s="56" t="s">
        <v>182</v>
      </c>
      <c r="E30" s="56">
        <v>1974</v>
      </c>
      <c r="F30" s="56" t="s">
        <v>110</v>
      </c>
      <c r="G30" s="56" t="s">
        <v>111</v>
      </c>
      <c r="H30" s="56"/>
      <c r="I30" s="56"/>
      <c r="K30" s="1" t="s">
        <v>122</v>
      </c>
      <c r="L30" s="1" t="s">
        <v>112</v>
      </c>
      <c r="M30" s="1" t="s">
        <v>111</v>
      </c>
      <c r="P30" s="1" t="s">
        <v>194</v>
      </c>
      <c r="Q30" s="1" t="s">
        <v>122</v>
      </c>
      <c r="R30" s="1" t="s">
        <v>112</v>
      </c>
      <c r="S30" s="1" t="s">
        <v>111</v>
      </c>
      <c r="Y30" s="56" t="s">
        <v>114</v>
      </c>
      <c r="Z30" s="56" t="s">
        <v>146</v>
      </c>
      <c r="AH30" s="56"/>
      <c r="BC30" s="27">
        <f t="shared" si="1"/>
        <v>15903</v>
      </c>
      <c r="BF30" s="56" t="s">
        <v>189</v>
      </c>
      <c r="BG30" s="56">
        <v>1972</v>
      </c>
      <c r="BH30" s="56" t="s">
        <v>115</v>
      </c>
      <c r="BI30" s="56" t="s">
        <v>114</v>
      </c>
      <c r="BK30" s="56"/>
      <c r="BL30" s="56"/>
      <c r="BO30" s="56" t="s">
        <v>114</v>
      </c>
      <c r="CA30" s="56" t="s">
        <v>114</v>
      </c>
      <c r="CB30" s="56" t="s">
        <v>172</v>
      </c>
      <c r="CR30" s="56"/>
      <c r="CS30" s="56">
        <v>2004</v>
      </c>
      <c r="CT30" s="56"/>
    </row>
    <row r="31" spans="1:113" x14ac:dyDescent="0.25">
      <c r="A31" s="22">
        <f t="shared" si="0"/>
        <v>15872</v>
      </c>
      <c r="D31" s="56" t="s">
        <v>183</v>
      </c>
      <c r="E31" s="56">
        <v>1985</v>
      </c>
      <c r="F31" s="56" t="s">
        <v>110</v>
      </c>
      <c r="G31" s="56" t="s">
        <v>111</v>
      </c>
      <c r="H31" s="56"/>
      <c r="I31" s="56"/>
      <c r="L31" s="1" t="s">
        <v>186</v>
      </c>
      <c r="M31" s="1" t="s">
        <v>111</v>
      </c>
      <c r="P31" s="1" t="s">
        <v>194</v>
      </c>
      <c r="Q31" s="1" t="s">
        <v>122</v>
      </c>
      <c r="R31" s="1" t="s">
        <v>112</v>
      </c>
      <c r="S31" s="1" t="s">
        <v>111</v>
      </c>
      <c r="Y31" s="56" t="s">
        <v>111</v>
      </c>
      <c r="Z31" s="56" t="s">
        <v>146</v>
      </c>
      <c r="AH31" s="56"/>
      <c r="BC31" s="27">
        <f t="shared" si="1"/>
        <v>15904</v>
      </c>
      <c r="BF31" s="56" t="s">
        <v>190</v>
      </c>
      <c r="BG31" s="56">
        <v>1953</v>
      </c>
      <c r="BH31" s="56" t="s">
        <v>115</v>
      </c>
      <c r="BI31" s="56" t="s">
        <v>114</v>
      </c>
      <c r="BK31" s="56"/>
      <c r="BL31" s="56"/>
      <c r="BO31" s="56" t="s">
        <v>114</v>
      </c>
      <c r="CA31" s="56" t="s">
        <v>114</v>
      </c>
      <c r="CB31" s="56" t="s">
        <v>191</v>
      </c>
      <c r="CR31" s="56"/>
      <c r="CS31" s="56">
        <v>0</v>
      </c>
      <c r="CT31" s="56"/>
    </row>
    <row r="32" spans="1:113" x14ac:dyDescent="0.25">
      <c r="A32" s="22">
        <f t="shared" si="0"/>
        <v>15873</v>
      </c>
      <c r="D32" s="56" t="s">
        <v>184</v>
      </c>
      <c r="E32" s="56">
        <v>1968</v>
      </c>
      <c r="F32" s="56" t="s">
        <v>110</v>
      </c>
      <c r="G32" s="56" t="s">
        <v>111</v>
      </c>
      <c r="H32" s="56"/>
      <c r="I32" s="56"/>
      <c r="J32" s="56" t="s">
        <v>185</v>
      </c>
      <c r="K32" s="1" t="s">
        <v>122</v>
      </c>
      <c r="L32" s="1" t="s">
        <v>112</v>
      </c>
      <c r="M32" s="1" t="s">
        <v>111</v>
      </c>
      <c r="P32" s="1" t="s">
        <v>194</v>
      </c>
      <c r="Q32" s="1" t="s">
        <v>122</v>
      </c>
      <c r="R32" s="1" t="s">
        <v>112</v>
      </c>
      <c r="S32" s="1" t="s">
        <v>111</v>
      </c>
      <c r="Y32" s="56" t="s">
        <v>111</v>
      </c>
      <c r="Z32" s="56" t="s">
        <v>146</v>
      </c>
      <c r="AH32" s="56"/>
      <c r="BC32" s="27">
        <f t="shared" si="1"/>
        <v>15905</v>
      </c>
      <c r="BF32" s="56" t="s">
        <v>192</v>
      </c>
      <c r="BG32" s="56">
        <v>1962</v>
      </c>
      <c r="BH32" s="56" t="s">
        <v>115</v>
      </c>
      <c r="BI32" s="56" t="s">
        <v>114</v>
      </c>
      <c r="BK32" s="56"/>
      <c r="BL32" s="56"/>
      <c r="BO32" s="56" t="s">
        <v>114</v>
      </c>
      <c r="CA32" s="56" t="s">
        <v>114</v>
      </c>
      <c r="CB32" s="56" t="s">
        <v>193</v>
      </c>
      <c r="CR32" s="57"/>
      <c r="CS32" s="56">
        <v>0</v>
      </c>
      <c r="CT32" s="56"/>
    </row>
    <row r="33" spans="1:113" s="201" customFormat="1" x14ac:dyDescent="0.25">
      <c r="A33" s="200">
        <f t="shared" si="0"/>
        <v>15874</v>
      </c>
      <c r="D33" s="202" t="s">
        <v>195</v>
      </c>
      <c r="E33" s="202">
        <v>1983</v>
      </c>
      <c r="F33" s="202" t="s">
        <v>110</v>
      </c>
      <c r="G33" s="202" t="s">
        <v>111</v>
      </c>
      <c r="H33" s="202"/>
      <c r="I33" s="202"/>
      <c r="J33" s="202"/>
      <c r="N33" s="202" t="s">
        <v>199</v>
      </c>
      <c r="P33" s="1" t="s">
        <v>194</v>
      </c>
      <c r="Q33" s="1" t="s">
        <v>122</v>
      </c>
      <c r="R33" s="1" t="s">
        <v>112</v>
      </c>
      <c r="S33" s="1" t="s">
        <v>111</v>
      </c>
      <c r="Y33" s="202"/>
      <c r="Z33" s="202" t="s">
        <v>146</v>
      </c>
      <c r="AH33" s="202"/>
      <c r="AO33" s="203"/>
      <c r="AP33" s="204"/>
      <c r="AQ33" s="204"/>
      <c r="AU33" s="205"/>
      <c r="AV33" s="206"/>
      <c r="AW33" s="207"/>
      <c r="AX33" s="207"/>
      <c r="AY33" s="208"/>
      <c r="AZ33" s="208"/>
      <c r="BA33" s="208"/>
      <c r="BB33" s="209"/>
      <c r="BC33" s="27">
        <f t="shared" si="1"/>
        <v>15906</v>
      </c>
      <c r="BD33" s="208"/>
      <c r="BE33" s="208"/>
      <c r="BF33" s="56" t="s">
        <v>202</v>
      </c>
      <c r="BG33" s="56">
        <v>1956</v>
      </c>
      <c r="BH33" s="56" t="s">
        <v>115</v>
      </c>
      <c r="BI33" s="56" t="s">
        <v>116</v>
      </c>
      <c r="BK33" s="56" t="s">
        <v>149</v>
      </c>
      <c r="BL33" s="56" t="s">
        <v>149</v>
      </c>
      <c r="BN33" s="56"/>
      <c r="BO33" s="56"/>
      <c r="BP33" s="208"/>
      <c r="BQ33" s="208"/>
      <c r="BR33" s="208"/>
      <c r="BS33" s="208"/>
      <c r="BT33" s="208"/>
      <c r="BU33" s="208"/>
      <c r="BV33" s="208"/>
      <c r="BW33" s="208"/>
      <c r="BX33" s="208"/>
      <c r="BY33" s="208"/>
      <c r="BZ33" s="208"/>
      <c r="CA33" s="208"/>
      <c r="CB33" s="208"/>
      <c r="CC33" s="208"/>
      <c r="CD33" s="208"/>
      <c r="CE33" s="208"/>
      <c r="CF33" s="208"/>
      <c r="CG33" s="208"/>
      <c r="CH33" s="208"/>
      <c r="CI33" s="208"/>
      <c r="CJ33" s="208"/>
      <c r="CK33" s="208"/>
      <c r="CL33" s="208"/>
      <c r="CM33" s="208"/>
      <c r="CN33" s="208"/>
      <c r="CO33" s="208"/>
      <c r="CP33" s="208"/>
      <c r="CQ33" s="210"/>
      <c r="CR33" s="202"/>
      <c r="CS33" s="202"/>
      <c r="CT33" s="202"/>
      <c r="CU33" s="206"/>
      <c r="CV33" s="211"/>
      <c r="CW33" s="212"/>
      <c r="CX33" s="207"/>
      <c r="CY33" s="207"/>
      <c r="CZ33" s="209"/>
      <c r="DA33" s="206"/>
      <c r="DB33" s="208"/>
      <c r="DC33" s="213"/>
      <c r="DD33" s="208"/>
      <c r="DE33" s="208"/>
      <c r="DF33" s="214"/>
      <c r="DG33" s="212"/>
      <c r="DH33" s="208"/>
      <c r="DI33" s="209"/>
    </row>
    <row r="34" spans="1:113" x14ac:dyDescent="0.25">
      <c r="A34" s="22">
        <f t="shared" si="0"/>
        <v>15875</v>
      </c>
      <c r="D34" s="56" t="s">
        <v>196</v>
      </c>
      <c r="E34" s="56">
        <v>1987</v>
      </c>
      <c r="F34" s="56" t="s">
        <v>110</v>
      </c>
      <c r="G34" s="56" t="s">
        <v>111</v>
      </c>
      <c r="H34" s="56"/>
      <c r="I34" s="56"/>
      <c r="J34" s="56"/>
      <c r="N34" s="56" t="s">
        <v>200</v>
      </c>
      <c r="P34" s="1" t="s">
        <v>194</v>
      </c>
      <c r="Q34" s="1" t="s">
        <v>122</v>
      </c>
      <c r="R34" s="1" t="s">
        <v>112</v>
      </c>
      <c r="S34" s="1" t="s">
        <v>111</v>
      </c>
      <c r="Y34" s="56"/>
      <c r="Z34" s="56" t="s">
        <v>146</v>
      </c>
      <c r="AH34" s="56"/>
      <c r="BC34" s="27">
        <f t="shared" si="1"/>
        <v>15907</v>
      </c>
      <c r="BF34" s="56" t="s">
        <v>203</v>
      </c>
      <c r="BG34" s="56">
        <v>1956</v>
      </c>
      <c r="BH34" s="56" t="s">
        <v>115</v>
      </c>
      <c r="BI34" s="56" t="s">
        <v>117</v>
      </c>
      <c r="BK34" s="56" t="s">
        <v>149</v>
      </c>
      <c r="BL34" s="56" t="s">
        <v>149</v>
      </c>
      <c r="BN34" s="56"/>
      <c r="BO34" s="56"/>
      <c r="CR34" s="56"/>
      <c r="CS34" s="56"/>
      <c r="CT34" s="56"/>
    </row>
    <row r="35" spans="1:113" x14ac:dyDescent="0.25">
      <c r="A35" s="22">
        <f t="shared" si="0"/>
        <v>15876</v>
      </c>
      <c r="D35" s="56" t="s">
        <v>197</v>
      </c>
      <c r="E35" s="56">
        <v>1982</v>
      </c>
      <c r="F35" s="56" t="s">
        <v>110</v>
      </c>
      <c r="G35" s="56" t="s">
        <v>111</v>
      </c>
      <c r="H35" s="56"/>
      <c r="I35" s="56"/>
      <c r="J35" s="56"/>
      <c r="N35" s="56" t="s">
        <v>201</v>
      </c>
      <c r="P35" s="1" t="s">
        <v>198</v>
      </c>
      <c r="Q35" s="1" t="s">
        <v>122</v>
      </c>
      <c r="R35" s="1" t="s">
        <v>112</v>
      </c>
      <c r="S35" s="1" t="s">
        <v>111</v>
      </c>
      <c r="Y35" s="56"/>
      <c r="Z35" s="56" t="s">
        <v>146</v>
      </c>
      <c r="AH35" s="56"/>
      <c r="BC35" s="27">
        <f t="shared" si="1"/>
        <v>15908</v>
      </c>
      <c r="BF35" s="56" t="s">
        <v>204</v>
      </c>
      <c r="BG35" s="56">
        <v>1972</v>
      </c>
      <c r="BH35" s="56" t="s">
        <v>115</v>
      </c>
      <c r="BI35" s="56" t="s">
        <v>116</v>
      </c>
      <c r="BK35" s="56" t="s">
        <v>149</v>
      </c>
      <c r="BL35" s="56" t="s">
        <v>149</v>
      </c>
      <c r="CR35" s="56"/>
      <c r="CS35" s="56"/>
      <c r="CT35" s="56"/>
    </row>
    <row r="36" spans="1:113" x14ac:dyDescent="0.25">
      <c r="D36" s="56"/>
      <c r="E36" s="56"/>
      <c r="F36" s="56"/>
      <c r="G36" s="56"/>
      <c r="H36" s="56"/>
      <c r="Y36" s="56"/>
      <c r="AH36" s="56"/>
      <c r="CA36" s="56"/>
      <c r="CB36" s="56"/>
      <c r="CR36" s="56"/>
      <c r="CS36" s="56"/>
      <c r="CT36" s="56"/>
    </row>
    <row r="37" spans="1:113" x14ac:dyDescent="0.25">
      <c r="D37" s="56"/>
      <c r="E37" s="56"/>
      <c r="F37" s="56"/>
      <c r="G37" s="56"/>
      <c r="H37" s="56"/>
      <c r="Y37" s="56"/>
      <c r="AH37" s="56"/>
      <c r="CR37" s="56"/>
      <c r="CS37" s="56"/>
      <c r="CT37" s="56"/>
    </row>
    <row r="38" spans="1:113" x14ac:dyDescent="0.25">
      <c r="D38" s="56"/>
      <c r="E38" s="56"/>
      <c r="F38" s="56"/>
      <c r="G38" s="56"/>
      <c r="H38" s="56"/>
      <c r="AH38" s="56"/>
      <c r="CR38" s="56"/>
      <c r="CS38" s="56"/>
      <c r="CT38" s="56"/>
    </row>
    <row r="39" spans="1:113" x14ac:dyDescent="0.25">
      <c r="D39" s="56"/>
      <c r="E39" s="56"/>
      <c r="F39" s="56"/>
      <c r="G39" s="56"/>
      <c r="H39" s="56"/>
      <c r="AH39" s="56"/>
      <c r="CR39" s="56"/>
      <c r="CS39" s="56"/>
      <c r="CT39" s="56"/>
    </row>
    <row r="40" spans="1:113" x14ac:dyDescent="0.25">
      <c r="D40" s="56"/>
      <c r="E40" s="56"/>
      <c r="F40" s="56"/>
      <c r="G40" s="56"/>
      <c r="H40" s="56"/>
      <c r="AH40" s="56"/>
      <c r="CR40" s="56"/>
      <c r="CS40" s="56"/>
      <c r="CT40" s="56"/>
    </row>
    <row r="41" spans="1:113" x14ac:dyDescent="0.25">
      <c r="D41" s="56"/>
      <c r="E41" s="56"/>
      <c r="F41" s="56"/>
      <c r="G41" s="56"/>
      <c r="H41" s="56"/>
      <c r="AH41" s="56"/>
      <c r="CR41" s="56"/>
      <c r="CS41" s="56"/>
      <c r="CT41" s="56"/>
    </row>
    <row r="42" spans="1:113" x14ac:dyDescent="0.25">
      <c r="D42" s="56"/>
      <c r="E42" s="56"/>
      <c r="F42" s="56"/>
      <c r="G42" s="56"/>
      <c r="H42" s="56"/>
      <c r="AH42" s="56"/>
      <c r="CR42" s="56"/>
      <c r="CS42" s="56"/>
      <c r="CT42" s="56"/>
    </row>
    <row r="43" spans="1:113" x14ac:dyDescent="0.25">
      <c r="D43" s="56"/>
      <c r="E43" s="56"/>
      <c r="F43" s="56"/>
      <c r="G43" s="56"/>
      <c r="H43" s="56"/>
      <c r="AH43" s="56"/>
      <c r="CR43" s="56"/>
      <c r="CS43" s="56"/>
      <c r="CT43" s="56"/>
    </row>
    <row r="44" spans="1:113" x14ac:dyDescent="0.25">
      <c r="D44" s="56"/>
      <c r="E44" s="56"/>
      <c r="F44" s="56"/>
      <c r="G44" s="56"/>
      <c r="H44" s="56"/>
      <c r="AH44" s="56"/>
      <c r="CR44" s="56"/>
      <c r="CS44" s="56"/>
      <c r="CT44" s="56"/>
    </row>
    <row r="45" spans="1:113" x14ac:dyDescent="0.25">
      <c r="D45" s="56"/>
      <c r="E45" s="56"/>
      <c r="F45" s="56"/>
      <c r="G45" s="56"/>
      <c r="H45" s="56"/>
      <c r="AH45" s="56"/>
      <c r="CR45" s="56"/>
      <c r="CS45" s="56"/>
      <c r="CT45" s="56"/>
    </row>
    <row r="46" spans="1:113" x14ac:dyDescent="0.25">
      <c r="D46" s="56"/>
      <c r="E46" s="56"/>
      <c r="F46" s="56"/>
      <c r="G46" s="56"/>
      <c r="H46" s="56"/>
      <c r="AH46" s="56"/>
      <c r="CR46" s="56"/>
      <c r="CS46" s="56"/>
      <c r="CT46" s="56"/>
    </row>
    <row r="47" spans="1:113" x14ac:dyDescent="0.25">
      <c r="D47" s="56"/>
      <c r="E47" s="56"/>
      <c r="F47" s="56"/>
      <c r="G47" s="56"/>
      <c r="H47" s="56"/>
      <c r="AH47" s="56"/>
      <c r="CR47" s="56"/>
      <c r="CS47" s="56"/>
      <c r="CT47" s="56"/>
    </row>
    <row r="48" spans="1:113" x14ac:dyDescent="0.25">
      <c r="D48" s="56"/>
      <c r="E48" s="56"/>
      <c r="F48" s="56"/>
      <c r="G48" s="56"/>
      <c r="H48" s="56"/>
      <c r="AH48" s="56"/>
      <c r="CR48" s="56"/>
      <c r="CS48" s="56"/>
      <c r="CT48" s="56"/>
    </row>
    <row r="49" spans="4:98" x14ac:dyDescent="0.25">
      <c r="D49" s="56"/>
      <c r="E49" s="56"/>
      <c r="F49" s="56"/>
      <c r="G49" s="56"/>
      <c r="H49" s="56"/>
      <c r="AH49" s="56"/>
      <c r="CR49" s="56"/>
      <c r="CS49" s="56"/>
      <c r="CT49" s="56"/>
    </row>
    <row r="50" spans="4:98" x14ac:dyDescent="0.25">
      <c r="D50" s="56"/>
      <c r="E50" s="56"/>
      <c r="F50" s="56"/>
      <c r="G50" s="56"/>
      <c r="H50" s="56"/>
      <c r="AH50" s="56"/>
      <c r="CR50" s="56"/>
      <c r="CS50" s="56"/>
      <c r="CT50" s="56"/>
    </row>
    <row r="51" spans="4:98" x14ac:dyDescent="0.25">
      <c r="D51" s="56"/>
      <c r="E51" s="56"/>
      <c r="F51" s="56"/>
      <c r="G51" s="56"/>
      <c r="H51" s="56"/>
      <c r="AH51" s="56"/>
      <c r="CR51" s="56"/>
      <c r="CS51" s="56"/>
      <c r="CT51" s="56"/>
    </row>
    <row r="52" spans="4:98" x14ac:dyDescent="0.25">
      <c r="D52" s="56"/>
      <c r="E52" s="56"/>
      <c r="F52" s="56"/>
      <c r="G52" s="56"/>
      <c r="H52" s="56"/>
      <c r="AH52" s="56"/>
      <c r="CR52" s="56"/>
      <c r="CS52" s="56"/>
      <c r="CT52" s="56"/>
    </row>
    <row r="53" spans="4:98" x14ac:dyDescent="0.25">
      <c r="CR53" s="31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58" bestFit="1" customWidth="1"/>
    <col min="7" max="7" width="14.28515625" style="58" bestFit="1" customWidth="1"/>
    <col min="8" max="8" width="11.5703125" bestFit="1" customWidth="1"/>
  </cols>
  <sheetData>
    <row r="5" spans="6:8" x14ac:dyDescent="0.25">
      <c r="F5" s="58">
        <v>16200000</v>
      </c>
      <c r="G5" s="58">
        <f>F5*0.1</f>
        <v>1620000</v>
      </c>
      <c r="H5" s="59">
        <f>F5-G5</f>
        <v>14580000</v>
      </c>
    </row>
    <row r="7" spans="6:8" x14ac:dyDescent="0.25">
      <c r="F7" s="58">
        <v>100</v>
      </c>
    </row>
    <row r="9" spans="6:8" x14ac:dyDescent="0.25">
      <c r="F9" s="58">
        <v>15000000</v>
      </c>
      <c r="G9" s="58">
        <v>1500000</v>
      </c>
      <c r="H9" s="59">
        <f>F9+G9</f>
        <v>16500000</v>
      </c>
    </row>
    <row r="10" spans="6:8" x14ac:dyDescent="0.25">
      <c r="F10" s="58">
        <v>14725000</v>
      </c>
      <c r="G10" s="58">
        <f>F10*10%</f>
        <v>1472500</v>
      </c>
      <c r="H10" s="59">
        <v>16200000</v>
      </c>
    </row>
    <row r="11" spans="6:8" x14ac:dyDescent="0.25">
      <c r="G11" s="58">
        <f>F10+G10</f>
        <v>16197500</v>
      </c>
      <c r="H11" s="59"/>
    </row>
    <row r="12" spans="6:8" x14ac:dyDescent="0.25">
      <c r="H12" s="59"/>
    </row>
    <row r="13" spans="6:8" x14ac:dyDescent="0.25">
      <c r="H13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9" t="s">
        <v>57</v>
      </c>
      <c r="B1" s="169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0" t="s">
        <v>50</v>
      </c>
      <c r="B1" s="171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2015-12-20T16:45:54Z</dcterms:modified>
</cp:coreProperties>
</file>