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80" windowHeight="9735"/>
  </bookViews>
  <sheets>
    <sheet name="NHAPLIEU" sheetId="1" r:id="rId1"/>
    <sheet name="Sheet1" sheetId="4" r:id="rId2"/>
    <sheet name="HD" sheetId="2" r:id="rId3"/>
    <sheet name="CON" sheetId="3" r:id="rId4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BC16" i="1" l="1"/>
  <c r="BC17" i="1" s="1"/>
  <c r="BC28" i="1"/>
  <c r="BC29" i="1" s="1"/>
  <c r="BC30" i="1" s="1"/>
  <c r="BC11" i="1"/>
  <c r="BC12" i="1"/>
  <c r="BC13" i="1" s="1"/>
  <c r="BC14" i="1" s="1"/>
  <c r="BC7" i="1"/>
  <c r="BC8" i="1" s="1"/>
  <c r="BC9" i="1" s="1"/>
  <c r="BC6" i="1"/>
  <c r="BC4" i="1"/>
  <c r="BC31" i="1" l="1"/>
  <c r="BC18" i="1"/>
  <c r="BC15" i="1"/>
  <c r="BC10" i="1"/>
  <c r="A5" i="1"/>
  <c r="A6" i="1" s="1"/>
  <c r="A7" i="1" s="1"/>
  <c r="A8" i="1" s="1"/>
  <c r="A9" i="1" s="1"/>
  <c r="A10" i="1" s="1"/>
  <c r="BC20" i="1" l="1"/>
  <c r="BC19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BC5" i="1"/>
  <c r="G10" i="4"/>
  <c r="G11" i="4" s="1"/>
  <c r="H9" i="4"/>
  <c r="H5" i="4"/>
  <c r="G5" i="4"/>
  <c r="BC21" i="1" l="1"/>
  <c r="BC23" i="1" l="1"/>
  <c r="BC22" i="1"/>
  <c r="BC24" i="1" s="1"/>
  <c r="BC26" i="1" l="1"/>
  <c r="BC27" i="1" s="1"/>
  <c r="BC25" i="1"/>
</calcChain>
</file>

<file path=xl/sharedStrings.xml><?xml version="1.0" encoding="utf-8"?>
<sst xmlns="http://schemas.openxmlformats.org/spreadsheetml/2006/main" count="778" uniqueCount="228">
  <si>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</si>
  <si>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</si>
  <si>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</si>
  <si>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</si>
  <si>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</si>
  <si>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</si>
  <si>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</si>
  <si>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</si>
  <si>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</si>
  <si>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</si>
  <si>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</si>
  <si>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</si>
  <si>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</si>
  <si>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</si>
  <si>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</si>
  <si>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</si>
  <si>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</si>
  <si>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</si>
  <si>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</si>
  <si>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</si>
  <si>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</si>
  <si>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</si>
  <si>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</si>
  <si>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</si>
  <si>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</si>
  <si>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</si>
  <si>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</si>
  <si>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</si>
  <si>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</si>
  <si>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</si>
  <si>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</si>
  <si>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</si>
  <si>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</si>
  <si>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</si>
  <si>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</si>
  <si>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</si>
  <si>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</si>
  <si>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</si>
  <si>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</si>
  <si>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</si>
  <si>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</si>
  <si>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</si>
  <si>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</si>
  <si>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</si>
  <si>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</si>
  <si>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</si>
  <si>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</si>
  <si>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</si>
  <si>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</si>
  <si>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</si>
  <si>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</si>
  <si>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</si>
  <si>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</si>
  <si>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</si>
  <si>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</si>
  <si>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</si>
  <si>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</si>
  <si>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</si>
  <si>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</si>
  <si>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</si>
  <si>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</si>
  <si>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</si>
  <si>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</si>
  <si>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</si>
  <si>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</si>
  <si>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</si>
  <si>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</si>
  <si>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</si>
  <si>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</si>
  <si>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</si>
  <si>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</si>
  <si>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</si>
  <si>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</si>
  <si>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</si>
  <si>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</si>
  <si>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</si>
  <si>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</si>
  <si>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</si>
  <si>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</si>
  <si>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</si>
  <si>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</si>
  <si>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</si>
  <si>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</si>
  <si>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</si>
  <si>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</si>
  <si>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</si>
  <si>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</si>
  <si>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</si>
  <si>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</si>
  <si>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</si>
  <si>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</si>
  <si>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</si>
  <si>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</si>
  <si>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</si>
  <si>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</si>
  <si>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</si>
  <si>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</si>
  <si>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</si>
  <si>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</si>
  <si>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</si>
  <si>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</si>
  <si>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</si>
  <si>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</si>
  <si>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</si>
  <si>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</si>
  <si>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</si>
  <si>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</si>
  <si>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</si>
  <si>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</si>
  <si>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</si>
  <si>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Nữ</t>
  </si>
  <si>
    <t>Việt Nam</t>
  </si>
  <si>
    <t>Tỉnh An Giang</t>
  </si>
  <si>
    <t>Malaysia</t>
  </si>
  <si>
    <t>Đài Loan</t>
  </si>
  <si>
    <t>Nam</t>
  </si>
  <si>
    <t>Mỹ</t>
  </si>
  <si>
    <t>Không Biết</t>
  </si>
  <si>
    <t>Hàn Quốc</t>
  </si>
  <si>
    <t>Singapore</t>
  </si>
  <si>
    <t>Thành Phố Long Xuyên</t>
  </si>
  <si>
    <t>Điện tH.Oại</t>
  </si>
  <si>
    <t>Phường Bình Đức</t>
  </si>
  <si>
    <t>Nội Trợ</t>
  </si>
  <si>
    <t>Nhân Viên</t>
  </si>
  <si>
    <t>Buôn Bán</t>
  </si>
  <si>
    <t>Công Nhân</t>
  </si>
  <si>
    <t>Tài xế</t>
  </si>
  <si>
    <t>Trung Quốc</t>
  </si>
  <si>
    <t>Kỹ Sư</t>
  </si>
  <si>
    <t>Lê Thị Bích Liễu</t>
  </si>
  <si>
    <t>Làm Móng</t>
  </si>
  <si>
    <t>Nguyễn Thị Hồng Soan</t>
  </si>
  <si>
    <t>Nguyễn Thành Nhơn</t>
  </si>
  <si>
    <t>Nguyễn Thị Khánh Vân</t>
  </si>
  <si>
    <t>Úc</t>
  </si>
  <si>
    <t>Lê Công Thị Huỳnh Anh</t>
  </si>
  <si>
    <t>Nguyễn Thị Tuyết Loan</t>
  </si>
  <si>
    <t>Phạm Thị Hồng Sương</t>
  </si>
  <si>
    <t>Nguyễn Xuân Bằng</t>
  </si>
  <si>
    <t>Công Nhân - Xe Hơi</t>
  </si>
  <si>
    <t>Nguyễn Thanh Nhã</t>
  </si>
  <si>
    <t>Kinh Doanh Dịch Vụ Net</t>
  </si>
  <si>
    <t>Quách Nhã Ý</t>
  </si>
  <si>
    <t>Phạm Minh Châu</t>
  </si>
  <si>
    <t>Hưu Trí</t>
  </si>
  <si>
    <t>Lăn Văn Hoàng</t>
  </si>
  <si>
    <t>Trương Minh Phấn</t>
  </si>
  <si>
    <t>Trần Quốc Trung</t>
  </si>
  <si>
    <t>Dựa Trái Cây</t>
  </si>
  <si>
    <t>Thành Phố Hồ Chí Minh</t>
  </si>
  <si>
    <t>Tỉnh Bạc Liêu</t>
  </si>
  <si>
    <t>Quận 5</t>
  </si>
  <si>
    <t>Nguyễn Thị Kim Anh</t>
  </si>
  <si>
    <t>Nguyễn Thị Kim Thoa</t>
  </si>
  <si>
    <t>Làm vườn</t>
  </si>
  <si>
    <t>Võ Thị Thanh Thúy</t>
  </si>
  <si>
    <t>Nguyễn Thị Thúy Kiều</t>
  </si>
  <si>
    <t>Công Nhân - Điện Tử</t>
  </si>
  <si>
    <t>Thành Phố Đài Trung</t>
  </si>
  <si>
    <t>Chang Ching Wei</t>
  </si>
  <si>
    <t>Lo Ching Chiang</t>
  </si>
  <si>
    <t>Yeo Thai Thông</t>
  </si>
  <si>
    <t>Điện Lạnh</t>
  </si>
  <si>
    <t>Chin Cheong Yong</t>
  </si>
  <si>
    <t>Nguyễn Thị Hằng</t>
  </si>
  <si>
    <t>Nguyễn Thị Xuân Sanh</t>
  </si>
  <si>
    <t>Nguyễn Thị Thùy Ngân</t>
  </si>
  <si>
    <t>Giáo Viên</t>
  </si>
  <si>
    <t>Huỳnh Thị Phượng</t>
  </si>
  <si>
    <t>Nguyễn Thị Tiểu Loan</t>
  </si>
  <si>
    <t>Đi Học</t>
  </si>
  <si>
    <t>Thành Phố Cao Hùng</t>
  </si>
  <si>
    <t>Tỉnh Phúc Kiến</t>
  </si>
  <si>
    <t>Bang California</t>
  </si>
  <si>
    <t>Nhân Viên Bưu Điện</t>
  </si>
  <si>
    <t>Lê Hoàng Long</t>
  </si>
  <si>
    <t>Đi Tàu Biển</t>
  </si>
  <si>
    <t>Leen Chăn Queen</t>
  </si>
  <si>
    <t>Nguyễn Văn Nam</t>
  </si>
  <si>
    <t>Chen Chung Kuang</t>
  </si>
  <si>
    <t>Liang Ai He</t>
  </si>
  <si>
    <t>Tô Kim Giàu</t>
  </si>
  <si>
    <t>Huỳnh Thị Thanh</t>
  </si>
  <si>
    <t>Phan Thị Hồng Thu</t>
  </si>
  <si>
    <t>Nông dân</t>
  </si>
  <si>
    <t>Phan Thị Thu Vân</t>
  </si>
  <si>
    <t>Võ Thị Thanh Tuyền</t>
  </si>
  <si>
    <t>Phạm Thị Trà My</t>
  </si>
  <si>
    <t>Huỳnh Thị Đài Trang</t>
  </si>
  <si>
    <t>Nguyễn Thị Cẩm Vân</t>
  </si>
  <si>
    <t>Thành Phố Đài Bắc</t>
  </si>
  <si>
    <t>Thành Phố Đài Nam</t>
  </si>
  <si>
    <t>Bang Texas</t>
  </si>
  <si>
    <t>Bagn Virginia</t>
  </si>
  <si>
    <t>Huyện Châu Phú</t>
  </si>
  <si>
    <t>Xã Định Mỹ</t>
  </si>
  <si>
    <t>Huyện Thoại Sơn</t>
  </si>
  <si>
    <t>Lữ Nhật Khoa</t>
  </si>
  <si>
    <t>Làm mướn</t>
  </si>
  <si>
    <t>Tiêu A Tùng</t>
  </si>
  <si>
    <t>Tiêu Minh Tân</t>
  </si>
  <si>
    <t>Dương Minh Hải</t>
  </si>
  <si>
    <t>Phạm Đăng Khoa</t>
  </si>
  <si>
    <t>Phạm Văn Vinh</t>
  </si>
  <si>
    <t>Dương Đăng Hưng</t>
  </si>
  <si>
    <t>Bang Virgina</t>
  </si>
  <si>
    <t>Tỉnh Tiền Giang\</t>
  </si>
  <si>
    <t>Thành Phố Mỹ Tho</t>
  </si>
  <si>
    <t>Tỉnh Đồng Nai</t>
  </si>
  <si>
    <t>Thành Phố Biên Hòa, Đồng Nai, Việt Nam</t>
  </si>
  <si>
    <t>Huyện Chợ Mới, An Giang</t>
  </si>
  <si>
    <t>Nguyễn Thị Kiều Oanh</t>
  </si>
  <si>
    <t>Trương Thị Anh Thi</t>
  </si>
  <si>
    <t>Trương Thị Trúc Giang</t>
  </si>
  <si>
    <t>Công Nhân - Điện</t>
  </si>
  <si>
    <t>Hồ Thị Thắm</t>
  </si>
  <si>
    <t>Thành Phố Ulsan</t>
  </si>
  <si>
    <t>Khóm Bình Đức 1</t>
  </si>
  <si>
    <t>Khóm Bình Đức 2</t>
  </si>
  <si>
    <t>Khóm Bình Đức 4</t>
  </si>
  <si>
    <t>Khóm Bình Đức 5</t>
  </si>
  <si>
    <t>Khóm Bình Đức 6</t>
  </si>
  <si>
    <t>Lin Chun Hung</t>
  </si>
  <si>
    <t>Lim Shu Jin</t>
  </si>
  <si>
    <t>Bảo Hiểm</t>
  </si>
  <si>
    <t>Noh Chang Jin</t>
  </si>
  <si>
    <t>Lâm Triều Phú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</si>
</sst>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144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0" fillId="0" borderId="1" xfId="0" applyBorder="1"/>
    <xf numFmtId="164" fontId="0" fillId="0" borderId="0" xfId="1" applyNumberFormat="1" applyFont="1"/>
    <xf numFmtId="164" fontId="0" fillId="0" borderId="0" xfId="0" applyNumberFormat="1"/>
    <xf numFmtId="0" fontId="2" fillId="3" borderId="0" xfId="0" applyFont="1" applyFill="1"/>
    <xf numFmtId="0" fontId="1" fillId="3" borderId="0" xfId="0" applyFont="1" applyFill="1"/>
    <xf numFmtId="0" fontId="0" fillId="3" borderId="1" xfId="0" applyFill="1" applyBorder="1"/>
    <xf numFmtId="0" fontId="1" fillId="3" borderId="14" xfId="0" applyFont="1" applyFill="1" applyBorder="1"/>
    <xf numFmtId="14" fontId="1" fillId="3" borderId="0" xfId="0" applyNumberFormat="1" applyFont="1" applyFill="1"/>
    <xf numFmtId="0" fontId="1" fillId="3" borderId="16" xfId="0" applyFont="1" applyFill="1" applyBorder="1"/>
    <xf numFmtId="0" fontId="1" fillId="3" borderId="3" xfId="0" applyFont="1" applyFill="1" applyBorder="1"/>
    <xf numFmtId="14" fontId="1" fillId="3" borderId="1" xfId="0" applyNumberFormat="1" applyFont="1" applyFill="1" applyBorder="1"/>
    <xf numFmtId="0" fontId="1" fillId="3" borderId="1" xfId="0" applyFont="1" applyFill="1" applyBorder="1"/>
    <xf numFmtId="0" fontId="1" fillId="3" borderId="8" xfId="0" applyFont="1" applyFill="1" applyBorder="1"/>
    <xf numFmtId="14" fontId="1" fillId="3" borderId="8" xfId="0" applyNumberFormat="1" applyFont="1" applyFill="1" applyBorder="1"/>
    <xf numFmtId="14" fontId="1" fillId="3" borderId="2" xfId="0" applyNumberFormat="1" applyFont="1" applyFill="1" applyBorder="1"/>
    <xf numFmtId="0" fontId="1" fillId="3" borderId="7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/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 wrapText="1"/>
    </xf>
    <xf numFmtId="0" fontId="1" fillId="0" borderId="0" xfId="0" applyFont="1" applyFill="1"/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4" fontId="2" fillId="0" borderId="18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 wrapText="1"/>
    </xf>
    <xf numFmtId="14" fontId="2" fillId="0" borderId="8" xfId="0" applyNumberFormat="1" applyFont="1" applyFill="1" applyBorder="1" applyAlignment="1">
      <alignment horizontal="center" vertical="center" wrapText="1"/>
    </xf>
    <xf numFmtId="14" fontId="2" fillId="0" borderId="2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14" fontId="2" fillId="0" borderId="10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14" fontId="2" fillId="0" borderId="10" xfId="0" applyNumberFormat="1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14" fontId="2" fillId="0" borderId="19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14" fontId="2" fillId="0" borderId="12" xfId="0" applyNumberFormat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4" fontId="2" fillId="0" borderId="11" xfId="0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1" xfId="0" applyFill="1" applyBorder="1"/>
    <xf numFmtId="0" fontId="1" fillId="0" borderId="14" xfId="0" applyFont="1" applyFill="1" applyBorder="1"/>
    <xf numFmtId="14" fontId="1" fillId="0" borderId="0" xfId="0" applyNumberFormat="1" applyFont="1" applyFill="1"/>
    <xf numFmtId="0" fontId="1" fillId="0" borderId="16" xfId="0" applyFont="1" applyFill="1" applyBorder="1"/>
    <xf numFmtId="0" fontId="1" fillId="0" borderId="3" xfId="0" applyFont="1" applyFill="1" applyBorder="1"/>
    <xf numFmtId="14" fontId="1" fillId="0" borderId="1" xfId="0" applyNumberFormat="1" applyFont="1" applyFill="1" applyBorder="1"/>
    <xf numFmtId="0" fontId="1" fillId="0" borderId="1" xfId="0" applyFont="1" applyFill="1" applyBorder="1"/>
    <xf numFmtId="0" fontId="1" fillId="0" borderId="8" xfId="0" applyFont="1" applyFill="1" applyBorder="1"/>
    <xf numFmtId="14" fontId="1" fillId="0" borderId="8" xfId="0" applyNumberFormat="1" applyFont="1" applyFill="1" applyBorder="1"/>
    <xf numFmtId="14" fontId="1" fillId="0" borderId="2" xfId="0" applyNumberFormat="1" applyFont="1" applyFill="1" applyBorder="1"/>
    <xf numFmtId="0" fontId="1" fillId="0" borderId="7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/>
    <xf numFmtId="0" fontId="1" fillId="4" borderId="0" xfId="0" applyFont="1" applyFill="1"/>
    <xf numFmtId="0" fontId="0" fillId="4" borderId="1" xfId="0" applyFill="1" applyBorder="1"/>
    <xf numFmtId="0" fontId="1" fillId="4" borderId="14" xfId="0" applyFont="1" applyFill="1" applyBorder="1"/>
    <xf numFmtId="14" fontId="1" fillId="4" borderId="0" xfId="0" applyNumberFormat="1" applyFont="1" applyFill="1"/>
    <xf numFmtId="0" fontId="1" fillId="4" borderId="16" xfId="0" applyFont="1" applyFill="1" applyBorder="1"/>
    <xf numFmtId="0" fontId="1" fillId="4" borderId="3" xfId="0" applyFont="1" applyFill="1" applyBorder="1"/>
    <xf numFmtId="14" fontId="1" fillId="4" borderId="1" xfId="0" applyNumberFormat="1" applyFont="1" applyFill="1" applyBorder="1"/>
    <xf numFmtId="0" fontId="1" fillId="4" borderId="1" xfId="0" applyFont="1" applyFill="1" applyBorder="1"/>
    <xf numFmtId="0" fontId="1" fillId="4" borderId="8" xfId="0" applyFont="1" applyFill="1" applyBorder="1"/>
    <xf numFmtId="14" fontId="1" fillId="4" borderId="8" xfId="0" applyNumberFormat="1" applyFont="1" applyFill="1" applyBorder="1"/>
    <xf numFmtId="14" fontId="1" fillId="4" borderId="2" xfId="0" applyNumberFormat="1" applyFont="1" applyFill="1" applyBorder="1"/>
    <xf numFmtId="0" fontId="1" fillId="4" borderId="7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/>
    <xf numFmtId="0" fontId="1" fillId="5" borderId="0" xfId="0" applyFont="1" applyFill="1"/>
    <xf numFmtId="0" fontId="0" fillId="5" borderId="1" xfId="0" applyFill="1" applyBorder="1"/>
    <xf numFmtId="0" fontId="1" fillId="5" borderId="14" xfId="0" applyFont="1" applyFill="1" applyBorder="1"/>
    <xf numFmtId="14" fontId="1" fillId="5" borderId="0" xfId="0" applyNumberFormat="1" applyFont="1" applyFill="1"/>
    <xf numFmtId="0" fontId="1" fillId="5" borderId="16" xfId="0" applyFont="1" applyFill="1" applyBorder="1"/>
    <xf numFmtId="0" fontId="1" fillId="5" borderId="3" xfId="0" applyFont="1" applyFill="1" applyBorder="1"/>
    <xf numFmtId="14" fontId="1" fillId="5" borderId="1" xfId="0" applyNumberFormat="1" applyFont="1" applyFill="1" applyBorder="1"/>
    <xf numFmtId="0" fontId="1" fillId="5" borderId="1" xfId="0" applyFont="1" applyFill="1" applyBorder="1"/>
    <xf numFmtId="0" fontId="1" fillId="5" borderId="8" xfId="0" applyFont="1" applyFill="1" applyBorder="1"/>
    <xf numFmtId="14" fontId="1" fillId="5" borderId="8" xfId="0" applyNumberFormat="1" applyFont="1" applyFill="1" applyBorder="1"/>
    <xf numFmtId="14" fontId="1" fillId="5" borderId="2" xfId="0" applyNumberFormat="1" applyFont="1" applyFill="1" applyBorder="1"/>
    <xf numFmtId="0" fontId="1" fillId="5" borderId="7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/>
    <xf numFmtId="0" fontId="1" fillId="2" borderId="0" xfId="0" applyFont="1" applyFill="1"/>
    <xf numFmtId="0" fontId="0" fillId="2" borderId="1" xfId="0" applyFill="1" applyBorder="1"/>
    <xf numFmtId="0" fontId="1" fillId="2" borderId="14" xfId="0" applyFont="1" applyFill="1" applyBorder="1"/>
    <xf numFmtId="14" fontId="1" fillId="2" borderId="0" xfId="0" applyNumberFormat="1" applyFont="1" applyFill="1"/>
    <xf numFmtId="0" fontId="1" fillId="2" borderId="16" xfId="0" applyFont="1" applyFill="1" applyBorder="1"/>
    <xf numFmtId="0" fontId="1" fillId="2" borderId="3" xfId="0" applyFont="1" applyFill="1" applyBorder="1"/>
    <xf numFmtId="14" fontId="1" fillId="2" borderId="1" xfId="0" applyNumberFormat="1" applyFont="1" applyFill="1" applyBorder="1"/>
    <xf numFmtId="0" fontId="1" fillId="2" borderId="1" xfId="0" applyFont="1" applyFill="1" applyBorder="1"/>
    <xf numFmtId="0" fontId="1" fillId="2" borderId="8" xfId="0" applyFont="1" applyFill="1" applyBorder="1"/>
    <xf numFmtId="14" fontId="1" fillId="2" borderId="8" xfId="0" applyNumberFormat="1" applyFont="1" applyFill="1" applyBorder="1"/>
    <xf numFmtId="14" fontId="1" fillId="2" borderId="2" xfId="0" applyNumberFormat="1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16" fontId="0" fillId="0" borderId="1" xfId="0" applyNumberFormat="1" applyBorder="1"/>
    <xf numFmtId="16" fontId="0" fillId="4" borderId="1" xfId="0" applyNumberFormat="1" applyFill="1" applyBorder="1"/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1"/>
  <sheetViews>
    <sheetView tabSelected="1" zoomScale="115" zoomScaleNormal="115" workbookViewId="0">
      <pane xSplit="4" ySplit="3" topLeftCell="BB14" activePane="bottomRight" state="frozen"/>
      <selection pane="topRight" activeCell="E1" sqref="E1"/>
      <selection pane="bottomLeft" activeCell="A4" sqref="A4"/>
      <selection pane="bottomRight" activeCell="BE19" sqref="BE19"/>
    </sheetView>
  </sheetViews>
  <sheetFormatPr defaultRowHeight="15.75" x14ac:dyDescent="0.25"/>
  <cols>
    <col min="1" max="1" width="9.140625" style="84"/>
    <col min="2" max="2" width="11.5703125" style="44" hidden="1" customWidth="1"/>
    <col min="3" max="3" width="13.140625" style="44" hidden="1" customWidth="1"/>
    <col min="4" max="4" width="21.42578125" style="44" bestFit="1" customWidth="1"/>
    <col min="5" max="5" width="12" style="87" bestFit="1" customWidth="1"/>
    <col min="6" max="6" width="11.28515625" style="44" customWidth="1"/>
    <col min="7" max="7" width="12.5703125" style="44" customWidth="1"/>
    <col min="8" max="8" width="25.7109375" style="44" bestFit="1" customWidth="1"/>
    <col min="9" max="9" width="10.85546875" style="44" customWidth="1"/>
    <col min="10" max="10" width="18.5703125" style="44" bestFit="1" customWidth="1"/>
    <col min="11" max="11" width="10.42578125" style="44" customWidth="1"/>
    <col min="12" max="12" width="14.5703125" style="44" bestFit="1" customWidth="1"/>
    <col min="13" max="14" width="10.140625" style="44" customWidth="1"/>
    <col min="15" max="15" width="19.7109375" style="44" bestFit="1" customWidth="1"/>
    <col min="16" max="16" width="21.42578125" style="44" bestFit="1" customWidth="1"/>
    <col min="17" max="21" width="10.140625" style="44" customWidth="1"/>
    <col min="22" max="22" width="12.7109375" style="44" customWidth="1"/>
    <col min="23" max="25" width="9.140625" style="44"/>
    <col min="26" max="27" width="14.42578125" style="44" customWidth="1"/>
    <col min="28" max="28" width="10.5703125" style="44" customWidth="1"/>
    <col min="29" max="29" width="14.42578125" style="44" customWidth="1"/>
    <col min="30" max="30" width="11.28515625" style="44" customWidth="1"/>
    <col min="31" max="32" width="9.140625" style="44"/>
    <col min="33" max="33" width="14" style="44" customWidth="1"/>
    <col min="34" max="35" width="9.140625" style="44"/>
    <col min="36" max="36" width="12" style="44" customWidth="1"/>
    <col min="37" max="37" width="9.7109375" style="44" customWidth="1"/>
    <col min="38" max="38" width="9.5703125" style="44" customWidth="1"/>
    <col min="39" max="39" width="9.140625" style="44"/>
    <col min="40" max="40" width="18.7109375" style="44" customWidth="1"/>
    <col min="41" max="41" width="10.42578125" style="86" customWidth="1"/>
    <col min="42" max="42" width="11" style="87" customWidth="1"/>
    <col min="43" max="43" width="12.7109375" style="87" customWidth="1"/>
    <col min="44" max="44" width="11.7109375" style="44" customWidth="1"/>
    <col min="45" max="45" width="9.140625" style="44"/>
    <col min="46" max="46" width="9.42578125" style="44" customWidth="1"/>
    <col min="47" max="47" width="9.85546875" style="88" customWidth="1"/>
    <col min="48" max="48" width="10.85546875" style="89" customWidth="1"/>
    <col min="49" max="49" width="11.28515625" style="90" customWidth="1"/>
    <col min="50" max="50" width="11.5703125" style="90" customWidth="1"/>
    <col min="51" max="51" width="9.140625" style="91"/>
    <col min="52" max="52" width="11.85546875" style="91" customWidth="1"/>
    <col min="53" max="53" width="9.140625" style="91"/>
    <col min="54" max="54" width="9.140625" style="92"/>
    <col min="55" max="55" width="9.140625" style="103"/>
    <col min="56" max="57" width="11.28515625" style="91" bestFit="1" customWidth="1"/>
    <col min="58" max="58" width="16" style="91" bestFit="1" customWidth="1"/>
    <col min="59" max="59" width="11.140625" style="90" customWidth="1"/>
    <col min="60" max="60" width="10.140625" style="91" customWidth="1"/>
    <col min="61" max="61" width="9.85546875" style="91" customWidth="1"/>
    <col min="62" max="62" width="12.42578125" style="91" customWidth="1"/>
    <col min="63" max="63" width="10" style="91" bestFit="1" customWidth="1"/>
    <col min="64" max="64" width="10.28515625" style="91" customWidth="1"/>
    <col min="65" max="65" width="8.28515625" style="91" customWidth="1"/>
    <col min="66" max="66" width="8.5703125" style="91" bestFit="1" customWidth="1"/>
    <col min="67" max="67" width="9.42578125" style="91" bestFit="1" customWidth="1"/>
    <col min="68" max="69" width="9.42578125" style="91" customWidth="1"/>
    <col min="70" max="70" width="11.85546875" style="91" customWidth="1"/>
    <col min="71" max="74" width="9.42578125" style="91" customWidth="1"/>
    <col min="75" max="75" width="10" style="91" bestFit="1" customWidth="1"/>
    <col min="76" max="76" width="11.140625" style="91" customWidth="1"/>
    <col min="77" max="78" width="9.140625" style="91"/>
    <col min="79" max="79" width="10.5703125" style="91" customWidth="1"/>
    <col min="80" max="81" width="13.85546875" style="91" customWidth="1"/>
    <col min="82" max="83" width="12.28515625" style="91" customWidth="1"/>
    <col min="84" max="89" width="9.140625" style="91"/>
    <col min="90" max="90" width="10.85546875" style="91" customWidth="1"/>
    <col min="91" max="92" width="11.28515625" style="91" bestFit="1" customWidth="1"/>
    <col min="93" max="93" width="20.5703125" style="91" bestFit="1" customWidth="1"/>
    <col min="94" max="94" width="9.7109375" style="91" customWidth="1"/>
    <col min="95" max="95" width="12.28515625" style="93" customWidth="1"/>
    <col min="96" max="96" width="11.28515625" style="89" customWidth="1"/>
    <col min="97" max="97" width="12.42578125" style="90" customWidth="1"/>
    <col min="98" max="98" width="13.140625" style="92" customWidth="1"/>
    <col min="99" max="99" width="13.7109375" style="89" customWidth="1"/>
    <col min="100" max="100" width="12.7109375" style="94" customWidth="1"/>
    <col min="101" max="101" width="10.5703125" style="95" customWidth="1"/>
    <col min="102" max="103" width="11.28515625" style="90" bestFit="1" customWidth="1"/>
    <col min="104" max="104" width="12" style="92" customWidth="1"/>
    <col min="105" max="105" width="14.42578125" style="89" customWidth="1"/>
    <col min="106" max="106" width="9.140625" style="91"/>
    <col min="107" max="107" width="12.28515625" style="96" customWidth="1"/>
    <col min="108" max="108" width="9.7109375" style="91" customWidth="1"/>
    <col min="109" max="109" width="9.140625" style="91"/>
    <col min="110" max="110" width="11.28515625" style="97" bestFit="1" customWidth="1"/>
    <col min="111" max="111" width="9.140625" style="95"/>
    <col min="112" max="112" width="14.7109375" style="91" customWidth="1"/>
    <col min="113" max="113" width="13.85546875" style="92" customWidth="1"/>
    <col min="114" max="16384" width="9.140625" style="44"/>
  </cols>
  <sheetData>
    <row r="1" spans="1:113" ht="16.5" customHeight="1" thickTop="1" x14ac:dyDescent="0.25">
      <c r="A1" s="29" t="s">
        <v>0</v>
      </c>
      <c r="B1" s="30" t="s">
        <v>2</v>
      </c>
      <c r="C1" s="30" t="s">
        <v>3</v>
      </c>
      <c r="D1" s="30" t="s">
        <v>1</v>
      </c>
      <c r="E1" s="31" t="s">
        <v>4</v>
      </c>
      <c r="F1" s="30" t="s">
        <v>5</v>
      </c>
      <c r="G1" s="30" t="s">
        <v>6</v>
      </c>
      <c r="H1" s="32" t="s">
        <v>7</v>
      </c>
      <c r="I1" s="33"/>
      <c r="J1" s="33"/>
      <c r="K1" s="33"/>
      <c r="L1" s="33"/>
      <c r="M1" s="34"/>
      <c r="N1" s="32" t="s">
        <v>108</v>
      </c>
      <c r="O1" s="33"/>
      <c r="P1" s="33"/>
      <c r="Q1" s="33"/>
      <c r="R1" s="33"/>
      <c r="S1" s="34"/>
      <c r="T1" s="32" t="s">
        <v>9</v>
      </c>
      <c r="U1" s="33"/>
      <c r="V1" s="33"/>
      <c r="W1" s="33"/>
      <c r="X1" s="33"/>
      <c r="Y1" s="34"/>
      <c r="Z1" s="30" t="s">
        <v>10</v>
      </c>
      <c r="AA1" s="35" t="s">
        <v>11</v>
      </c>
      <c r="AB1" s="36"/>
      <c r="AC1" s="36"/>
      <c r="AD1" s="36"/>
      <c r="AE1" s="36"/>
      <c r="AF1" s="37"/>
      <c r="AG1" s="38" t="s">
        <v>12</v>
      </c>
      <c r="AH1" s="30" t="s">
        <v>13</v>
      </c>
      <c r="AI1" s="38" t="s">
        <v>14</v>
      </c>
      <c r="AJ1" s="30" t="s">
        <v>121</v>
      </c>
      <c r="AK1" s="30" t="s">
        <v>15</v>
      </c>
      <c r="AL1" s="30" t="s">
        <v>16</v>
      </c>
      <c r="AM1" s="30" t="s">
        <v>17</v>
      </c>
      <c r="AN1" s="39" t="s">
        <v>18</v>
      </c>
      <c r="AO1" s="40" t="s">
        <v>30</v>
      </c>
      <c r="AP1" s="41"/>
      <c r="AQ1" s="41"/>
      <c r="AR1" s="41"/>
      <c r="AS1" s="41"/>
      <c r="AT1" s="41"/>
      <c r="AU1" s="42"/>
      <c r="AV1" s="40" t="s">
        <v>35</v>
      </c>
      <c r="AW1" s="41"/>
      <c r="AX1" s="41"/>
      <c r="AY1" s="41"/>
      <c r="AZ1" s="41"/>
      <c r="BA1" s="41"/>
      <c r="BB1" s="42"/>
      <c r="BC1" s="40" t="s">
        <v>36</v>
      </c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2"/>
      <c r="CR1" s="40" t="s">
        <v>41</v>
      </c>
      <c r="CS1" s="41"/>
      <c r="CT1" s="42"/>
      <c r="CU1" s="43" t="s">
        <v>43</v>
      </c>
      <c r="CV1" s="35"/>
      <c r="CW1" s="40" t="s">
        <v>46</v>
      </c>
      <c r="CX1" s="41"/>
      <c r="CY1" s="41"/>
      <c r="CZ1" s="42"/>
      <c r="DA1" s="37" t="s">
        <v>47</v>
      </c>
      <c r="DB1" s="41"/>
      <c r="DC1" s="41"/>
      <c r="DD1" s="41"/>
      <c r="DE1" s="41"/>
      <c r="DF1" s="35"/>
      <c r="DG1" s="40" t="s">
        <v>54</v>
      </c>
      <c r="DH1" s="41"/>
      <c r="DI1" s="42"/>
    </row>
    <row r="2" spans="1:113" s="63" customFormat="1" ht="15.75" customHeight="1" x14ac:dyDescent="0.25">
      <c r="A2" s="45"/>
      <c r="B2" s="46"/>
      <c r="C2" s="46"/>
      <c r="D2" s="46"/>
      <c r="E2" s="47"/>
      <c r="F2" s="46"/>
      <c r="G2" s="46"/>
      <c r="H2" s="48" t="s">
        <v>109</v>
      </c>
      <c r="I2" s="49" t="s">
        <v>27</v>
      </c>
      <c r="J2" s="49" t="s">
        <v>28</v>
      </c>
      <c r="K2" s="49" t="s">
        <v>29</v>
      </c>
      <c r="L2" s="46" t="s">
        <v>26</v>
      </c>
      <c r="M2" s="46" t="s">
        <v>8</v>
      </c>
      <c r="N2" s="48" t="s">
        <v>109</v>
      </c>
      <c r="O2" s="49" t="s">
        <v>27</v>
      </c>
      <c r="P2" s="49" t="s">
        <v>28</v>
      </c>
      <c r="Q2" s="49" t="s">
        <v>29</v>
      </c>
      <c r="R2" s="46" t="s">
        <v>26</v>
      </c>
      <c r="S2" s="46" t="s">
        <v>8</v>
      </c>
      <c r="T2" s="48" t="s">
        <v>109</v>
      </c>
      <c r="U2" s="49" t="s">
        <v>27</v>
      </c>
      <c r="V2" s="49" t="s">
        <v>28</v>
      </c>
      <c r="W2" s="49" t="s">
        <v>29</v>
      </c>
      <c r="X2" s="46" t="s">
        <v>26</v>
      </c>
      <c r="Y2" s="46" t="s">
        <v>8</v>
      </c>
      <c r="Z2" s="46"/>
      <c r="AA2" s="48" t="s">
        <v>109</v>
      </c>
      <c r="AB2" s="49" t="s">
        <v>27</v>
      </c>
      <c r="AC2" s="49" t="s">
        <v>28</v>
      </c>
      <c r="AD2" s="49" t="s">
        <v>29</v>
      </c>
      <c r="AE2" s="46" t="s">
        <v>26</v>
      </c>
      <c r="AF2" s="46" t="s">
        <v>8</v>
      </c>
      <c r="AG2" s="49"/>
      <c r="AH2" s="46"/>
      <c r="AI2" s="49"/>
      <c r="AJ2" s="46"/>
      <c r="AK2" s="46"/>
      <c r="AL2" s="46"/>
      <c r="AM2" s="46"/>
      <c r="AN2" s="50"/>
      <c r="AO2" s="51" t="s">
        <v>19</v>
      </c>
      <c r="AP2" s="52" t="s">
        <v>20</v>
      </c>
      <c r="AQ2" s="52" t="s">
        <v>21</v>
      </c>
      <c r="AR2" s="49" t="s">
        <v>25</v>
      </c>
      <c r="AS2" s="49" t="s">
        <v>22</v>
      </c>
      <c r="AT2" s="49" t="s">
        <v>23</v>
      </c>
      <c r="AU2" s="53" t="s">
        <v>24</v>
      </c>
      <c r="AV2" s="54" t="s">
        <v>31</v>
      </c>
      <c r="AW2" s="52" t="s">
        <v>20</v>
      </c>
      <c r="AX2" s="52" t="s">
        <v>21</v>
      </c>
      <c r="AY2" s="49" t="s">
        <v>10</v>
      </c>
      <c r="AZ2" s="49" t="s">
        <v>32</v>
      </c>
      <c r="BA2" s="49" t="s">
        <v>33</v>
      </c>
      <c r="BB2" s="53" t="s">
        <v>34</v>
      </c>
      <c r="BC2" s="142" t="s">
        <v>0</v>
      </c>
      <c r="BD2" s="48" t="s">
        <v>2</v>
      </c>
      <c r="BE2" s="48" t="s">
        <v>3</v>
      </c>
      <c r="BF2" s="48" t="s">
        <v>1</v>
      </c>
      <c r="BG2" s="55" t="s">
        <v>4</v>
      </c>
      <c r="BH2" s="48" t="s">
        <v>5</v>
      </c>
      <c r="BI2" s="48" t="s">
        <v>6</v>
      </c>
      <c r="BJ2" s="46" t="s">
        <v>7</v>
      </c>
      <c r="BK2" s="46"/>
      <c r="BL2" s="46"/>
      <c r="BM2" s="46"/>
      <c r="BN2" s="46"/>
      <c r="BO2" s="46"/>
      <c r="BP2" s="56" t="s">
        <v>108</v>
      </c>
      <c r="BQ2" s="57"/>
      <c r="BR2" s="57"/>
      <c r="BS2" s="57"/>
      <c r="BT2" s="57"/>
      <c r="BU2" s="58"/>
      <c r="BV2" s="56" t="s">
        <v>9</v>
      </c>
      <c r="BW2" s="57"/>
      <c r="BX2" s="57"/>
      <c r="BY2" s="57"/>
      <c r="BZ2" s="57"/>
      <c r="CA2" s="58"/>
      <c r="CB2" s="48" t="s">
        <v>10</v>
      </c>
      <c r="CC2" s="46" t="s">
        <v>11</v>
      </c>
      <c r="CD2" s="46"/>
      <c r="CE2" s="46"/>
      <c r="CF2" s="46"/>
      <c r="CG2" s="46"/>
      <c r="CH2" s="46"/>
      <c r="CI2" s="59" t="s">
        <v>12</v>
      </c>
      <c r="CJ2" s="48" t="s">
        <v>13</v>
      </c>
      <c r="CK2" s="59" t="s">
        <v>14</v>
      </c>
      <c r="CL2" s="48" t="s">
        <v>121</v>
      </c>
      <c r="CM2" s="48" t="s">
        <v>15</v>
      </c>
      <c r="CN2" s="48" t="s">
        <v>16</v>
      </c>
      <c r="CO2" s="48" t="s">
        <v>17</v>
      </c>
      <c r="CP2" s="59" t="s">
        <v>18</v>
      </c>
      <c r="CQ2" s="60" t="s">
        <v>37</v>
      </c>
      <c r="CR2" s="54" t="s">
        <v>38</v>
      </c>
      <c r="CS2" s="52" t="s">
        <v>39</v>
      </c>
      <c r="CT2" s="53" t="s">
        <v>40</v>
      </c>
      <c r="CU2" s="54" t="s">
        <v>38</v>
      </c>
      <c r="CV2" s="61" t="s">
        <v>42</v>
      </c>
      <c r="CW2" s="45" t="s">
        <v>44</v>
      </c>
      <c r="CX2" s="52" t="s">
        <v>20</v>
      </c>
      <c r="CY2" s="52" t="s">
        <v>21</v>
      </c>
      <c r="CZ2" s="53" t="s">
        <v>45</v>
      </c>
      <c r="DA2" s="58" t="s">
        <v>48</v>
      </c>
      <c r="DB2" s="46" t="s">
        <v>49</v>
      </c>
      <c r="DC2" s="46" t="s">
        <v>50</v>
      </c>
      <c r="DD2" s="46" t="s">
        <v>51</v>
      </c>
      <c r="DE2" s="46" t="s">
        <v>52</v>
      </c>
      <c r="DF2" s="56" t="s">
        <v>53</v>
      </c>
      <c r="DG2" s="45" t="s">
        <v>0</v>
      </c>
      <c r="DH2" s="46" t="s">
        <v>55</v>
      </c>
      <c r="DI2" s="62" t="s">
        <v>56</v>
      </c>
    </row>
    <row r="3" spans="1:113" s="83" customFormat="1" ht="30.75" customHeight="1" thickBot="1" x14ac:dyDescent="0.3">
      <c r="A3" s="64"/>
      <c r="B3" s="65"/>
      <c r="C3" s="65"/>
      <c r="D3" s="65"/>
      <c r="E3" s="66"/>
      <c r="F3" s="65"/>
      <c r="G3" s="65"/>
      <c r="H3" s="67"/>
      <c r="I3" s="68"/>
      <c r="J3" s="68"/>
      <c r="K3" s="68"/>
      <c r="L3" s="65"/>
      <c r="M3" s="65"/>
      <c r="N3" s="67"/>
      <c r="O3" s="68"/>
      <c r="P3" s="68"/>
      <c r="Q3" s="68"/>
      <c r="R3" s="65"/>
      <c r="S3" s="65"/>
      <c r="T3" s="67"/>
      <c r="U3" s="68"/>
      <c r="V3" s="68"/>
      <c r="W3" s="68"/>
      <c r="X3" s="65"/>
      <c r="Y3" s="65"/>
      <c r="Z3" s="65"/>
      <c r="AA3" s="67"/>
      <c r="AB3" s="68"/>
      <c r="AC3" s="68"/>
      <c r="AD3" s="68"/>
      <c r="AE3" s="65"/>
      <c r="AF3" s="65"/>
      <c r="AG3" s="68"/>
      <c r="AH3" s="65"/>
      <c r="AI3" s="68"/>
      <c r="AJ3" s="65"/>
      <c r="AK3" s="65"/>
      <c r="AL3" s="65"/>
      <c r="AM3" s="65"/>
      <c r="AN3" s="69"/>
      <c r="AO3" s="70"/>
      <c r="AP3" s="71"/>
      <c r="AQ3" s="66"/>
      <c r="AR3" s="68"/>
      <c r="AS3" s="68"/>
      <c r="AT3" s="68"/>
      <c r="AU3" s="72"/>
      <c r="AV3" s="73"/>
      <c r="AW3" s="71"/>
      <c r="AX3" s="66"/>
      <c r="AY3" s="68"/>
      <c r="AZ3" s="68"/>
      <c r="BA3" s="68"/>
      <c r="BB3" s="72"/>
      <c r="BC3" s="143"/>
      <c r="BD3" s="67"/>
      <c r="BE3" s="67"/>
      <c r="BF3" s="67"/>
      <c r="BG3" s="74"/>
      <c r="BH3" s="67"/>
      <c r="BI3" s="67"/>
      <c r="BJ3" s="75" t="s">
        <v>109</v>
      </c>
      <c r="BK3" s="76" t="s">
        <v>27</v>
      </c>
      <c r="BL3" s="76" t="s">
        <v>28</v>
      </c>
      <c r="BM3" s="76" t="s">
        <v>29</v>
      </c>
      <c r="BN3" s="76" t="s">
        <v>26</v>
      </c>
      <c r="BO3" s="76" t="s">
        <v>8</v>
      </c>
      <c r="BP3" s="76" t="s">
        <v>109</v>
      </c>
      <c r="BQ3" s="77" t="s">
        <v>27</v>
      </c>
      <c r="BR3" s="77" t="s">
        <v>28</v>
      </c>
      <c r="BS3" s="77" t="s">
        <v>29</v>
      </c>
      <c r="BT3" s="77" t="s">
        <v>26</v>
      </c>
      <c r="BU3" s="77" t="s">
        <v>8</v>
      </c>
      <c r="BV3" s="77" t="s">
        <v>109</v>
      </c>
      <c r="BW3" s="77" t="s">
        <v>27</v>
      </c>
      <c r="BX3" s="77" t="s">
        <v>28</v>
      </c>
      <c r="BY3" s="77" t="s">
        <v>29</v>
      </c>
      <c r="BZ3" s="77" t="s">
        <v>26</v>
      </c>
      <c r="CA3" s="77" t="s">
        <v>8</v>
      </c>
      <c r="CB3" s="67"/>
      <c r="CC3" s="75" t="s">
        <v>109</v>
      </c>
      <c r="CD3" s="76" t="s">
        <v>27</v>
      </c>
      <c r="CE3" s="76" t="s">
        <v>28</v>
      </c>
      <c r="CF3" s="76" t="s">
        <v>29</v>
      </c>
      <c r="CG3" s="76" t="s">
        <v>26</v>
      </c>
      <c r="CH3" s="76" t="s">
        <v>8</v>
      </c>
      <c r="CI3" s="78"/>
      <c r="CJ3" s="67"/>
      <c r="CK3" s="78"/>
      <c r="CL3" s="67"/>
      <c r="CM3" s="67"/>
      <c r="CN3" s="67"/>
      <c r="CO3" s="67"/>
      <c r="CP3" s="78"/>
      <c r="CQ3" s="79"/>
      <c r="CR3" s="73"/>
      <c r="CS3" s="71"/>
      <c r="CT3" s="80"/>
      <c r="CU3" s="73"/>
      <c r="CV3" s="81"/>
      <c r="CW3" s="64"/>
      <c r="CX3" s="66"/>
      <c r="CY3" s="66"/>
      <c r="CZ3" s="80"/>
      <c r="DA3" s="73"/>
      <c r="DB3" s="65"/>
      <c r="DC3" s="65"/>
      <c r="DD3" s="65"/>
      <c r="DE3" s="65"/>
      <c r="DF3" s="82"/>
      <c r="DG3" s="64"/>
      <c r="DH3" s="65"/>
      <c r="DI3" s="80"/>
    </row>
    <row r="4" spans="1:113" s="12" customFormat="1" ht="16.5" thickTop="1" x14ac:dyDescent="0.25">
      <c r="A4" s="11">
        <v>16117</v>
      </c>
      <c r="D4" s="13" t="s">
        <v>130</v>
      </c>
      <c r="E4" s="85">
        <v>1971</v>
      </c>
      <c r="F4" s="85" t="s">
        <v>110</v>
      </c>
      <c r="G4" s="85" t="s">
        <v>111</v>
      </c>
      <c r="H4" s="13"/>
      <c r="I4" s="13"/>
      <c r="J4" s="13" t="s">
        <v>122</v>
      </c>
      <c r="K4" s="12" t="s">
        <v>120</v>
      </c>
      <c r="L4" s="12" t="s">
        <v>112</v>
      </c>
      <c r="M4" s="12" t="s">
        <v>111</v>
      </c>
      <c r="O4" s="12" t="s">
        <v>218</v>
      </c>
      <c r="P4" s="12" t="s">
        <v>122</v>
      </c>
      <c r="Q4" s="12" t="s">
        <v>120</v>
      </c>
      <c r="R4" s="12" t="s">
        <v>112</v>
      </c>
      <c r="S4" s="12" t="s">
        <v>111</v>
      </c>
      <c r="Y4" s="85" t="s">
        <v>116</v>
      </c>
      <c r="Z4" s="85" t="s">
        <v>131</v>
      </c>
      <c r="AH4" s="13"/>
      <c r="AO4" s="14"/>
      <c r="AP4" s="15"/>
      <c r="AQ4" s="15"/>
      <c r="AU4" s="16"/>
      <c r="AV4" s="17"/>
      <c r="AW4" s="18"/>
      <c r="AX4" s="18"/>
      <c r="AY4" s="19"/>
      <c r="AZ4" s="19"/>
      <c r="BA4" s="19"/>
      <c r="BB4" s="20"/>
      <c r="BC4" s="103">
        <f>A31+1</f>
        <v>16145</v>
      </c>
      <c r="BD4" s="19"/>
      <c r="BE4" s="19"/>
      <c r="BF4" s="8" t="s">
        <v>139</v>
      </c>
      <c r="BG4" s="8">
        <v>0</v>
      </c>
      <c r="BH4" s="8" t="s">
        <v>115</v>
      </c>
      <c r="BI4" s="8" t="s">
        <v>116</v>
      </c>
      <c r="BJ4" s="8"/>
      <c r="BK4" s="8"/>
      <c r="BL4" s="8"/>
      <c r="BN4" s="12" t="s">
        <v>112</v>
      </c>
      <c r="BO4" s="12" t="s">
        <v>111</v>
      </c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8" t="s">
        <v>116</v>
      </c>
      <c r="CB4" s="8" t="s">
        <v>140</v>
      </c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21"/>
      <c r="CR4" s="13"/>
      <c r="CS4" s="13"/>
      <c r="CT4" s="13"/>
      <c r="CV4" s="22"/>
      <c r="CW4" s="23"/>
      <c r="CX4" s="18"/>
      <c r="CY4" s="18"/>
      <c r="CZ4" s="20"/>
      <c r="DA4" s="17"/>
      <c r="DB4" s="19"/>
      <c r="DC4" s="24"/>
      <c r="DD4" s="19"/>
      <c r="DE4" s="19"/>
      <c r="DF4" s="25"/>
      <c r="DG4" s="23"/>
      <c r="DH4" s="19"/>
      <c r="DI4" s="20"/>
    </row>
    <row r="5" spans="1:113" x14ac:dyDescent="0.25">
      <c r="A5" s="84">
        <f>A4+1</f>
        <v>16118</v>
      </c>
      <c r="D5" s="85" t="s">
        <v>132</v>
      </c>
      <c r="E5" s="85">
        <v>1981</v>
      </c>
      <c r="F5" s="85" t="s">
        <v>110</v>
      </c>
      <c r="G5" s="85" t="s">
        <v>111</v>
      </c>
      <c r="H5" s="85"/>
      <c r="I5" s="85"/>
      <c r="J5" s="13" t="s">
        <v>122</v>
      </c>
      <c r="K5" s="12" t="s">
        <v>120</v>
      </c>
      <c r="L5" s="12" t="s">
        <v>112</v>
      </c>
      <c r="M5" s="12" t="s">
        <v>111</v>
      </c>
      <c r="O5" s="12" t="s">
        <v>218</v>
      </c>
      <c r="P5" s="12" t="s">
        <v>122</v>
      </c>
      <c r="Q5" s="44" t="s">
        <v>120</v>
      </c>
      <c r="R5" s="44" t="s">
        <v>112</v>
      </c>
      <c r="S5" s="44" t="s">
        <v>111</v>
      </c>
      <c r="Y5" s="85" t="s">
        <v>116</v>
      </c>
      <c r="Z5" s="85" t="s">
        <v>131</v>
      </c>
      <c r="AH5" s="85"/>
      <c r="BC5" s="103">
        <f>BC4+1</f>
        <v>16146</v>
      </c>
      <c r="BF5" s="8" t="s">
        <v>141</v>
      </c>
      <c r="BG5" s="8">
        <v>1979</v>
      </c>
      <c r="BH5" s="8" t="s">
        <v>115</v>
      </c>
      <c r="BI5" s="8" t="s">
        <v>116</v>
      </c>
      <c r="BJ5" s="8"/>
      <c r="BK5" s="8"/>
      <c r="BL5" s="8"/>
      <c r="BN5" s="12" t="s">
        <v>112</v>
      </c>
      <c r="BO5" s="12" t="s">
        <v>111</v>
      </c>
      <c r="CA5" s="8" t="s">
        <v>116</v>
      </c>
      <c r="CB5" s="8" t="s">
        <v>142</v>
      </c>
      <c r="CR5" s="85"/>
      <c r="CS5" s="85"/>
      <c r="CT5" s="85"/>
      <c r="CU5" s="44"/>
    </row>
    <row r="6" spans="1:113" x14ac:dyDescent="0.25">
      <c r="A6" s="84">
        <f t="shared" ref="A6:A31" si="0">A5+1</f>
        <v>16119</v>
      </c>
      <c r="D6" s="85" t="s">
        <v>133</v>
      </c>
      <c r="E6" s="85">
        <v>1953</v>
      </c>
      <c r="F6" s="85" t="s">
        <v>115</v>
      </c>
      <c r="G6" s="85" t="s">
        <v>111</v>
      </c>
      <c r="H6" s="85"/>
      <c r="I6" s="85"/>
      <c r="J6" s="13" t="s">
        <v>122</v>
      </c>
      <c r="K6" s="12" t="s">
        <v>120</v>
      </c>
      <c r="L6" s="12" t="s">
        <v>112</v>
      </c>
      <c r="M6" s="12" t="s">
        <v>111</v>
      </c>
      <c r="O6" s="12" t="s">
        <v>218</v>
      </c>
      <c r="P6" s="12" t="s">
        <v>122</v>
      </c>
      <c r="Q6" s="44" t="s">
        <v>120</v>
      </c>
      <c r="R6" s="44" t="s">
        <v>112</v>
      </c>
      <c r="S6" s="44" t="s">
        <v>111</v>
      </c>
      <c r="Y6" s="85"/>
      <c r="Z6" s="85" t="s">
        <v>129</v>
      </c>
      <c r="AH6" s="85"/>
      <c r="BC6" s="103">
        <f>IF(BF6="","",MAX(BC$4:BC5)+1)</f>
        <v>16147</v>
      </c>
      <c r="BF6" s="8" t="s">
        <v>143</v>
      </c>
      <c r="BG6" s="8">
        <v>1955</v>
      </c>
      <c r="BH6" s="8" t="s">
        <v>110</v>
      </c>
      <c r="BI6" s="8" t="s">
        <v>116</v>
      </c>
      <c r="BJ6" s="8"/>
      <c r="BK6" s="8"/>
      <c r="BL6" s="8"/>
      <c r="BN6" s="12" t="s">
        <v>112</v>
      </c>
      <c r="BO6" s="12" t="s">
        <v>111</v>
      </c>
      <c r="CA6" s="8" t="s">
        <v>116</v>
      </c>
      <c r="CB6" s="8" t="s">
        <v>129</v>
      </c>
      <c r="CR6" s="85"/>
      <c r="CS6" s="85"/>
      <c r="CT6" s="85"/>
      <c r="CU6" s="44"/>
    </row>
    <row r="7" spans="1:113" x14ac:dyDescent="0.25">
      <c r="A7" s="84">
        <f t="shared" si="0"/>
        <v>16120</v>
      </c>
      <c r="D7" s="85" t="s">
        <v>134</v>
      </c>
      <c r="E7" s="85">
        <v>1960</v>
      </c>
      <c r="F7" s="85" t="s">
        <v>110</v>
      </c>
      <c r="G7" s="85" t="s">
        <v>135</v>
      </c>
      <c r="H7" s="85"/>
      <c r="I7" s="85"/>
      <c r="J7" s="13" t="s">
        <v>122</v>
      </c>
      <c r="K7" s="12" t="s">
        <v>120</v>
      </c>
      <c r="L7" s="12" t="s">
        <v>112</v>
      </c>
      <c r="M7" s="12" t="s">
        <v>111</v>
      </c>
      <c r="O7" s="12" t="s">
        <v>218</v>
      </c>
      <c r="P7" s="12" t="s">
        <v>122</v>
      </c>
      <c r="Q7" s="44" t="s">
        <v>120</v>
      </c>
      <c r="R7" s="44" t="s">
        <v>112</v>
      </c>
      <c r="S7" s="44" t="s">
        <v>111</v>
      </c>
      <c r="Y7" s="85" t="s">
        <v>135</v>
      </c>
      <c r="Z7" s="85" t="s">
        <v>129</v>
      </c>
      <c r="AH7" s="85"/>
      <c r="BC7" s="103">
        <f>IF(BF7="","",MAX(BC$4:BC6)+1)</f>
        <v>16148</v>
      </c>
      <c r="BF7" s="8" t="s">
        <v>144</v>
      </c>
      <c r="BG7" s="8">
        <v>1959</v>
      </c>
      <c r="BH7" s="8" t="s">
        <v>115</v>
      </c>
      <c r="BI7" s="8" t="s">
        <v>135</v>
      </c>
      <c r="BJ7" s="8"/>
      <c r="BK7" s="8"/>
      <c r="BL7" s="8"/>
      <c r="BM7" s="91" t="s">
        <v>152</v>
      </c>
      <c r="BN7" s="91" t="s">
        <v>150</v>
      </c>
      <c r="BO7" s="12" t="s">
        <v>111</v>
      </c>
      <c r="CA7" s="8" t="s">
        <v>135</v>
      </c>
      <c r="CB7" s="8" t="s">
        <v>145</v>
      </c>
      <c r="CR7" s="85"/>
      <c r="CS7" s="85"/>
      <c r="CT7" s="85"/>
      <c r="CU7" s="44"/>
    </row>
    <row r="8" spans="1:113" x14ac:dyDescent="0.25">
      <c r="A8" s="84">
        <f t="shared" si="0"/>
        <v>16121</v>
      </c>
      <c r="D8" s="85" t="s">
        <v>136</v>
      </c>
      <c r="E8" s="85">
        <v>1980</v>
      </c>
      <c r="F8" s="85" t="s">
        <v>110</v>
      </c>
      <c r="G8" s="85" t="s">
        <v>116</v>
      </c>
      <c r="H8" s="85"/>
      <c r="I8" s="85"/>
      <c r="J8" s="13" t="s">
        <v>122</v>
      </c>
      <c r="K8" s="12" t="s">
        <v>120</v>
      </c>
      <c r="L8" s="12" t="s">
        <v>112</v>
      </c>
      <c r="M8" s="12" t="s">
        <v>111</v>
      </c>
      <c r="O8" s="12" t="s">
        <v>218</v>
      </c>
      <c r="P8" s="12" t="s">
        <v>122</v>
      </c>
      <c r="Q8" s="44" t="s">
        <v>120</v>
      </c>
      <c r="R8" s="44" t="s">
        <v>112</v>
      </c>
      <c r="S8" s="44" t="s">
        <v>111</v>
      </c>
      <c r="Y8" s="85" t="s">
        <v>116</v>
      </c>
      <c r="Z8" s="85" t="s">
        <v>131</v>
      </c>
      <c r="AH8" s="85"/>
      <c r="BC8" s="103">
        <f>IF(BF8="","",MAX(BC$4:BC7)+1)</f>
        <v>16149</v>
      </c>
      <c r="BF8" s="8" t="s">
        <v>146</v>
      </c>
      <c r="BG8" s="8">
        <v>1968</v>
      </c>
      <c r="BH8" s="8" t="s">
        <v>115</v>
      </c>
      <c r="BI8" s="8" t="s">
        <v>116</v>
      </c>
      <c r="BJ8" s="8"/>
      <c r="BK8" s="8"/>
      <c r="BL8" s="8"/>
      <c r="BN8" s="91" t="s">
        <v>112</v>
      </c>
      <c r="BO8" s="12" t="s">
        <v>111</v>
      </c>
      <c r="CA8" s="8" t="s">
        <v>116</v>
      </c>
      <c r="CB8" s="8" t="s">
        <v>131</v>
      </c>
      <c r="CR8" s="85"/>
      <c r="CS8" s="85"/>
      <c r="CT8" s="85"/>
      <c r="CU8" s="44"/>
    </row>
    <row r="9" spans="1:113" x14ac:dyDescent="0.25">
      <c r="A9" s="84">
        <f t="shared" si="0"/>
        <v>16122</v>
      </c>
      <c r="D9" s="85" t="s">
        <v>137</v>
      </c>
      <c r="E9" s="85">
        <v>1978</v>
      </c>
      <c r="F9" s="85" t="s">
        <v>110</v>
      </c>
      <c r="G9" s="85" t="s">
        <v>111</v>
      </c>
      <c r="H9" s="85"/>
      <c r="I9" s="85"/>
      <c r="J9" s="13" t="s">
        <v>122</v>
      </c>
      <c r="K9" s="12" t="s">
        <v>120</v>
      </c>
      <c r="L9" s="12" t="s">
        <v>112</v>
      </c>
      <c r="M9" s="12" t="s">
        <v>111</v>
      </c>
      <c r="O9" s="12" t="s">
        <v>218</v>
      </c>
      <c r="P9" s="12" t="s">
        <v>122</v>
      </c>
      <c r="Q9" s="44" t="s">
        <v>120</v>
      </c>
      <c r="R9" s="44" t="s">
        <v>112</v>
      </c>
      <c r="S9" s="44" t="s">
        <v>111</v>
      </c>
      <c r="Y9" s="85" t="s">
        <v>114</v>
      </c>
      <c r="Z9" s="85" t="s">
        <v>131</v>
      </c>
      <c r="AH9" s="85"/>
      <c r="BC9" s="103">
        <f>IF(BF9="","",MAX(BC$4:BC8)+1)</f>
        <v>16150</v>
      </c>
      <c r="BF9" s="8" t="s">
        <v>147</v>
      </c>
      <c r="BG9" s="8">
        <v>1972</v>
      </c>
      <c r="BH9" s="8" t="s">
        <v>115</v>
      </c>
      <c r="BI9" s="8" t="s">
        <v>114</v>
      </c>
      <c r="BJ9" s="8"/>
      <c r="BK9" s="8"/>
      <c r="BL9" s="8"/>
      <c r="BO9" s="12" t="s">
        <v>114</v>
      </c>
      <c r="CA9" s="8" t="s">
        <v>114</v>
      </c>
      <c r="CB9" s="8" t="s">
        <v>127</v>
      </c>
      <c r="CR9" s="85"/>
      <c r="CS9" s="85"/>
      <c r="CT9" s="85"/>
      <c r="CU9" s="44"/>
    </row>
    <row r="10" spans="1:113" s="12" customFormat="1" x14ac:dyDescent="0.25">
      <c r="A10" s="11">
        <f t="shared" si="0"/>
        <v>16123</v>
      </c>
      <c r="D10" s="13" t="s">
        <v>138</v>
      </c>
      <c r="E10" s="85">
        <v>1986</v>
      </c>
      <c r="F10" s="85" t="s">
        <v>110</v>
      </c>
      <c r="G10" s="85" t="s">
        <v>111</v>
      </c>
      <c r="H10" s="13"/>
      <c r="I10" s="13"/>
      <c r="J10" s="13" t="s">
        <v>122</v>
      </c>
      <c r="K10" s="12" t="s">
        <v>120</v>
      </c>
      <c r="L10" s="12" t="s">
        <v>112</v>
      </c>
      <c r="M10" s="12" t="s">
        <v>111</v>
      </c>
      <c r="O10" s="12" t="s">
        <v>218</v>
      </c>
      <c r="P10" s="12" t="s">
        <v>122</v>
      </c>
      <c r="Q10" s="12" t="s">
        <v>120</v>
      </c>
      <c r="R10" s="12" t="s">
        <v>112</v>
      </c>
      <c r="S10" s="12" t="s">
        <v>111</v>
      </c>
      <c r="Y10" s="85" t="s">
        <v>135</v>
      </c>
      <c r="Z10" s="85" t="s">
        <v>123</v>
      </c>
      <c r="AH10" s="13"/>
      <c r="AO10" s="14"/>
      <c r="AP10" s="15"/>
      <c r="AQ10" s="15"/>
      <c r="AU10" s="16"/>
      <c r="AV10" s="17"/>
      <c r="AW10" s="18"/>
      <c r="AX10" s="18"/>
      <c r="AY10" s="19"/>
      <c r="AZ10" s="19"/>
      <c r="BA10" s="19"/>
      <c r="BB10" s="20"/>
      <c r="BC10" s="103">
        <f>IF(BF10="","",MAX(BC$4:BC9)+1)</f>
        <v>16151</v>
      </c>
      <c r="BD10" s="19"/>
      <c r="BE10" s="19"/>
      <c r="BF10" s="8" t="s">
        <v>148</v>
      </c>
      <c r="BG10" s="8">
        <v>1974</v>
      </c>
      <c r="BH10" s="8" t="s">
        <v>115</v>
      </c>
      <c r="BI10" s="8" t="s">
        <v>135</v>
      </c>
      <c r="BJ10" s="8"/>
      <c r="BK10" s="8"/>
      <c r="BL10" s="8"/>
      <c r="BN10" s="12" t="s">
        <v>151</v>
      </c>
      <c r="BO10" s="12" t="s">
        <v>111</v>
      </c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8" t="s">
        <v>135</v>
      </c>
      <c r="CB10" s="8" t="s">
        <v>149</v>
      </c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21"/>
      <c r="CR10" s="13"/>
      <c r="CS10" s="13"/>
      <c r="CT10" s="13"/>
      <c r="CV10" s="22"/>
      <c r="CW10" s="23"/>
      <c r="CX10" s="18"/>
      <c r="CY10" s="18"/>
      <c r="CZ10" s="20"/>
      <c r="DA10" s="17"/>
      <c r="DB10" s="19"/>
      <c r="DC10" s="24"/>
      <c r="DD10" s="19"/>
      <c r="DE10" s="19"/>
      <c r="DF10" s="25"/>
      <c r="DG10" s="23"/>
      <c r="DH10" s="19"/>
      <c r="DI10" s="20"/>
    </row>
    <row r="11" spans="1:113" s="98" customFormat="1" x14ac:dyDescent="0.25">
      <c r="A11" s="11">
        <f t="shared" si="0"/>
        <v>16124</v>
      </c>
      <c r="D11" s="99" t="s">
        <v>153</v>
      </c>
      <c r="E11" s="99">
        <v>1993</v>
      </c>
      <c r="F11" s="99" t="s">
        <v>110</v>
      </c>
      <c r="G11" s="99" t="s">
        <v>111</v>
      </c>
      <c r="H11" s="99"/>
      <c r="I11" s="99"/>
      <c r="J11" s="99" t="s">
        <v>122</v>
      </c>
      <c r="K11" s="98" t="s">
        <v>120</v>
      </c>
      <c r="L11" s="98" t="s">
        <v>112</v>
      </c>
      <c r="M11" s="98" t="s">
        <v>111</v>
      </c>
      <c r="O11" s="98" t="s">
        <v>219</v>
      </c>
      <c r="P11" s="98" t="s">
        <v>122</v>
      </c>
      <c r="Q11" s="98" t="s">
        <v>120</v>
      </c>
      <c r="R11" s="98" t="s">
        <v>112</v>
      </c>
      <c r="S11" s="98" t="s">
        <v>111</v>
      </c>
      <c r="T11" s="99"/>
      <c r="X11" s="98" t="s">
        <v>159</v>
      </c>
      <c r="Y11" s="98" t="s">
        <v>114</v>
      </c>
      <c r="Z11" s="99" t="s">
        <v>125</v>
      </c>
      <c r="AO11" s="100"/>
      <c r="AP11" s="101"/>
      <c r="AQ11" s="101"/>
      <c r="AU11" s="102"/>
      <c r="AV11" s="103"/>
      <c r="AW11" s="104"/>
      <c r="AX11" s="104"/>
      <c r="AY11" s="105"/>
      <c r="AZ11" s="105"/>
      <c r="BA11" s="105"/>
      <c r="BB11" s="106"/>
      <c r="BC11" s="103">
        <f>IF(BF11="","",MAX(BC$4:BC10)+1)</f>
        <v>16152</v>
      </c>
      <c r="BD11" s="105"/>
      <c r="BE11" s="105"/>
      <c r="BF11" s="8" t="s">
        <v>160</v>
      </c>
      <c r="BG11" s="8">
        <v>1975</v>
      </c>
      <c r="BH11" s="8" t="s">
        <v>115</v>
      </c>
      <c r="BJ11" s="8"/>
      <c r="BK11" s="8"/>
      <c r="BL11" s="8"/>
      <c r="BP11" s="105"/>
      <c r="BQ11" s="105"/>
      <c r="BR11" s="105"/>
      <c r="BS11" s="105"/>
      <c r="BT11" s="105"/>
      <c r="BU11" s="105"/>
      <c r="BV11" s="105"/>
      <c r="BW11" s="105"/>
      <c r="BX11" s="105"/>
      <c r="BY11" s="105"/>
      <c r="BZ11" s="105"/>
      <c r="CA11" s="8" t="s">
        <v>114</v>
      </c>
      <c r="CB11" s="8" t="s">
        <v>125</v>
      </c>
      <c r="CC11" s="105"/>
      <c r="CD11" s="105"/>
      <c r="CE11" s="105"/>
      <c r="CF11" s="105"/>
      <c r="CG11" s="105"/>
      <c r="CH11" s="105"/>
      <c r="CI11" s="105"/>
      <c r="CJ11" s="105"/>
      <c r="CK11" s="105"/>
      <c r="CL11" s="105"/>
      <c r="CM11" s="105"/>
      <c r="CN11" s="105"/>
      <c r="CO11" s="105"/>
      <c r="CP11" s="105"/>
      <c r="CQ11" s="107"/>
      <c r="CR11" s="103"/>
      <c r="CS11" s="104"/>
      <c r="CT11" s="106"/>
      <c r="CU11" s="103"/>
      <c r="CV11" s="108"/>
      <c r="CW11" s="109"/>
      <c r="CX11" s="104"/>
      <c r="CY11" s="104"/>
      <c r="CZ11" s="106"/>
      <c r="DA11" s="103"/>
      <c r="DB11" s="105"/>
      <c r="DC11" s="110"/>
      <c r="DD11" s="105"/>
      <c r="DE11" s="105"/>
      <c r="DF11" s="111"/>
      <c r="DG11" s="109"/>
      <c r="DH11" s="105"/>
      <c r="DI11" s="106"/>
    </row>
    <row r="12" spans="1:113" x14ac:dyDescent="0.25">
      <c r="A12" s="11">
        <f t="shared" si="0"/>
        <v>16125</v>
      </c>
      <c r="D12" s="8" t="s">
        <v>154</v>
      </c>
      <c r="E12" s="8">
        <v>1979</v>
      </c>
      <c r="F12" s="8" t="s">
        <v>110</v>
      </c>
      <c r="G12" s="8" t="s">
        <v>111</v>
      </c>
      <c r="H12" s="8"/>
      <c r="I12" s="8"/>
      <c r="J12" s="8" t="s">
        <v>122</v>
      </c>
      <c r="K12" s="44" t="s">
        <v>120</v>
      </c>
      <c r="L12" s="44" t="s">
        <v>112</v>
      </c>
      <c r="M12" s="44" t="s">
        <v>111</v>
      </c>
      <c r="O12" s="44" t="s">
        <v>219</v>
      </c>
      <c r="P12" s="44" t="s">
        <v>122</v>
      </c>
      <c r="Q12" s="44" t="s">
        <v>120</v>
      </c>
      <c r="R12" s="44" t="s">
        <v>112</v>
      </c>
      <c r="S12" s="44" t="s">
        <v>111</v>
      </c>
      <c r="T12" s="8"/>
      <c r="X12" s="44" t="s">
        <v>159</v>
      </c>
      <c r="Y12" s="44" t="s">
        <v>114</v>
      </c>
      <c r="Z12" s="8" t="s">
        <v>155</v>
      </c>
      <c r="BC12" s="103">
        <f>IF(BF12="","",MAX(BC$4:BC11)+1)</f>
        <v>16153</v>
      </c>
      <c r="BF12" s="8" t="s">
        <v>161</v>
      </c>
      <c r="BG12" s="8">
        <v>1956</v>
      </c>
      <c r="BH12" s="8" t="s">
        <v>115</v>
      </c>
      <c r="BJ12" s="8"/>
      <c r="BK12" s="8"/>
      <c r="BL12" s="8"/>
      <c r="CA12" s="8" t="s">
        <v>114</v>
      </c>
      <c r="CB12" s="8" t="s">
        <v>155</v>
      </c>
    </row>
    <row r="13" spans="1:113" x14ac:dyDescent="0.25">
      <c r="A13" s="11">
        <f t="shared" si="0"/>
        <v>16126</v>
      </c>
      <c r="D13" s="8" t="s">
        <v>156</v>
      </c>
      <c r="E13" s="8">
        <v>1974</v>
      </c>
      <c r="F13" s="8" t="s">
        <v>110</v>
      </c>
      <c r="G13" s="8" t="s">
        <v>111</v>
      </c>
      <c r="H13" s="8"/>
      <c r="I13" s="8"/>
      <c r="J13" s="8" t="s">
        <v>122</v>
      </c>
      <c r="K13" s="44" t="s">
        <v>120</v>
      </c>
      <c r="L13" s="44" t="s">
        <v>112</v>
      </c>
      <c r="M13" s="44" t="s">
        <v>111</v>
      </c>
      <c r="O13" s="44" t="s">
        <v>219</v>
      </c>
      <c r="P13" s="44" t="s">
        <v>122</v>
      </c>
      <c r="Q13" s="44" t="s">
        <v>120</v>
      </c>
      <c r="R13" s="44" t="s">
        <v>112</v>
      </c>
      <c r="S13" s="44" t="s">
        <v>111</v>
      </c>
      <c r="Y13" s="8" t="s">
        <v>113</v>
      </c>
      <c r="Z13" s="8" t="s">
        <v>123</v>
      </c>
      <c r="BC13" s="103">
        <f>IF(BF13="","",MAX(BC$4:BC12)+1)</f>
        <v>16154</v>
      </c>
      <c r="BF13" s="8" t="s">
        <v>162</v>
      </c>
      <c r="BG13" s="8">
        <v>1965</v>
      </c>
      <c r="BH13" s="8" t="s">
        <v>115</v>
      </c>
      <c r="BJ13" s="8"/>
      <c r="BK13" s="8"/>
      <c r="BL13" s="8"/>
      <c r="CA13" s="8" t="s">
        <v>113</v>
      </c>
      <c r="CB13" s="8" t="s">
        <v>163</v>
      </c>
    </row>
    <row r="14" spans="1:113" s="98" customFormat="1" x14ac:dyDescent="0.25">
      <c r="A14" s="11">
        <f t="shared" si="0"/>
        <v>16127</v>
      </c>
      <c r="D14" s="99" t="s">
        <v>157</v>
      </c>
      <c r="E14" s="99">
        <v>1982</v>
      </c>
      <c r="F14" s="99" t="s">
        <v>110</v>
      </c>
      <c r="G14" s="99" t="s">
        <v>111</v>
      </c>
      <c r="H14" s="99"/>
      <c r="I14" s="99"/>
      <c r="J14" s="99" t="s">
        <v>122</v>
      </c>
      <c r="K14" s="98" t="s">
        <v>120</v>
      </c>
      <c r="L14" s="98" t="s">
        <v>112</v>
      </c>
      <c r="M14" s="98" t="s">
        <v>111</v>
      </c>
      <c r="O14" s="98" t="s">
        <v>219</v>
      </c>
      <c r="P14" s="98" t="s">
        <v>122</v>
      </c>
      <c r="Q14" s="98" t="s">
        <v>120</v>
      </c>
      <c r="R14" s="98" t="s">
        <v>112</v>
      </c>
      <c r="S14" s="98" t="s">
        <v>111</v>
      </c>
      <c r="Y14" s="99" t="s">
        <v>118</v>
      </c>
      <c r="Z14" s="99" t="s">
        <v>158</v>
      </c>
      <c r="AO14" s="100"/>
      <c r="AP14" s="101"/>
      <c r="AQ14" s="101"/>
      <c r="AU14" s="102"/>
      <c r="AV14" s="103"/>
      <c r="AW14" s="104"/>
      <c r="AX14" s="104"/>
      <c r="AY14" s="105"/>
      <c r="AZ14" s="105"/>
      <c r="BA14" s="105"/>
      <c r="BB14" s="106"/>
      <c r="BC14" s="103">
        <f>IF(BF14="","",MAX(BC$4:BC13)+1)</f>
        <v>16155</v>
      </c>
      <c r="BD14" s="105"/>
      <c r="BE14" s="105"/>
      <c r="BF14" s="8" t="s">
        <v>164</v>
      </c>
      <c r="BG14" s="8">
        <v>1969</v>
      </c>
      <c r="BH14" s="8" t="s">
        <v>115</v>
      </c>
      <c r="BJ14" s="8"/>
      <c r="BK14" s="8"/>
      <c r="BL14" s="8"/>
      <c r="BP14" s="105"/>
      <c r="BQ14" s="105"/>
      <c r="BR14" s="105"/>
      <c r="BS14" s="105"/>
      <c r="BT14" s="105"/>
      <c r="BU14" s="105"/>
      <c r="BV14" s="105"/>
      <c r="BW14" s="105"/>
      <c r="BX14" s="105"/>
      <c r="BY14" s="105"/>
      <c r="BZ14" s="105"/>
      <c r="CA14" s="8" t="s">
        <v>118</v>
      </c>
      <c r="CB14" s="8" t="s">
        <v>158</v>
      </c>
      <c r="CC14" s="105"/>
      <c r="CD14" s="105"/>
      <c r="CE14" s="105"/>
      <c r="CF14" s="105"/>
      <c r="CG14" s="105"/>
      <c r="CH14" s="105"/>
      <c r="CI14" s="105"/>
      <c r="CJ14" s="105"/>
      <c r="CK14" s="105"/>
      <c r="CL14" s="105"/>
      <c r="CM14" s="105"/>
      <c r="CN14" s="105"/>
      <c r="CO14" s="105"/>
      <c r="CP14" s="105"/>
      <c r="CQ14" s="107"/>
      <c r="CR14" s="103"/>
      <c r="CS14" s="104"/>
      <c r="CT14" s="106"/>
      <c r="CU14" s="103"/>
      <c r="CV14" s="108"/>
      <c r="CW14" s="109"/>
      <c r="CX14" s="104"/>
      <c r="CY14" s="104"/>
      <c r="CZ14" s="106"/>
      <c r="DA14" s="103"/>
      <c r="DB14" s="105"/>
      <c r="DC14" s="110"/>
      <c r="DD14" s="105"/>
      <c r="DE14" s="105"/>
      <c r="DF14" s="111"/>
      <c r="DG14" s="109"/>
      <c r="DH14" s="105"/>
      <c r="DI14" s="106"/>
    </row>
    <row r="15" spans="1:113" s="112" customFormat="1" x14ac:dyDescent="0.25">
      <c r="A15" s="11">
        <f t="shared" si="0"/>
        <v>16128</v>
      </c>
      <c r="D15" s="113" t="s">
        <v>165</v>
      </c>
      <c r="E15" s="113">
        <v>1987</v>
      </c>
      <c r="F15" s="113" t="s">
        <v>110</v>
      </c>
      <c r="G15" s="113" t="s">
        <v>111</v>
      </c>
      <c r="H15" s="113"/>
      <c r="I15" s="113"/>
      <c r="J15" s="112" t="s">
        <v>122</v>
      </c>
      <c r="K15" s="112" t="s">
        <v>120</v>
      </c>
      <c r="L15" s="112" t="s">
        <v>112</v>
      </c>
      <c r="M15" s="112" t="s">
        <v>111</v>
      </c>
      <c r="O15" s="112" t="s">
        <v>220</v>
      </c>
      <c r="P15" s="112" t="s">
        <v>122</v>
      </c>
      <c r="Q15" s="112" t="s">
        <v>120</v>
      </c>
      <c r="R15" s="112" t="s">
        <v>112</v>
      </c>
      <c r="S15" s="112" t="s">
        <v>111</v>
      </c>
      <c r="Y15" s="113" t="s">
        <v>128</v>
      </c>
      <c r="Z15" s="113" t="s">
        <v>123</v>
      </c>
      <c r="AO15" s="114"/>
      <c r="AP15" s="115"/>
      <c r="AQ15" s="115"/>
      <c r="AU15" s="116"/>
      <c r="AV15" s="117"/>
      <c r="AW15" s="118"/>
      <c r="AX15" s="118"/>
      <c r="AY15" s="119"/>
      <c r="AZ15" s="119"/>
      <c r="BA15" s="119"/>
      <c r="BB15" s="120"/>
      <c r="BC15" s="103">
        <f>IF(BF15="","",MAX(BC$4:BC14)+1)</f>
        <v>16156</v>
      </c>
      <c r="BD15" s="119"/>
      <c r="BE15" s="119"/>
      <c r="BF15" s="8" t="s">
        <v>181</v>
      </c>
      <c r="BG15" s="8">
        <v>1976</v>
      </c>
      <c r="BH15" s="8" t="s">
        <v>115</v>
      </c>
      <c r="BI15" s="8" t="s">
        <v>128</v>
      </c>
      <c r="BJ15" s="8"/>
      <c r="BK15" s="8"/>
      <c r="BL15" s="8"/>
      <c r="BO15" s="8" t="s">
        <v>128</v>
      </c>
      <c r="BP15" s="119"/>
      <c r="BQ15" s="119"/>
      <c r="BR15" s="119"/>
      <c r="BS15" s="119"/>
      <c r="BT15" s="119"/>
      <c r="BU15" s="8" t="s">
        <v>128</v>
      </c>
      <c r="BV15" s="119"/>
      <c r="BW15" s="119"/>
      <c r="BX15" s="119"/>
      <c r="BY15" s="119"/>
      <c r="BZ15" s="119"/>
      <c r="CA15" s="8" t="s">
        <v>128</v>
      </c>
      <c r="CB15" s="8" t="s">
        <v>126</v>
      </c>
      <c r="CC15" s="119"/>
      <c r="CD15" s="119"/>
      <c r="CE15" s="119"/>
      <c r="CF15" s="119"/>
      <c r="CG15" s="119"/>
      <c r="CH15" s="119"/>
      <c r="CI15" s="119"/>
      <c r="CJ15" s="119"/>
      <c r="CK15" s="119"/>
      <c r="CL15" s="119"/>
      <c r="CM15" s="119"/>
      <c r="CN15" s="119"/>
      <c r="CO15" s="119"/>
      <c r="CP15" s="119"/>
      <c r="CQ15" s="121"/>
      <c r="CR15" s="117"/>
      <c r="CS15" s="113">
        <v>2012</v>
      </c>
      <c r="CT15" s="120"/>
      <c r="CU15" s="117"/>
      <c r="CV15" s="122"/>
      <c r="CW15" s="123"/>
      <c r="CX15" s="118"/>
      <c r="CY15" s="118"/>
      <c r="CZ15" s="120"/>
      <c r="DA15" s="117"/>
      <c r="DB15" s="119"/>
      <c r="DC15" s="124"/>
      <c r="DD15" s="119"/>
      <c r="DE15" s="119"/>
      <c r="DF15" s="125"/>
      <c r="DG15" s="123"/>
      <c r="DH15" s="119"/>
      <c r="DI15" s="120"/>
    </row>
    <row r="16" spans="1:113" x14ac:dyDescent="0.25">
      <c r="A16" s="11">
        <f t="shared" si="0"/>
        <v>16129</v>
      </c>
      <c r="D16" s="8" t="s">
        <v>166</v>
      </c>
      <c r="E16" s="8">
        <v>1986</v>
      </c>
      <c r="F16" s="8" t="s">
        <v>110</v>
      </c>
      <c r="G16" s="8" t="s">
        <v>111</v>
      </c>
      <c r="H16" s="8"/>
      <c r="I16" s="8"/>
      <c r="J16" s="44" t="s">
        <v>122</v>
      </c>
      <c r="K16" s="44" t="s">
        <v>120</v>
      </c>
      <c r="L16" s="44" t="s">
        <v>112</v>
      </c>
      <c r="M16" s="44" t="s">
        <v>111</v>
      </c>
      <c r="O16" s="112" t="s">
        <v>220</v>
      </c>
      <c r="P16" s="44" t="s">
        <v>122</v>
      </c>
      <c r="Q16" s="44" t="s">
        <v>120</v>
      </c>
      <c r="R16" s="44" t="s">
        <v>112</v>
      </c>
      <c r="S16" s="44" t="s">
        <v>111</v>
      </c>
      <c r="X16" s="44" t="s">
        <v>172</v>
      </c>
      <c r="Y16" s="8" t="s">
        <v>114</v>
      </c>
      <c r="Z16" s="8" t="s">
        <v>123</v>
      </c>
      <c r="BC16" s="103">
        <f>IF(BF16="","",MAX(BC$4:BC15)+1)</f>
        <v>16157</v>
      </c>
      <c r="BF16" s="8" t="s">
        <v>180</v>
      </c>
      <c r="BG16" s="8">
        <v>1967</v>
      </c>
      <c r="BH16" s="8" t="s">
        <v>115</v>
      </c>
      <c r="BI16" s="8" t="s">
        <v>114</v>
      </c>
      <c r="BJ16" s="8"/>
      <c r="BK16" s="8"/>
      <c r="BL16" s="8"/>
      <c r="BO16" s="8" t="s">
        <v>114</v>
      </c>
      <c r="BU16" s="8" t="s">
        <v>114</v>
      </c>
      <c r="CA16" s="8" t="s">
        <v>114</v>
      </c>
      <c r="CB16" s="8" t="s">
        <v>124</v>
      </c>
      <c r="CS16" s="8">
        <v>2013</v>
      </c>
    </row>
    <row r="17" spans="1:113" x14ac:dyDescent="0.25">
      <c r="A17" s="11">
        <f t="shared" si="0"/>
        <v>16130</v>
      </c>
      <c r="D17" s="8" t="s">
        <v>167</v>
      </c>
      <c r="E17" s="8">
        <v>1973</v>
      </c>
      <c r="F17" s="8" t="s">
        <v>110</v>
      </c>
      <c r="G17" s="8" t="s">
        <v>135</v>
      </c>
      <c r="H17" s="8"/>
      <c r="I17" s="8"/>
      <c r="J17" s="44" t="s">
        <v>122</v>
      </c>
      <c r="K17" s="44" t="s">
        <v>120</v>
      </c>
      <c r="L17" s="44" t="s">
        <v>112</v>
      </c>
      <c r="M17" s="44" t="s">
        <v>111</v>
      </c>
      <c r="O17" s="112" t="s">
        <v>220</v>
      </c>
      <c r="P17" s="44" t="s">
        <v>122</v>
      </c>
      <c r="Q17" s="44" t="s">
        <v>120</v>
      </c>
      <c r="R17" s="44" t="s">
        <v>112</v>
      </c>
      <c r="S17" s="44" t="s">
        <v>111</v>
      </c>
      <c r="Y17" s="8" t="s">
        <v>135</v>
      </c>
      <c r="Z17" s="8" t="s">
        <v>168</v>
      </c>
      <c r="BC17" s="103">
        <f>IF(BF17="","",MAX(BC$4:BC16)+1)</f>
        <v>16158</v>
      </c>
      <c r="BF17" s="8" t="s">
        <v>179</v>
      </c>
      <c r="BG17" s="8">
        <v>1962</v>
      </c>
      <c r="BH17" s="8" t="s">
        <v>115</v>
      </c>
      <c r="BI17" s="8" t="s">
        <v>135</v>
      </c>
      <c r="BJ17" s="8"/>
      <c r="BK17" s="8"/>
      <c r="BL17" s="8"/>
      <c r="BO17" s="8" t="s">
        <v>135</v>
      </c>
      <c r="BU17" s="8" t="s">
        <v>135</v>
      </c>
      <c r="CA17" s="8" t="s">
        <v>135</v>
      </c>
      <c r="CB17" s="8" t="s">
        <v>126</v>
      </c>
      <c r="CS17" s="8">
        <v>1995</v>
      </c>
    </row>
    <row r="18" spans="1:113" x14ac:dyDescent="0.25">
      <c r="A18" s="11">
        <f t="shared" si="0"/>
        <v>16131</v>
      </c>
      <c r="D18" s="8" t="s">
        <v>169</v>
      </c>
      <c r="E18" s="8">
        <v>1993</v>
      </c>
      <c r="F18" s="8" t="s">
        <v>110</v>
      </c>
      <c r="G18" s="8" t="s">
        <v>111</v>
      </c>
      <c r="H18" s="8"/>
      <c r="I18" s="8"/>
      <c r="J18" s="44" t="s">
        <v>122</v>
      </c>
      <c r="K18" s="44" t="s">
        <v>120</v>
      </c>
      <c r="L18" s="44" t="s">
        <v>112</v>
      </c>
      <c r="M18" s="44" t="s">
        <v>111</v>
      </c>
      <c r="O18" s="112" t="s">
        <v>220</v>
      </c>
      <c r="P18" s="44" t="s">
        <v>122</v>
      </c>
      <c r="Q18" s="44" t="s">
        <v>120</v>
      </c>
      <c r="R18" s="44" t="s">
        <v>112</v>
      </c>
      <c r="S18" s="44" t="s">
        <v>111</v>
      </c>
      <c r="X18" s="44" t="s">
        <v>173</v>
      </c>
      <c r="Y18" s="8" t="s">
        <v>128</v>
      </c>
      <c r="Z18" s="8" t="s">
        <v>123</v>
      </c>
      <c r="BC18" s="103">
        <f>IF(BF18="","",MAX(BC$4:BC17)+1)</f>
        <v>16159</v>
      </c>
      <c r="BF18" s="8" t="s">
        <v>178</v>
      </c>
      <c r="BG18" s="8">
        <v>1992</v>
      </c>
      <c r="BH18" s="8" t="s">
        <v>115</v>
      </c>
      <c r="BI18" s="8" t="s">
        <v>128</v>
      </c>
      <c r="BJ18" s="8"/>
      <c r="BK18" s="8"/>
      <c r="BL18" s="8"/>
      <c r="BO18" s="8" t="s">
        <v>128</v>
      </c>
      <c r="BU18" s="8" t="s">
        <v>128</v>
      </c>
      <c r="CA18" s="8" t="s">
        <v>128</v>
      </c>
      <c r="CB18" s="8" t="s">
        <v>177</v>
      </c>
      <c r="CS18" s="8">
        <v>2012</v>
      </c>
    </row>
    <row r="19" spans="1:113" s="112" customFormat="1" x14ac:dyDescent="0.25">
      <c r="A19" s="11">
        <f t="shared" si="0"/>
        <v>16132</v>
      </c>
      <c r="D19" s="113" t="s">
        <v>170</v>
      </c>
      <c r="E19" s="113">
        <v>1982</v>
      </c>
      <c r="F19" s="113" t="s">
        <v>110</v>
      </c>
      <c r="G19" s="113" t="s">
        <v>116</v>
      </c>
      <c r="H19" s="113"/>
      <c r="I19" s="113"/>
      <c r="J19" s="112" t="s">
        <v>122</v>
      </c>
      <c r="K19" s="112" t="s">
        <v>120</v>
      </c>
      <c r="L19" s="112" t="s">
        <v>112</v>
      </c>
      <c r="M19" s="112" t="s">
        <v>111</v>
      </c>
      <c r="O19" s="112" t="s">
        <v>220</v>
      </c>
      <c r="P19" s="112" t="s">
        <v>122</v>
      </c>
      <c r="Q19" s="112" t="s">
        <v>120</v>
      </c>
      <c r="R19" s="112" t="s">
        <v>112</v>
      </c>
      <c r="S19" s="112" t="s">
        <v>111</v>
      </c>
      <c r="X19" s="112" t="s">
        <v>174</v>
      </c>
      <c r="Y19" s="113" t="s">
        <v>116</v>
      </c>
      <c r="Z19" s="113" t="s">
        <v>171</v>
      </c>
      <c r="AO19" s="114"/>
      <c r="AP19" s="115"/>
      <c r="AQ19" s="115"/>
      <c r="AU19" s="116"/>
      <c r="AV19" s="117"/>
      <c r="AW19" s="118"/>
      <c r="AX19" s="118"/>
      <c r="AY19" s="119"/>
      <c r="AZ19" s="119"/>
      <c r="BA19" s="119"/>
      <c r="BB19" s="120"/>
      <c r="BC19" s="103">
        <f>IF(BF19="","",MAX(BC$4:BC18)+1)</f>
        <v>16160</v>
      </c>
      <c r="BD19" s="119"/>
      <c r="BE19" s="119"/>
      <c r="BF19" s="8" t="s">
        <v>176</v>
      </c>
      <c r="BG19" s="8">
        <v>1974</v>
      </c>
      <c r="BH19" s="8" t="s">
        <v>115</v>
      </c>
      <c r="BI19" s="8" t="s">
        <v>116</v>
      </c>
      <c r="BJ19" s="8"/>
      <c r="BK19" s="8"/>
      <c r="BL19" s="8"/>
      <c r="BO19" s="8" t="s">
        <v>116</v>
      </c>
      <c r="BP19" s="119"/>
      <c r="BQ19" s="119"/>
      <c r="BR19" s="119"/>
      <c r="BS19" s="119"/>
      <c r="BT19" s="119"/>
      <c r="BU19" s="8" t="s">
        <v>116</v>
      </c>
      <c r="BV19" s="119"/>
      <c r="BW19" s="119"/>
      <c r="BX19" s="119"/>
      <c r="BY19" s="119"/>
      <c r="BZ19" s="119"/>
      <c r="CA19" s="8" t="s">
        <v>116</v>
      </c>
      <c r="CB19" s="8" t="s">
        <v>175</v>
      </c>
      <c r="CC19" s="119"/>
      <c r="CD19" s="119"/>
      <c r="CE19" s="119"/>
      <c r="CF19" s="119"/>
      <c r="CG19" s="119"/>
      <c r="CH19" s="119"/>
      <c r="CI19" s="119"/>
      <c r="CJ19" s="119"/>
      <c r="CK19" s="119"/>
      <c r="CL19" s="119"/>
      <c r="CM19" s="119"/>
      <c r="CN19" s="119"/>
      <c r="CO19" s="119"/>
      <c r="CP19" s="119"/>
      <c r="CQ19" s="121"/>
      <c r="CR19" s="117"/>
      <c r="CS19" s="113">
        <v>2010</v>
      </c>
      <c r="CT19" s="120"/>
      <c r="CU19" s="117"/>
      <c r="CV19" s="122"/>
      <c r="CW19" s="123"/>
      <c r="CX19" s="118"/>
      <c r="CY19" s="118"/>
      <c r="CZ19" s="120"/>
      <c r="DA19" s="117"/>
      <c r="DB19" s="119"/>
      <c r="DC19" s="124"/>
      <c r="DD19" s="119"/>
      <c r="DE19" s="119"/>
      <c r="DF19" s="125"/>
      <c r="DG19" s="123"/>
      <c r="DH19" s="119"/>
      <c r="DI19" s="120"/>
    </row>
    <row r="20" spans="1:113" s="126" customFormat="1" x14ac:dyDescent="0.25">
      <c r="A20" s="11">
        <f t="shared" si="0"/>
        <v>16133</v>
      </c>
      <c r="D20" s="127" t="s">
        <v>182</v>
      </c>
      <c r="E20" s="127">
        <v>1985</v>
      </c>
      <c r="F20" s="127" t="s">
        <v>110</v>
      </c>
      <c r="G20" s="127" t="s">
        <v>116</v>
      </c>
      <c r="H20" s="127"/>
      <c r="I20" s="127"/>
      <c r="K20" s="126" t="s">
        <v>195</v>
      </c>
      <c r="L20" s="126" t="s">
        <v>112</v>
      </c>
      <c r="M20" s="126" t="s">
        <v>111</v>
      </c>
      <c r="O20" s="112" t="s">
        <v>221</v>
      </c>
      <c r="P20" s="126" t="s">
        <v>122</v>
      </c>
      <c r="Q20" s="126" t="s">
        <v>120</v>
      </c>
      <c r="R20" s="126" t="s">
        <v>112</v>
      </c>
      <c r="S20" s="126" t="s">
        <v>111</v>
      </c>
      <c r="Y20" s="127" t="s">
        <v>116</v>
      </c>
      <c r="Z20" s="127" t="s">
        <v>131</v>
      </c>
      <c r="AO20" s="128"/>
      <c r="AP20" s="129"/>
      <c r="AQ20" s="129"/>
      <c r="AU20" s="130"/>
      <c r="AV20" s="131"/>
      <c r="AW20" s="132"/>
      <c r="AX20" s="132"/>
      <c r="AY20" s="133"/>
      <c r="AZ20" s="133"/>
      <c r="BA20" s="133"/>
      <c r="BB20" s="134"/>
      <c r="BC20" s="103">
        <f>IF(BF20="","",MAX(BC$4:BC19)+1)</f>
        <v>16161</v>
      </c>
      <c r="BD20" s="133"/>
      <c r="BE20" s="133"/>
      <c r="BF20" s="8" t="s">
        <v>198</v>
      </c>
      <c r="BG20" s="8">
        <v>1971</v>
      </c>
      <c r="BH20" s="8" t="s">
        <v>115</v>
      </c>
      <c r="BI20" s="8" t="s">
        <v>116</v>
      </c>
      <c r="BK20" s="8"/>
      <c r="BL20" s="8"/>
      <c r="BM20" s="8" t="s">
        <v>195</v>
      </c>
      <c r="BN20" s="126" t="s">
        <v>112</v>
      </c>
      <c r="BO20" s="126" t="s">
        <v>111</v>
      </c>
      <c r="BP20" s="133"/>
      <c r="BQ20" s="133"/>
      <c r="BR20" s="133"/>
      <c r="BS20" s="133"/>
      <c r="BT20" s="133"/>
      <c r="BU20" s="133"/>
      <c r="BV20" s="133"/>
      <c r="BW20" s="133"/>
      <c r="BX20" s="133"/>
      <c r="BY20" s="133"/>
      <c r="BZ20" s="133"/>
      <c r="CA20" s="8" t="s">
        <v>116</v>
      </c>
      <c r="CB20" s="8" t="s">
        <v>126</v>
      </c>
      <c r="CC20" s="133"/>
      <c r="CD20" s="133"/>
      <c r="CE20" s="133"/>
      <c r="CF20" s="133"/>
      <c r="CG20" s="133"/>
      <c r="CH20" s="133"/>
      <c r="CI20" s="133"/>
      <c r="CJ20" s="133"/>
      <c r="CK20" s="133"/>
      <c r="CL20" s="133"/>
      <c r="CM20" s="133"/>
      <c r="CN20" s="133"/>
      <c r="CO20" s="133"/>
      <c r="CP20" s="133"/>
      <c r="CQ20" s="135"/>
      <c r="CR20" s="131"/>
      <c r="CS20" s="127">
        <v>2009</v>
      </c>
      <c r="CT20" s="134"/>
      <c r="CU20" s="131"/>
      <c r="CV20" s="136"/>
      <c r="CW20" s="137"/>
      <c r="CX20" s="132"/>
      <c r="CY20" s="132"/>
      <c r="CZ20" s="134"/>
      <c r="DA20" s="131"/>
      <c r="DB20" s="133"/>
      <c r="DC20" s="138"/>
      <c r="DD20" s="133"/>
      <c r="DE20" s="133"/>
      <c r="DF20" s="139"/>
      <c r="DG20" s="137"/>
      <c r="DH20" s="133"/>
      <c r="DI20" s="134"/>
    </row>
    <row r="21" spans="1:113" x14ac:dyDescent="0.25">
      <c r="A21" s="11">
        <f t="shared" si="0"/>
        <v>16134</v>
      </c>
      <c r="D21" s="8" t="s">
        <v>183</v>
      </c>
      <c r="E21" s="8">
        <v>1982</v>
      </c>
      <c r="F21" s="8" t="s">
        <v>110</v>
      </c>
      <c r="G21" s="8" t="s">
        <v>118</v>
      </c>
      <c r="H21" s="8"/>
      <c r="I21" s="8"/>
      <c r="J21" s="44" t="s">
        <v>196</v>
      </c>
      <c r="K21" s="44" t="s">
        <v>197</v>
      </c>
      <c r="L21" s="44" t="s">
        <v>112</v>
      </c>
      <c r="M21" s="44" t="s">
        <v>111</v>
      </c>
      <c r="O21" s="44" t="s">
        <v>221</v>
      </c>
      <c r="P21" s="44" t="s">
        <v>122</v>
      </c>
      <c r="Q21" s="44" t="s">
        <v>120</v>
      </c>
      <c r="R21" s="44" t="s">
        <v>112</v>
      </c>
      <c r="S21" s="44" t="s">
        <v>111</v>
      </c>
      <c r="Y21" s="8" t="s">
        <v>117</v>
      </c>
      <c r="Z21" s="8" t="s">
        <v>126</v>
      </c>
      <c r="BC21" s="103">
        <f>IF(BF21="","",MAX(BC$4:BC20)+1)</f>
        <v>16162</v>
      </c>
      <c r="BF21" s="8" t="s">
        <v>117</v>
      </c>
      <c r="BG21" s="8">
        <v>0</v>
      </c>
      <c r="BH21" s="8" t="s">
        <v>115</v>
      </c>
      <c r="BI21" s="8" t="s">
        <v>114</v>
      </c>
      <c r="BK21" s="8"/>
      <c r="BL21" s="8"/>
      <c r="BM21" s="8"/>
      <c r="BO21" s="91" t="s">
        <v>114</v>
      </c>
      <c r="CA21" s="8" t="s">
        <v>114</v>
      </c>
      <c r="CB21" s="8" t="s">
        <v>199</v>
      </c>
      <c r="CS21" s="8">
        <v>2010</v>
      </c>
    </row>
    <row r="22" spans="1:113" x14ac:dyDescent="0.25">
      <c r="A22" s="11">
        <f t="shared" si="0"/>
        <v>16135</v>
      </c>
      <c r="D22" s="8" t="s">
        <v>184</v>
      </c>
      <c r="E22" s="8">
        <v>1975</v>
      </c>
      <c r="F22" s="8" t="s">
        <v>110</v>
      </c>
      <c r="G22" s="8" t="s">
        <v>111</v>
      </c>
      <c r="H22" s="8"/>
      <c r="I22" s="8"/>
      <c r="J22" s="44" t="s">
        <v>122</v>
      </c>
      <c r="K22" s="44" t="s">
        <v>120</v>
      </c>
      <c r="L22" s="44" t="s">
        <v>112</v>
      </c>
      <c r="M22" s="44" t="s">
        <v>111</v>
      </c>
      <c r="O22" s="44" t="s">
        <v>221</v>
      </c>
      <c r="P22" s="44" t="s">
        <v>122</v>
      </c>
      <c r="Q22" s="44" t="s">
        <v>120</v>
      </c>
      <c r="R22" s="44" t="s">
        <v>112</v>
      </c>
      <c r="S22" s="44" t="s">
        <v>111</v>
      </c>
      <c r="X22" s="44" t="s">
        <v>191</v>
      </c>
      <c r="Y22" s="8" t="s">
        <v>114</v>
      </c>
      <c r="Z22" s="8" t="s">
        <v>185</v>
      </c>
      <c r="BC22" s="103">
        <f>IF(BF22="","",MAX(BC$4:BC21)+1)</f>
        <v>16163</v>
      </c>
      <c r="BF22" s="8" t="s">
        <v>200</v>
      </c>
      <c r="BG22" s="8">
        <v>1975</v>
      </c>
      <c r="BH22" s="8" t="s">
        <v>115</v>
      </c>
      <c r="BI22" s="8" t="s">
        <v>114</v>
      </c>
      <c r="BK22" s="8"/>
      <c r="BL22" s="8"/>
      <c r="BM22" s="8"/>
      <c r="BN22" s="91" t="s">
        <v>191</v>
      </c>
      <c r="BO22" s="91" t="s">
        <v>114</v>
      </c>
      <c r="BZ22" s="91" t="s">
        <v>191</v>
      </c>
      <c r="CA22" s="8" t="s">
        <v>114</v>
      </c>
      <c r="CB22" s="8" t="s">
        <v>185</v>
      </c>
      <c r="CS22" s="8">
        <v>2009</v>
      </c>
    </row>
    <row r="23" spans="1:113" x14ac:dyDescent="0.25">
      <c r="A23" s="11">
        <f t="shared" si="0"/>
        <v>16136</v>
      </c>
      <c r="D23" s="8" t="s">
        <v>186</v>
      </c>
      <c r="E23" s="8">
        <v>1981</v>
      </c>
      <c r="F23" s="8" t="s">
        <v>110</v>
      </c>
      <c r="G23" s="8" t="s">
        <v>114</v>
      </c>
      <c r="H23" s="8"/>
      <c r="I23" s="8"/>
      <c r="J23" s="44" t="s">
        <v>122</v>
      </c>
      <c r="K23" s="44" t="s">
        <v>120</v>
      </c>
      <c r="L23" s="44" t="s">
        <v>112</v>
      </c>
      <c r="M23" s="44" t="s">
        <v>111</v>
      </c>
      <c r="O23" s="44" t="s">
        <v>221</v>
      </c>
      <c r="P23" s="44" t="s">
        <v>122</v>
      </c>
      <c r="Q23" s="44" t="s">
        <v>120</v>
      </c>
      <c r="R23" s="44" t="s">
        <v>112</v>
      </c>
      <c r="S23" s="44" t="s">
        <v>111</v>
      </c>
      <c r="X23" s="44" t="s">
        <v>192</v>
      </c>
      <c r="Y23" s="8" t="s">
        <v>114</v>
      </c>
      <c r="Z23" s="8" t="s">
        <v>126</v>
      </c>
      <c r="BC23" s="103">
        <f>IF(BF23="","",MAX(BC$4:BC22)+1)</f>
        <v>16164</v>
      </c>
      <c r="BF23" s="8" t="s">
        <v>201</v>
      </c>
      <c r="BG23" s="8">
        <v>1970</v>
      </c>
      <c r="BH23" s="8" t="s">
        <v>115</v>
      </c>
      <c r="BI23" s="8" t="s">
        <v>114</v>
      </c>
      <c r="BK23" s="8"/>
      <c r="BL23" s="8"/>
      <c r="BM23" s="8"/>
      <c r="BN23" s="91" t="s">
        <v>192</v>
      </c>
      <c r="BO23" s="91" t="s">
        <v>114</v>
      </c>
      <c r="BZ23" s="91" t="s">
        <v>192</v>
      </c>
      <c r="CA23" s="8" t="s">
        <v>114</v>
      </c>
      <c r="CB23" s="8" t="s">
        <v>126</v>
      </c>
      <c r="CS23" s="8">
        <v>2010</v>
      </c>
    </row>
    <row r="24" spans="1:113" x14ac:dyDescent="0.25">
      <c r="A24" s="11">
        <f t="shared" si="0"/>
        <v>16137</v>
      </c>
      <c r="D24" s="8" t="s">
        <v>187</v>
      </c>
      <c r="E24" s="8">
        <v>1985</v>
      </c>
      <c r="F24" s="8" t="s">
        <v>110</v>
      </c>
      <c r="G24" s="8" t="s">
        <v>135</v>
      </c>
      <c r="H24" s="8"/>
      <c r="I24" s="8"/>
      <c r="J24" s="44" t="s">
        <v>122</v>
      </c>
      <c r="K24" s="44" t="s">
        <v>120</v>
      </c>
      <c r="L24" s="44" t="s">
        <v>112</v>
      </c>
      <c r="M24" s="44" t="s">
        <v>111</v>
      </c>
      <c r="O24" s="44" t="s">
        <v>221</v>
      </c>
      <c r="P24" s="44" t="s">
        <v>122</v>
      </c>
      <c r="Q24" s="44" t="s">
        <v>120</v>
      </c>
      <c r="R24" s="44" t="s">
        <v>112</v>
      </c>
      <c r="S24" s="44" t="s">
        <v>111</v>
      </c>
      <c r="Y24" s="8" t="s">
        <v>135</v>
      </c>
      <c r="Z24" s="8" t="s">
        <v>126</v>
      </c>
      <c r="BC24" s="103">
        <f>IF(BF24="","",MAX(BC$4:BC23)+1)</f>
        <v>16165</v>
      </c>
      <c r="BF24" s="8" t="s">
        <v>202</v>
      </c>
      <c r="BG24" s="8">
        <v>1982</v>
      </c>
      <c r="BH24" s="8" t="s">
        <v>115</v>
      </c>
      <c r="BI24" s="8" t="s">
        <v>135</v>
      </c>
      <c r="BK24" s="8"/>
      <c r="BL24" s="8"/>
      <c r="BM24" s="8" t="s">
        <v>208</v>
      </c>
      <c r="BN24" s="91" t="s">
        <v>207</v>
      </c>
      <c r="BO24" s="91" t="s">
        <v>111</v>
      </c>
      <c r="CA24" s="8" t="s">
        <v>135</v>
      </c>
      <c r="CB24" s="8" t="s">
        <v>126</v>
      </c>
      <c r="CS24" s="8">
        <v>2009</v>
      </c>
    </row>
    <row r="25" spans="1:113" x14ac:dyDescent="0.25">
      <c r="A25" s="11">
        <f t="shared" si="0"/>
        <v>16138</v>
      </c>
      <c r="D25" s="8" t="s">
        <v>188</v>
      </c>
      <c r="E25" s="8">
        <v>1985</v>
      </c>
      <c r="F25" s="8" t="s">
        <v>110</v>
      </c>
      <c r="G25" s="8" t="s">
        <v>116</v>
      </c>
      <c r="H25" s="8"/>
      <c r="I25" s="8"/>
      <c r="J25" s="44" t="s">
        <v>122</v>
      </c>
      <c r="K25" s="44" t="s">
        <v>120</v>
      </c>
      <c r="L25" s="44" t="s">
        <v>112</v>
      </c>
      <c r="M25" s="44" t="s">
        <v>111</v>
      </c>
      <c r="O25" s="44" t="s">
        <v>221</v>
      </c>
      <c r="P25" s="44" t="s">
        <v>122</v>
      </c>
      <c r="Q25" s="44" t="s">
        <v>120</v>
      </c>
      <c r="R25" s="44" t="s">
        <v>112</v>
      </c>
      <c r="S25" s="44" t="s">
        <v>111</v>
      </c>
      <c r="X25" s="44" t="s">
        <v>193</v>
      </c>
      <c r="Y25" s="8" t="s">
        <v>116</v>
      </c>
      <c r="Z25" s="8" t="s">
        <v>131</v>
      </c>
      <c r="BC25" s="103">
        <f>IF(BF25="","",MAX(BC$4:BC24)+1)</f>
        <v>16166</v>
      </c>
      <c r="BF25" s="8" t="s">
        <v>203</v>
      </c>
      <c r="BG25" s="8">
        <v>1982</v>
      </c>
      <c r="BH25" s="8" t="s">
        <v>115</v>
      </c>
      <c r="BI25" s="8" t="s">
        <v>116</v>
      </c>
      <c r="BK25" s="8"/>
      <c r="BL25" s="8"/>
      <c r="BM25" s="8" t="s">
        <v>210</v>
      </c>
      <c r="BN25" s="91" t="s">
        <v>209</v>
      </c>
      <c r="BZ25" s="91" t="s">
        <v>193</v>
      </c>
      <c r="CA25" s="8" t="s">
        <v>116</v>
      </c>
      <c r="CB25" s="8" t="s">
        <v>126</v>
      </c>
      <c r="CS25" s="8">
        <v>1995</v>
      </c>
    </row>
    <row r="26" spans="1:113" x14ac:dyDescent="0.25">
      <c r="A26" s="11">
        <f t="shared" si="0"/>
        <v>16139</v>
      </c>
      <c r="D26" s="8" t="s">
        <v>189</v>
      </c>
      <c r="E26" s="8">
        <v>1970</v>
      </c>
      <c r="F26" s="8" t="s">
        <v>110</v>
      </c>
      <c r="G26" s="8" t="s">
        <v>116</v>
      </c>
      <c r="H26" s="8"/>
      <c r="I26" s="8"/>
      <c r="J26" s="44" t="s">
        <v>122</v>
      </c>
      <c r="K26" s="44" t="s">
        <v>120</v>
      </c>
      <c r="L26" s="44" t="s">
        <v>112</v>
      </c>
      <c r="M26" s="44" t="s">
        <v>111</v>
      </c>
      <c r="O26" s="44" t="s">
        <v>221</v>
      </c>
      <c r="P26" s="44" t="s">
        <v>122</v>
      </c>
      <c r="Q26" s="44" t="s">
        <v>120</v>
      </c>
      <c r="R26" s="44" t="s">
        <v>112</v>
      </c>
      <c r="S26" s="44" t="s">
        <v>111</v>
      </c>
      <c r="X26" s="44" t="s">
        <v>194</v>
      </c>
      <c r="Y26" s="8" t="s">
        <v>116</v>
      </c>
      <c r="Z26" s="8" t="s">
        <v>131</v>
      </c>
      <c r="BC26" s="103">
        <f>IF(BF26="","",MAX(BC$4:BC25)+1)</f>
        <v>16167</v>
      </c>
      <c r="BF26" s="8" t="s">
        <v>204</v>
      </c>
      <c r="BG26" s="8">
        <v>1977</v>
      </c>
      <c r="BH26" s="8" t="s">
        <v>115</v>
      </c>
      <c r="BI26" s="8" t="s">
        <v>116</v>
      </c>
      <c r="BK26" s="8"/>
      <c r="BL26" s="8"/>
      <c r="BM26" s="8" t="s">
        <v>211</v>
      </c>
      <c r="BN26" s="91" t="s">
        <v>112</v>
      </c>
      <c r="BO26" s="91" t="s">
        <v>111</v>
      </c>
      <c r="BZ26" s="91" t="s">
        <v>206</v>
      </c>
      <c r="CA26" s="8" t="s">
        <v>116</v>
      </c>
      <c r="CB26" s="8" t="s">
        <v>126</v>
      </c>
      <c r="CS26" s="8">
        <v>2012</v>
      </c>
    </row>
    <row r="27" spans="1:113" s="126" customFormat="1" x14ac:dyDescent="0.25">
      <c r="A27" s="11">
        <f t="shared" si="0"/>
        <v>16140</v>
      </c>
      <c r="D27" s="127" t="s">
        <v>190</v>
      </c>
      <c r="E27" s="127">
        <v>1989</v>
      </c>
      <c r="F27" s="127" t="s">
        <v>110</v>
      </c>
      <c r="G27" s="127" t="s">
        <v>111</v>
      </c>
      <c r="H27" s="127"/>
      <c r="I27" s="127"/>
      <c r="J27" s="126" t="s">
        <v>122</v>
      </c>
      <c r="K27" s="126" t="s">
        <v>120</v>
      </c>
      <c r="L27" s="126" t="s">
        <v>112</v>
      </c>
      <c r="M27" s="126" t="s">
        <v>111</v>
      </c>
      <c r="O27" s="126" t="s">
        <v>221</v>
      </c>
      <c r="P27" s="126" t="s">
        <v>122</v>
      </c>
      <c r="Q27" s="126" t="s">
        <v>120</v>
      </c>
      <c r="R27" s="126" t="s">
        <v>112</v>
      </c>
      <c r="S27" s="126" t="s">
        <v>111</v>
      </c>
      <c r="X27" s="126" t="s">
        <v>192</v>
      </c>
      <c r="Y27" s="127" t="s">
        <v>114</v>
      </c>
      <c r="Z27" s="127" t="s">
        <v>126</v>
      </c>
      <c r="AO27" s="128"/>
      <c r="AP27" s="129"/>
      <c r="AQ27" s="129"/>
      <c r="AU27" s="130"/>
      <c r="AV27" s="131"/>
      <c r="AW27" s="132"/>
      <c r="AX27" s="132"/>
      <c r="AY27" s="133"/>
      <c r="AZ27" s="133"/>
      <c r="BA27" s="133"/>
      <c r="BB27" s="134"/>
      <c r="BC27" s="103">
        <f>IF(BF27="","",MAX(BC$4:BC26)+1)</f>
        <v>16168</v>
      </c>
      <c r="BD27" s="133"/>
      <c r="BE27" s="133"/>
      <c r="BF27" s="8" t="s">
        <v>205</v>
      </c>
      <c r="BG27" s="8">
        <v>1962</v>
      </c>
      <c r="BH27" s="8" t="s">
        <v>115</v>
      </c>
      <c r="BI27" s="8" t="s">
        <v>114</v>
      </c>
      <c r="BK27" s="8"/>
      <c r="BL27" s="8"/>
      <c r="BM27" s="8"/>
      <c r="BN27" s="126" t="s">
        <v>192</v>
      </c>
      <c r="BO27" s="126" t="s">
        <v>114</v>
      </c>
      <c r="BP27" s="133"/>
      <c r="BQ27" s="133"/>
      <c r="BR27" s="133"/>
      <c r="BS27" s="133"/>
      <c r="BT27" s="133"/>
      <c r="BU27" s="133"/>
      <c r="BV27" s="133"/>
      <c r="BW27" s="133"/>
      <c r="BX27" s="133"/>
      <c r="BY27" s="133"/>
      <c r="BZ27" s="133" t="s">
        <v>192</v>
      </c>
      <c r="CA27" s="8" t="s">
        <v>114</v>
      </c>
      <c r="CB27" s="8" t="s">
        <v>126</v>
      </c>
      <c r="CC27" s="133"/>
      <c r="CD27" s="133"/>
      <c r="CE27" s="133"/>
      <c r="CF27" s="133"/>
      <c r="CG27" s="133"/>
      <c r="CH27" s="133"/>
      <c r="CI27" s="133"/>
      <c r="CJ27" s="133"/>
      <c r="CK27" s="133"/>
      <c r="CL27" s="133"/>
      <c r="CM27" s="133"/>
      <c r="CN27" s="133"/>
      <c r="CO27" s="133"/>
      <c r="CP27" s="133"/>
      <c r="CQ27" s="135"/>
      <c r="CR27" s="131"/>
      <c r="CS27" s="127">
        <v>2010</v>
      </c>
      <c r="CT27" s="134"/>
      <c r="CU27" s="131"/>
      <c r="CV27" s="136"/>
      <c r="CW27" s="137"/>
      <c r="CX27" s="132"/>
      <c r="CY27" s="132"/>
      <c r="CZ27" s="134"/>
      <c r="DA27" s="131"/>
      <c r="DB27" s="133"/>
      <c r="DC27" s="138"/>
      <c r="DD27" s="133"/>
      <c r="DE27" s="133"/>
      <c r="DF27" s="139"/>
      <c r="DG27" s="137"/>
      <c r="DH27" s="133"/>
      <c r="DI27" s="134"/>
    </row>
    <row r="28" spans="1:113" s="98" customFormat="1" x14ac:dyDescent="0.25">
      <c r="A28" s="11">
        <f t="shared" si="0"/>
        <v>16141</v>
      </c>
      <c r="D28" s="99" t="s">
        <v>212</v>
      </c>
      <c r="E28" s="99">
        <v>1983</v>
      </c>
      <c r="F28" s="99" t="s">
        <v>110</v>
      </c>
      <c r="G28" s="99" t="s">
        <v>111</v>
      </c>
      <c r="H28" s="99"/>
      <c r="I28" s="99"/>
      <c r="J28" s="98" t="s">
        <v>122</v>
      </c>
      <c r="K28" s="98" t="s">
        <v>120</v>
      </c>
      <c r="L28" s="98" t="s">
        <v>112</v>
      </c>
      <c r="M28" s="98" t="s">
        <v>111</v>
      </c>
      <c r="O28" s="126" t="s">
        <v>222</v>
      </c>
      <c r="P28" s="98" t="s">
        <v>122</v>
      </c>
      <c r="Q28" s="98" t="s">
        <v>120</v>
      </c>
      <c r="R28" s="98" t="s">
        <v>112</v>
      </c>
      <c r="S28" s="98" t="s">
        <v>111</v>
      </c>
      <c r="X28" s="98" t="s">
        <v>191</v>
      </c>
      <c r="Y28" s="99" t="s">
        <v>114</v>
      </c>
      <c r="Z28" s="99" t="s">
        <v>126</v>
      </c>
      <c r="AO28" s="100"/>
      <c r="AP28" s="101"/>
      <c r="AQ28" s="101"/>
      <c r="AU28" s="102"/>
      <c r="AV28" s="103"/>
      <c r="AW28" s="104"/>
      <c r="AX28" s="104"/>
      <c r="AY28" s="105"/>
      <c r="AZ28" s="105"/>
      <c r="BA28" s="105"/>
      <c r="BB28" s="106"/>
      <c r="BC28" s="103">
        <f>IF(BF28="","",MAX(BC$4:BC27)+1)</f>
        <v>16169</v>
      </c>
      <c r="BD28" s="105"/>
      <c r="BE28" s="105"/>
      <c r="BF28" s="8" t="s">
        <v>223</v>
      </c>
      <c r="BG28" s="8">
        <v>1974</v>
      </c>
      <c r="BH28" s="8" t="s">
        <v>115</v>
      </c>
      <c r="BI28" s="8" t="s">
        <v>114</v>
      </c>
      <c r="BK28" s="8"/>
      <c r="BL28" s="8"/>
      <c r="BN28" s="98" t="s">
        <v>191</v>
      </c>
      <c r="BO28" s="140" t="s">
        <v>114</v>
      </c>
      <c r="BP28" s="105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 t="s">
        <v>191</v>
      </c>
      <c r="CA28" s="8" t="s">
        <v>114</v>
      </c>
      <c r="CB28" s="8" t="s">
        <v>126</v>
      </c>
      <c r="CD28" s="105"/>
      <c r="CE28" s="105"/>
      <c r="CF28" s="105"/>
      <c r="CG28" s="105"/>
      <c r="CH28" s="105"/>
      <c r="CI28" s="105"/>
      <c r="CJ28" s="105"/>
      <c r="CK28" s="105"/>
      <c r="CL28" s="105"/>
      <c r="CM28" s="105"/>
      <c r="CN28" s="105"/>
      <c r="CO28" s="105"/>
      <c r="CP28" s="105"/>
      <c r="CQ28" s="107"/>
      <c r="CR28" s="103"/>
      <c r="CS28" s="99">
        <v>2003</v>
      </c>
      <c r="CT28" s="106"/>
      <c r="CU28" s="103"/>
      <c r="CV28" s="108"/>
      <c r="CW28" s="109"/>
      <c r="CX28" s="104"/>
      <c r="CY28" s="104"/>
      <c r="CZ28" s="106"/>
      <c r="DA28" s="103"/>
      <c r="DB28" s="105"/>
      <c r="DC28" s="110"/>
      <c r="DD28" s="105"/>
      <c r="DE28" s="105"/>
      <c r="DF28" s="111"/>
      <c r="DG28" s="109"/>
      <c r="DH28" s="105"/>
      <c r="DI28" s="106"/>
    </row>
    <row r="29" spans="1:113" x14ac:dyDescent="0.25">
      <c r="A29" s="11">
        <f t="shared" si="0"/>
        <v>16142</v>
      </c>
      <c r="D29" s="8" t="s">
        <v>213</v>
      </c>
      <c r="E29" s="8">
        <v>1983</v>
      </c>
      <c r="F29" s="8" t="s">
        <v>110</v>
      </c>
      <c r="G29" s="8" t="s">
        <v>111</v>
      </c>
      <c r="H29" s="140"/>
      <c r="I29" s="8"/>
      <c r="J29" s="44" t="s">
        <v>122</v>
      </c>
      <c r="K29" s="44" t="s">
        <v>120</v>
      </c>
      <c r="L29" s="44" t="s">
        <v>112</v>
      </c>
      <c r="M29" s="44" t="s">
        <v>111</v>
      </c>
      <c r="O29" s="126" t="s">
        <v>222</v>
      </c>
      <c r="P29" s="44" t="s">
        <v>122</v>
      </c>
      <c r="Q29" s="44" t="s">
        <v>120</v>
      </c>
      <c r="R29" s="44" t="s">
        <v>112</v>
      </c>
      <c r="S29" s="44" t="s">
        <v>111</v>
      </c>
      <c r="Y29" s="8" t="s">
        <v>119</v>
      </c>
      <c r="Z29" s="8" t="s">
        <v>123</v>
      </c>
      <c r="BC29" s="103">
        <f>IF(BF29="","",MAX(BC$4:BC28)+1)</f>
        <v>16170</v>
      </c>
      <c r="BF29" s="8" t="s">
        <v>224</v>
      </c>
      <c r="BG29" s="8">
        <v>1983</v>
      </c>
      <c r="BH29" s="8" t="s">
        <v>115</v>
      </c>
      <c r="BI29" s="8" t="s">
        <v>119</v>
      </c>
      <c r="BK29" s="8"/>
      <c r="BL29" s="8"/>
      <c r="BO29" s="140" t="s">
        <v>119</v>
      </c>
      <c r="CA29" s="8" t="s">
        <v>119</v>
      </c>
      <c r="CB29" s="8" t="s">
        <v>225</v>
      </c>
      <c r="CS29" s="8">
        <v>2009</v>
      </c>
    </row>
    <row r="30" spans="1:113" x14ac:dyDescent="0.25">
      <c r="A30" s="11">
        <f t="shared" si="0"/>
        <v>16143</v>
      </c>
      <c r="D30" s="8" t="s">
        <v>214</v>
      </c>
      <c r="E30" s="8">
        <v>1992</v>
      </c>
      <c r="F30" s="8" t="s">
        <v>110</v>
      </c>
      <c r="G30" s="8" t="s">
        <v>111</v>
      </c>
      <c r="H30" s="140"/>
      <c r="I30" s="8"/>
      <c r="J30" s="44" t="s">
        <v>122</v>
      </c>
      <c r="K30" s="44" t="s">
        <v>120</v>
      </c>
      <c r="L30" s="44" t="s">
        <v>112</v>
      </c>
      <c r="M30" s="44" t="s">
        <v>111</v>
      </c>
      <c r="O30" s="126" t="s">
        <v>222</v>
      </c>
      <c r="P30" s="44" t="s">
        <v>122</v>
      </c>
      <c r="Q30" s="44" t="s">
        <v>120</v>
      </c>
      <c r="R30" s="44" t="s">
        <v>112</v>
      </c>
      <c r="S30" s="44" t="s">
        <v>111</v>
      </c>
      <c r="X30" s="44" t="s">
        <v>217</v>
      </c>
      <c r="Y30" s="8" t="s">
        <v>118</v>
      </c>
      <c r="Z30" s="8" t="s">
        <v>215</v>
      </c>
      <c r="BC30" s="103">
        <f>IF(BF30="","",MAX(BC$4:BC29)+1)</f>
        <v>16171</v>
      </c>
      <c r="BF30" s="8" t="s">
        <v>226</v>
      </c>
      <c r="BG30" s="8">
        <v>1971</v>
      </c>
      <c r="BH30" s="8" t="s">
        <v>115</v>
      </c>
      <c r="BI30" s="8" t="s">
        <v>118</v>
      </c>
      <c r="BK30" s="8"/>
      <c r="BL30" s="8"/>
      <c r="BN30" s="91" t="s">
        <v>217</v>
      </c>
      <c r="BO30" s="140" t="s">
        <v>118</v>
      </c>
      <c r="BZ30" s="91" t="s">
        <v>217</v>
      </c>
      <c r="CA30" s="8" t="s">
        <v>118</v>
      </c>
      <c r="CB30" s="8" t="s">
        <v>126</v>
      </c>
      <c r="CS30" s="8">
        <v>2012</v>
      </c>
    </row>
    <row r="31" spans="1:113" s="98" customFormat="1" x14ac:dyDescent="0.25">
      <c r="A31" s="11">
        <f t="shared" si="0"/>
        <v>16144</v>
      </c>
      <c r="D31" s="99" t="s">
        <v>216</v>
      </c>
      <c r="E31" s="99">
        <v>1982</v>
      </c>
      <c r="F31" s="99" t="s">
        <v>115</v>
      </c>
      <c r="G31" s="99" t="s">
        <v>111</v>
      </c>
      <c r="H31" s="141"/>
      <c r="I31" s="99"/>
      <c r="J31" s="98" t="s">
        <v>122</v>
      </c>
      <c r="K31" s="98" t="s">
        <v>120</v>
      </c>
      <c r="L31" s="98" t="s">
        <v>112</v>
      </c>
      <c r="M31" s="98" t="s">
        <v>111</v>
      </c>
      <c r="O31" s="126" t="s">
        <v>222</v>
      </c>
      <c r="P31" s="98" t="s">
        <v>122</v>
      </c>
      <c r="Q31" s="98" t="s">
        <v>120</v>
      </c>
      <c r="R31" s="98" t="s">
        <v>112</v>
      </c>
      <c r="S31" s="98" t="s">
        <v>111</v>
      </c>
      <c r="Y31" s="99" t="s">
        <v>114</v>
      </c>
      <c r="Z31" s="99" t="s">
        <v>125</v>
      </c>
      <c r="AO31" s="100"/>
      <c r="AP31" s="101"/>
      <c r="AQ31" s="101"/>
      <c r="AU31" s="102"/>
      <c r="AV31" s="103"/>
      <c r="AW31" s="104"/>
      <c r="AX31" s="104"/>
      <c r="AY31" s="105"/>
      <c r="AZ31" s="105"/>
      <c r="BA31" s="105"/>
      <c r="BB31" s="106"/>
      <c r="BC31" s="103">
        <f>IF(BF31="","",MAX(BC$4:BC30)+1)</f>
        <v>16172</v>
      </c>
      <c r="BD31" s="105"/>
      <c r="BE31" s="105"/>
      <c r="BF31" s="8" t="s">
        <v>227</v>
      </c>
      <c r="BG31" s="8">
        <v>1968</v>
      </c>
      <c r="BH31" s="8" t="s">
        <v>115</v>
      </c>
      <c r="BI31" s="8" t="s">
        <v>114</v>
      </c>
      <c r="BK31" s="8"/>
      <c r="BL31" s="8"/>
      <c r="BO31" s="140" t="s">
        <v>114</v>
      </c>
      <c r="BP31" s="105"/>
      <c r="BQ31" s="105"/>
      <c r="BR31" s="105"/>
      <c r="BS31" s="105"/>
      <c r="BT31" s="105"/>
      <c r="BU31" s="105"/>
      <c r="BV31" s="105"/>
      <c r="BW31" s="105"/>
      <c r="BX31" s="105"/>
      <c r="BY31" s="105"/>
      <c r="BZ31" s="105"/>
      <c r="CA31" s="8" t="s">
        <v>114</v>
      </c>
      <c r="CB31" s="8" t="s">
        <v>126</v>
      </c>
      <c r="CD31" s="105"/>
      <c r="CE31" s="105"/>
      <c r="CF31" s="105"/>
      <c r="CG31" s="105"/>
      <c r="CH31" s="105"/>
      <c r="CI31" s="105"/>
      <c r="CJ31" s="105"/>
      <c r="CK31" s="105"/>
      <c r="CL31" s="105"/>
      <c r="CM31" s="105"/>
      <c r="CN31" s="105"/>
      <c r="CO31" s="105"/>
      <c r="CP31" s="105"/>
      <c r="CQ31" s="107"/>
      <c r="CR31" s="103"/>
      <c r="CS31" s="99">
        <v>2003</v>
      </c>
      <c r="CT31" s="106"/>
      <c r="CU31" s="103"/>
      <c r="CV31" s="108"/>
      <c r="CW31" s="109"/>
      <c r="CX31" s="104"/>
      <c r="CY31" s="104"/>
      <c r="CZ31" s="106"/>
      <c r="DA31" s="103"/>
      <c r="DB31" s="105"/>
      <c r="DC31" s="110"/>
      <c r="DD31" s="105"/>
      <c r="DE31" s="105"/>
      <c r="DF31" s="111"/>
      <c r="DG31" s="109"/>
      <c r="DH31" s="105"/>
      <c r="DI31" s="106"/>
    </row>
  </sheetData>
  <sortState ref="D4:CT682">
    <sortCondition ref="D4"/>
  </sortState>
  <mergeCells count="105">
    <mergeCell ref="BH2:BH3"/>
    <mergeCell ref="BI2:BI3"/>
    <mergeCell ref="BA2:BA3"/>
    <mergeCell ref="BB2:BB3"/>
    <mergeCell ref="CP2:CP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AV1:BB1"/>
    <mergeCell ref="BC2:BC3"/>
    <mergeCell ref="BD2:BD3"/>
    <mergeCell ref="AV2:AV3"/>
    <mergeCell ref="AW2:AW3"/>
    <mergeCell ref="AX2:AX3"/>
    <mergeCell ref="AY2:AY3"/>
    <mergeCell ref="AZ2:AZ3"/>
    <mergeCell ref="BG2:BG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X2:X3"/>
    <mergeCell ref="Y2:Y3"/>
    <mergeCell ref="U2:U3"/>
    <mergeCell ref="V2:V3"/>
    <mergeCell ref="CW1:CZ1"/>
    <mergeCell ref="CW2:CW3"/>
    <mergeCell ref="CX2:CX3"/>
    <mergeCell ref="CY2:CY3"/>
    <mergeCell ref="CZ2:CZ3"/>
    <mergeCell ref="CR1:CT1"/>
    <mergeCell ref="CR2:CR3"/>
    <mergeCell ref="CS2:CS3"/>
    <mergeCell ref="CT2:CT3"/>
    <mergeCell ref="CU1:CV1"/>
    <mergeCell ref="CU2:CU3"/>
    <mergeCell ref="CV2:CV3"/>
    <mergeCell ref="DG1:DI1"/>
    <mergeCell ref="DG2:DG3"/>
    <mergeCell ref="DH2:DH3"/>
    <mergeCell ref="DI2:DI3"/>
    <mergeCell ref="DA1:DF1"/>
    <mergeCell ref="DA2:DA3"/>
    <mergeCell ref="DB2:DB3"/>
    <mergeCell ref="DC2:DC3"/>
    <mergeCell ref="DD2:DD3"/>
    <mergeCell ref="DE2:DE3"/>
    <mergeCell ref="DF2:DF3"/>
    <mergeCell ref="BV2:CA2"/>
    <mergeCell ref="CC2:CH2"/>
    <mergeCell ref="H1:M1"/>
    <mergeCell ref="H2:H3"/>
    <mergeCell ref="N1:S1"/>
    <mergeCell ref="N2:N3"/>
    <mergeCell ref="T1:Y1"/>
    <mergeCell ref="T2:T3"/>
    <mergeCell ref="AA1:AF1"/>
    <mergeCell ref="AA2:AA3"/>
    <mergeCell ref="BJ2:BO2"/>
    <mergeCell ref="BP2:BU2"/>
    <mergeCell ref="O2:O3"/>
    <mergeCell ref="P2:P3"/>
    <mergeCell ref="Q2:Q3"/>
    <mergeCell ref="R2:R3"/>
    <mergeCell ref="S2:S3"/>
    <mergeCell ref="AJ1:AJ3"/>
    <mergeCell ref="Z1:Z3"/>
    <mergeCell ref="AB2:AB3"/>
    <mergeCell ref="AD2:AD3"/>
    <mergeCell ref="AE2:AE3"/>
    <mergeCell ref="AF2:AF3"/>
    <mergeCell ref="AC2:AC3"/>
  </mergeCells>
  <dataValidations disablePrompts="1" count="1">
    <dataValidation type="list" allowBlank="1" showInputMessage="1" showErrorMessage="1" sqref="DC1:DC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H13"/>
  <sheetViews>
    <sheetView workbookViewId="0">
      <selection activeCell="H19" sqref="H19"/>
    </sheetView>
  </sheetViews>
  <sheetFormatPr defaultRowHeight="15" x14ac:dyDescent="0.25"/>
  <cols>
    <col min="6" max="6" width="14.42578125" style="9" bestFit="1" customWidth="1"/>
    <col min="7" max="7" width="14.28515625" style="9" bestFit="1" customWidth="1"/>
    <col min="8" max="8" width="11.5703125" bestFit="1" customWidth="1"/>
  </cols>
  <sheetData>
    <row r="5" spans="6:8" x14ac:dyDescent="0.25">
      <c r="F5" s="9">
        <v>16200000</v>
      </c>
      <c r="G5" s="9">
        <f>F5*0.1</f>
        <v>1620000</v>
      </c>
      <c r="H5" s="10">
        <f>F5-G5</f>
        <v>14580000</v>
      </c>
    </row>
    <row r="7" spans="6:8" x14ac:dyDescent="0.25">
      <c r="F7" s="9">
        <v>100</v>
      </c>
    </row>
    <row r="9" spans="6:8" x14ac:dyDescent="0.25">
      <c r="F9" s="9">
        <v>15000000</v>
      </c>
      <c r="G9" s="9">
        <v>1500000</v>
      </c>
      <c r="H9" s="10">
        <f>F9+G9</f>
        <v>16500000</v>
      </c>
    </row>
    <row r="10" spans="6:8" x14ac:dyDescent="0.25">
      <c r="F10" s="9">
        <v>14725000</v>
      </c>
      <c r="G10" s="9">
        <f>F10*10%</f>
        <v>1472500</v>
      </c>
      <c r="H10" s="10">
        <v>16200000</v>
      </c>
    </row>
    <row r="11" spans="6:8" x14ac:dyDescent="0.25">
      <c r="G11" s="9">
        <f>F10+G10</f>
        <v>16197500</v>
      </c>
      <c r="H11" s="10"/>
    </row>
    <row r="12" spans="6:8" x14ac:dyDescent="0.25">
      <c r="H12" s="10"/>
    </row>
    <row r="13" spans="6:8" x14ac:dyDescent="0.25">
      <c r="H1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2" customWidth="1"/>
    <col min="2" max="2" width="64" style="2" bestFit="1" customWidth="1"/>
    <col min="3" max="16384" width="9.140625" style="2"/>
  </cols>
  <sheetData>
    <row r="1" spans="1:2" x14ac:dyDescent="0.25">
      <c r="A1" s="26" t="s">
        <v>57</v>
      </c>
      <c r="B1" s="26"/>
    </row>
    <row r="2" spans="1:2" s="4" customFormat="1" ht="24" customHeight="1" x14ac:dyDescent="0.25">
      <c r="A2" s="3" t="s">
        <v>58</v>
      </c>
      <c r="B2" s="3" t="s">
        <v>59</v>
      </c>
    </row>
    <row r="3" spans="1:2" s="4" customFormat="1" ht="24" customHeight="1" x14ac:dyDescent="0.25">
      <c r="A3" s="5" t="s">
        <v>61</v>
      </c>
      <c r="B3" s="5" t="s">
        <v>60</v>
      </c>
    </row>
    <row r="4" spans="1:2" s="4" customFormat="1" ht="24" customHeight="1" x14ac:dyDescent="0.25">
      <c r="A4" s="5" t="s">
        <v>62</v>
      </c>
      <c r="B4" s="5" t="s">
        <v>63</v>
      </c>
    </row>
    <row r="5" spans="1:2" s="4" customFormat="1" ht="24" customHeight="1" x14ac:dyDescent="0.25">
      <c r="A5" s="5" t="s">
        <v>64</v>
      </c>
      <c r="B5" s="5" t="s">
        <v>65</v>
      </c>
    </row>
    <row r="6" spans="1:2" s="4" customFormat="1" ht="24" customHeight="1" x14ac:dyDescent="0.25">
      <c r="A6" s="5" t="s">
        <v>66</v>
      </c>
      <c r="B6" s="5" t="s">
        <v>68</v>
      </c>
    </row>
    <row r="7" spans="1:2" s="4" customFormat="1" ht="24" customHeight="1" x14ac:dyDescent="0.25">
      <c r="A7" s="5" t="s">
        <v>67</v>
      </c>
      <c r="B7" s="5" t="s">
        <v>69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1" customWidth="1"/>
    <col min="2" max="2" width="27" style="1" customWidth="1"/>
    <col min="3" max="16384" width="9.140625" style="1"/>
  </cols>
  <sheetData>
    <row r="1" spans="1:2" x14ac:dyDescent="0.25">
      <c r="A1" s="27" t="s">
        <v>50</v>
      </c>
      <c r="B1" s="28"/>
    </row>
    <row r="2" spans="1:2" x14ac:dyDescent="0.25">
      <c r="A2" s="7" t="s">
        <v>70</v>
      </c>
      <c r="B2" s="6" t="s">
        <v>89</v>
      </c>
    </row>
    <row r="3" spans="1:2" x14ac:dyDescent="0.25">
      <c r="A3" s="7" t="s">
        <v>71</v>
      </c>
      <c r="B3" s="6" t="s">
        <v>90</v>
      </c>
    </row>
    <row r="4" spans="1:2" x14ac:dyDescent="0.25">
      <c r="A4" s="7" t="s">
        <v>72</v>
      </c>
      <c r="B4" s="6" t="s">
        <v>91</v>
      </c>
    </row>
    <row r="5" spans="1:2" x14ac:dyDescent="0.25">
      <c r="A5" s="7" t="s">
        <v>73</v>
      </c>
      <c r="B5" s="6" t="s">
        <v>92</v>
      </c>
    </row>
    <row r="6" spans="1:2" x14ac:dyDescent="0.25">
      <c r="A6" s="7" t="s">
        <v>74</v>
      </c>
      <c r="B6" s="6" t="s">
        <v>93</v>
      </c>
    </row>
    <row r="7" spans="1:2" x14ac:dyDescent="0.25">
      <c r="A7" s="7" t="s">
        <v>75</v>
      </c>
      <c r="B7" s="6" t="s">
        <v>94</v>
      </c>
    </row>
    <row r="8" spans="1:2" x14ac:dyDescent="0.25">
      <c r="A8" s="7" t="s">
        <v>76</v>
      </c>
      <c r="B8" s="6" t="s">
        <v>95</v>
      </c>
    </row>
    <row r="9" spans="1:2" x14ac:dyDescent="0.25">
      <c r="A9" s="7" t="s">
        <v>77</v>
      </c>
      <c r="B9" s="6" t="s">
        <v>96</v>
      </c>
    </row>
    <row r="10" spans="1:2" x14ac:dyDescent="0.25">
      <c r="A10" s="7" t="s">
        <v>78</v>
      </c>
      <c r="B10" s="6" t="s">
        <v>97</v>
      </c>
    </row>
    <row r="11" spans="1:2" x14ac:dyDescent="0.25">
      <c r="A11" s="7" t="s">
        <v>79</v>
      </c>
      <c r="B11" s="6" t="s">
        <v>98</v>
      </c>
    </row>
    <row r="12" spans="1:2" x14ac:dyDescent="0.25">
      <c r="A12" s="7" t="s">
        <v>80</v>
      </c>
      <c r="B12" s="6" t="s">
        <v>99</v>
      </c>
    </row>
    <row r="13" spans="1:2" x14ac:dyDescent="0.25">
      <c r="A13" s="7" t="s">
        <v>81</v>
      </c>
      <c r="B13" s="6" t="s">
        <v>100</v>
      </c>
    </row>
    <row r="14" spans="1:2" x14ac:dyDescent="0.25">
      <c r="A14" s="7" t="s">
        <v>82</v>
      </c>
      <c r="B14" s="6" t="s">
        <v>101</v>
      </c>
    </row>
    <row r="15" spans="1:2" x14ac:dyDescent="0.25">
      <c r="A15" s="7" t="s">
        <v>83</v>
      </c>
      <c r="B15" s="6" t="s">
        <v>102</v>
      </c>
    </row>
    <row r="16" spans="1:2" x14ac:dyDescent="0.25">
      <c r="A16" s="7" t="s">
        <v>84</v>
      </c>
      <c r="B16" s="6" t="s">
        <v>103</v>
      </c>
    </row>
    <row r="17" spans="1:2" x14ac:dyDescent="0.25">
      <c r="A17" s="7" t="s">
        <v>85</v>
      </c>
      <c r="B17" s="6" t="s">
        <v>104</v>
      </c>
    </row>
    <row r="18" spans="1:2" x14ac:dyDescent="0.25">
      <c r="A18" s="7" t="s">
        <v>86</v>
      </c>
      <c r="B18" s="6" t="s">
        <v>105</v>
      </c>
    </row>
    <row r="19" spans="1:2" x14ac:dyDescent="0.25">
      <c r="A19" s="7" t="s">
        <v>87</v>
      </c>
      <c r="B19" s="6" t="s">
        <v>106</v>
      </c>
    </row>
    <row r="20" spans="1:2" x14ac:dyDescent="0.25">
      <c r="A20" s="7" t="s">
        <v>88</v>
      </c>
      <c r="B20" s="6" t="s">
        <v>107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NHAPLIEU</vt:lpstr>
      <vt:lpstr>Sheet1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2015-12-21T05:17:37Z</dcterms:modified>
</cp:coreProperties>
</file>