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8865" windowWidth="11355" windowHeight="6435"/>
  </bookViews>
  <sheets>
    <sheet name="21.03" sheetId="2" r:id="rId1"/>
  </sheets>
  <definedNames>
    <definedName name="_1">#N/A</definedName>
    <definedName name="_1000A01">#N/A</definedName>
    <definedName name="_2">#N/A</definedName>
    <definedName name="_CON1">#REF!</definedName>
    <definedName name="_CON2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Sort" localSheetId="0" hidden="1">#REF!</definedName>
    <definedName name="_Sort" hidden="1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ll_Item">#REF!</definedName>
    <definedName name="ALPIN">#N/A</definedName>
    <definedName name="ALPJYOU">#N/A</definedName>
    <definedName name="ALPTOI">#N/A</definedName>
    <definedName name="BOQ">#REF!</definedName>
    <definedName name="BVCISUMMARY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7101A_B">#REF!</definedName>
    <definedName name="_xlnm.Database" localSheetId="0">#REF!</definedName>
    <definedName name="_xlnm.Database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FACTOR">#REF!</definedName>
    <definedName name="HOME_MANP">#REF!</definedName>
    <definedName name="HOMEOFFICE_COST">#REF!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MAJ_CON_EQP">#REF!</definedName>
    <definedName name="MG_A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PRICE">#REF!</definedName>
    <definedName name="PRICE1">#REF!</definedName>
    <definedName name="_xlnm.Print_Area" localSheetId="0">'21.03'!$A$269:$G$371</definedName>
    <definedName name="_xlnm.Print_Area">#REF!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SCCR">#REF!</definedName>
    <definedName name="SCDT">#REF!</definedName>
    <definedName name="SCH">#REF!</definedName>
    <definedName name="SIZE">#REF!</definedName>
    <definedName name="SORT">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HI">#REF!</definedName>
    <definedName name="TITAN">#REF!</definedName>
    <definedName name="TPLRP">#REF!</definedName>
    <definedName name="TRADE2">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24519"/>
</workbook>
</file>

<file path=xl/calcChain.xml><?xml version="1.0" encoding="utf-8"?>
<calcChain xmlns="http://schemas.openxmlformats.org/spreadsheetml/2006/main">
  <c r="G196" i="2"/>
  <c r="I286" l="1"/>
  <c r="H286"/>
  <c r="H298" s="1"/>
  <c r="E30"/>
  <c r="F346"/>
  <c r="E280"/>
  <c r="B371" s="1"/>
  <c r="E282"/>
  <c r="H8"/>
  <c r="G186"/>
  <c r="G182"/>
  <c r="C99"/>
  <c r="G174"/>
  <c r="G341"/>
  <c r="G303" s="1"/>
  <c r="G193"/>
  <c r="G335"/>
  <c r="H6"/>
  <c r="H274"/>
  <c r="H275" s="1"/>
  <c r="G151"/>
  <c r="F360"/>
  <c r="C33"/>
  <c r="C34"/>
  <c r="C39"/>
  <c r="F45"/>
  <c r="G45"/>
  <c r="B234"/>
  <c r="F234"/>
  <c r="I283"/>
  <c r="C301"/>
  <c r="C302"/>
  <c r="C303"/>
  <c r="C304"/>
  <c r="C305"/>
  <c r="C306"/>
  <c r="D313"/>
  <c r="G300" s="1"/>
  <c r="F313"/>
  <c r="G313"/>
  <c r="G302"/>
  <c r="C346"/>
  <c r="D346"/>
  <c r="G301" s="1"/>
  <c r="G346"/>
  <c r="F351"/>
  <c r="G351"/>
  <c r="G360"/>
  <c r="G365"/>
  <c r="F371"/>
  <c r="F365" s="1"/>
  <c r="D45"/>
  <c r="H276"/>
  <c r="I298"/>
  <c r="A6" l="1"/>
  <c r="F286"/>
  <c r="F298" s="1"/>
  <c r="A276"/>
  <c r="A274"/>
  <c r="A8"/>
  <c r="F30"/>
  <c r="G30"/>
  <c r="J298" l="1"/>
  <c r="G286"/>
  <c r="G298" s="1"/>
  <c r="G304" s="1"/>
  <c r="G306" s="1"/>
  <c r="E286"/>
  <c r="E298"/>
</calcChain>
</file>

<file path=xl/sharedStrings.xml><?xml version="1.0" encoding="utf-8"?>
<sst xmlns="http://schemas.openxmlformats.org/spreadsheetml/2006/main" count="237" uniqueCount="108">
  <si>
    <t>CÔNG TY CỔ PHẦN Y HỌC RẠNG ĐÔNG</t>
  </si>
  <si>
    <t>PHÒNG KHÁM ĐA KHOA QUỐC TẾ VIETSING</t>
  </si>
  <si>
    <t>BIÊN BẢN GHI NHẬN DOANH THU</t>
  </si>
  <si>
    <t>Chúng tôi gồm:</t>
  </si>
  <si>
    <t>A. Đại diện Quầy thu ngân</t>
  </si>
  <si>
    <t>Ông (Bà):</t>
  </si>
  <si>
    <t>B. Đại diện Phòng Tài chính kế toán</t>
  </si>
  <si>
    <t>Cùng nhau xác định số liệu doanh thu như sau:</t>
  </si>
  <si>
    <t>ĐVT: đồng</t>
  </si>
  <si>
    <t>STT</t>
  </si>
  <si>
    <t>Nội dung thu</t>
  </si>
  <si>
    <t>Số tiền</t>
  </si>
  <si>
    <t>Số tiền giảm trừ</t>
  </si>
  <si>
    <t>Số tiền còn phải thu</t>
  </si>
  <si>
    <t>A</t>
  </si>
  <si>
    <t>Phòng khám</t>
  </si>
  <si>
    <t>01</t>
  </si>
  <si>
    <t>Điện tim, điện não</t>
  </si>
  <si>
    <t>02</t>
  </si>
  <si>
    <t>Nội soi</t>
  </si>
  <si>
    <t>03</t>
  </si>
  <si>
    <t>Ngoại khoa</t>
  </si>
  <si>
    <t>04</t>
  </si>
  <si>
    <t>Khám nội</t>
  </si>
  <si>
    <t>05</t>
  </si>
  <si>
    <t>Siêu âm</t>
  </si>
  <si>
    <t>06</t>
  </si>
  <si>
    <t>Xét nghiệm</t>
  </si>
  <si>
    <t>07</t>
  </si>
  <si>
    <t>X - Quang</t>
  </si>
  <si>
    <t>08</t>
  </si>
  <si>
    <t>Xét nghiệm tế bào</t>
  </si>
  <si>
    <t>B</t>
  </si>
  <si>
    <t>Thuốc</t>
  </si>
  <si>
    <t>C</t>
  </si>
  <si>
    <t>Tổng cộng C = A + B</t>
  </si>
  <si>
    <t>Trong đó</t>
  </si>
  <si>
    <t>Thu bằng thẻ ATM</t>
  </si>
  <si>
    <t>Bảo hiểm thanh toán</t>
  </si>
  <si>
    <t>Khách hàng nợ</t>
  </si>
  <si>
    <t>Số tiền phải thu bằng tiền mặt</t>
  </si>
  <si>
    <t>Số tiền thực thu</t>
  </si>
  <si>
    <t>Chênh lệch thừa (+), thiếu (-)</t>
  </si>
  <si>
    <t xml:space="preserve"> </t>
  </si>
  <si>
    <t>Biện pháp</t>
  </si>
  <si>
    <t>CHI TIẾT</t>
  </si>
  <si>
    <t>MÃ SỐ</t>
  </si>
  <si>
    <t>SỐ TIỀN</t>
  </si>
  <si>
    <t>Hủy Phiếu</t>
  </si>
  <si>
    <t>Khách nợ</t>
  </si>
  <si>
    <t>Bảo hiểm</t>
  </si>
  <si>
    <t>Trả thuốc</t>
  </si>
  <si>
    <t>Đại diện thu ngân</t>
  </si>
  <si>
    <t>Đại diện phòng kế toán</t>
  </si>
  <si>
    <t>Thẻ dịch vụ</t>
  </si>
  <si>
    <t>Trong giờ</t>
  </si>
  <si>
    <t xml:space="preserve">                  </t>
  </si>
  <si>
    <t xml:space="preserve">Xét nghiệm tế bào </t>
  </si>
  <si>
    <t xml:space="preserve">                    </t>
  </si>
  <si>
    <t>09</t>
  </si>
  <si>
    <t>Đo loãng xương</t>
  </si>
  <si>
    <t>Đo loãng Xương</t>
  </si>
  <si>
    <t xml:space="preserve">Ngoài giờ </t>
  </si>
  <si>
    <t>Miễn phí</t>
  </si>
  <si>
    <t>Miễn phí/ vietsing thanh toán</t>
  </si>
  <si>
    <t>Thẻ Dịch Vụ</t>
  </si>
  <si>
    <t>Thu ATM-HD</t>
  </si>
  <si>
    <t>Thu HD bank</t>
  </si>
  <si>
    <t>Bảo hiểm/KSK/VS + Mobifone thanh toán</t>
  </si>
  <si>
    <t>10</t>
  </si>
  <si>
    <t>Phí cấp thẻ</t>
  </si>
  <si>
    <t>Voucher thai sản</t>
  </si>
  <si>
    <t xml:space="preserve">Lý do chênh lệch : </t>
  </si>
  <si>
    <t xml:space="preserve">Gift Voucher + membership card </t>
  </si>
  <si>
    <t>Thẻ VIP member</t>
  </si>
  <si>
    <t>Thẻ Linkcard</t>
  </si>
  <si>
    <t>Thẻ dịch vụ/Miễn Phí</t>
  </si>
  <si>
    <t>Thẻ Gift Voucher KSK TQ 699.000 đ</t>
  </si>
  <si>
    <t>Gift Membership card</t>
  </si>
  <si>
    <t>Giám đốc Miễn phí</t>
  </si>
  <si>
    <t>Mobifone/ Vietsing thanh toán</t>
  </si>
  <si>
    <t>Gói tim mạch ưu đãi</t>
  </si>
  <si>
    <t>Thẻ VIP VP bank/PV combank</t>
  </si>
  <si>
    <t xml:space="preserve">Lý do: </t>
  </si>
  <si>
    <t xml:space="preserve">                                                                   </t>
  </si>
  <si>
    <t>Voucher Amadora/Chung tay vì suc khỏe cộng đồng</t>
  </si>
  <si>
    <t>Thẻ dịch vụ KSK công ty</t>
  </si>
  <si>
    <t>Doanh Thu 28 ĐBP ngày 23/03/2016 là: 0 VND</t>
  </si>
  <si>
    <t>tổng tiền</t>
  </si>
  <si>
    <t>Mã thẻ</t>
  </si>
  <si>
    <t>Chủ Thẻ</t>
  </si>
  <si>
    <t xml:space="preserve">membership card </t>
  </si>
  <si>
    <t>Tổng tiền</t>
  </si>
  <si>
    <t>Số lượng</t>
  </si>
  <si>
    <t>Tên khách hàng</t>
  </si>
  <si>
    <t>LoạiBảo hiểm</t>
  </si>
  <si>
    <t>Tên bệnh nhân</t>
  </si>
  <si>
    <t>ID bệnh nhân</t>
  </si>
  <si>
    <t>Số tiền</t>
  </si>
  <si>
    <t>Tên BN (ghi chú người quản lý cho nợ)</t>
  </si>
  <si>
    <t>Mobifone</t>
  </si>
  <si>
    <t>Viétinhg</t>
  </si>
  <si>
    <t>Tên BN</t>
  </si>
  <si>
    <t>số tiền</t>
  </si>
  <si>
    <t>Mã ID</t>
  </si>
  <si>
    <t>Thẻ Parent/Thẻ Adult/Children/Dental</t>
  </si>
  <si>
    <t>Gói khám Chung tay vì suc khỏe cộng đồng</t>
  </si>
  <si>
    <t>Tên đơn vị quản lý thẻ</t>
  </si>
</sst>
</file>

<file path=xl/styles.xml><?xml version="1.0" encoding="utf-8"?>
<styleSheet xmlns="http://schemas.openxmlformats.org/spreadsheetml/2006/main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* #,##0_-;\-* #,##0_-;_-* &quot;-&quot;_-;_-@_-"/>
    <numFmt numFmtId="171" formatCode="&quot;$&quot;#,##0;[Red]\-&quot;$&quot;#,##0"/>
    <numFmt numFmtId="172" formatCode="_-&quot;$&quot;* #,##0_-;\-&quot;$&quot;* #,##0_-;_-&quot;$&quot;* &quot;-&quot;_-;_-@_-"/>
    <numFmt numFmtId="173" formatCode="_-&quot;$&quot;* #,##0.00_-;\-&quot;$&quot;* #,##0.00_-;_-&quot;$&quot;* &quot;-&quot;??_-;_-@_-"/>
    <numFmt numFmtId="174" formatCode="#,##0\ &quot;$&quot;_);[Red]\(#,##0\ &quot;$&quot;\)"/>
    <numFmt numFmtId="175" formatCode="&quot;$&quot;###,0&quot;.&quot;00_);[Red]\(&quot;$&quot;###,0&quot;.&quot;00\)"/>
    <numFmt numFmtId="176" formatCode="#,##0;[Red]#,##0"/>
    <numFmt numFmtId="177" formatCode="0;[Red]0"/>
  </numFmts>
  <fonts count="4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9"/>
      <name val="Times New Roman"/>
      <family val="1"/>
    </font>
    <font>
      <b/>
      <sz val="12"/>
      <color indexed="9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1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8"/>
      <color rgb="FFFF0000"/>
      <name val="Times New Roman"/>
      <family val="1"/>
    </font>
    <font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6">
    <xf numFmtId="0" fontId="0" fillId="0" borderId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0" fontId="6" fillId="0" borderId="0" applyNumberFormat="0" applyFont="0" applyFill="0" applyAlignment="0"/>
    <xf numFmtId="0" fontId="2" fillId="0" borderId="3" applyNumberFormat="0" applyFont="0" applyFill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0" borderId="0" applyProtection="0"/>
    <xf numFmtId="170" fontId="11" fillId="0" borderId="0" applyFont="0" applyFill="0" applyBorder="0" applyAlignment="0" applyProtection="0"/>
    <xf numFmtId="40" fontId="1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4" fillId="0" borderId="0"/>
    <xf numFmtId="172" fontId="11" fillId="0" borderId="0" applyFont="0" applyFill="0" applyBorder="0" applyAlignment="0" applyProtection="0"/>
    <xf numFmtId="171" fontId="12" fillId="0" borderId="0" applyFont="0" applyFill="0" applyBorder="0" applyAlignment="0" applyProtection="0"/>
    <xf numFmtId="173" fontId="11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>
      <alignment vertical="center"/>
    </xf>
  </cellStyleXfs>
  <cellXfs count="258">
    <xf numFmtId="0" fontId="0" fillId="0" borderId="0" xfId="0"/>
    <xf numFmtId="0" fontId="16" fillId="0" borderId="4" xfId="0" applyFont="1" applyBorder="1"/>
    <xf numFmtId="0" fontId="16" fillId="0" borderId="0" xfId="0" applyFont="1"/>
    <xf numFmtId="49" fontId="16" fillId="0" borderId="0" xfId="0" applyNumberFormat="1" applyFont="1"/>
    <xf numFmtId="0" fontId="18" fillId="2" borderId="5" xfId="0" applyFont="1" applyFill="1" applyBorder="1" applyAlignment="1">
      <alignment horizontal="center"/>
    </xf>
    <xf numFmtId="49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49" fontId="18" fillId="0" borderId="8" xfId="0" applyNumberFormat="1" applyFont="1" applyBorder="1"/>
    <xf numFmtId="0" fontId="18" fillId="0" borderId="9" xfId="0" applyFont="1" applyBorder="1" applyAlignment="1">
      <alignment horizontal="left"/>
    </xf>
    <xf numFmtId="164" fontId="18" fillId="0" borderId="8" xfId="0" applyNumberFormat="1" applyFont="1" applyBorder="1"/>
    <xf numFmtId="0" fontId="18" fillId="0" borderId="0" xfId="0" applyFont="1"/>
    <xf numFmtId="49" fontId="16" fillId="0" borderId="8" xfId="0" applyNumberFormat="1" applyFont="1" applyBorder="1"/>
    <xf numFmtId="0" fontId="16" fillId="0" borderId="10" xfId="0" applyFont="1" applyBorder="1"/>
    <xf numFmtId="164" fontId="16" fillId="0" borderId="8" xfId="1" applyNumberFormat="1" applyFont="1" applyBorder="1"/>
    <xf numFmtId="49" fontId="19" fillId="2" borderId="11" xfId="0" applyNumberFormat="1" applyFont="1" applyFill="1" applyBorder="1"/>
    <xf numFmtId="164" fontId="19" fillId="2" borderId="11" xfId="1" applyNumberFormat="1" applyFont="1" applyFill="1" applyBorder="1"/>
    <xf numFmtId="0" fontId="19" fillId="0" borderId="0" xfId="0" applyFont="1"/>
    <xf numFmtId="49" fontId="16" fillId="0" borderId="7" xfId="0" applyNumberFormat="1" applyFont="1" applyBorder="1"/>
    <xf numFmtId="0" fontId="16" fillId="0" borderId="12" xfId="0" applyFont="1" applyBorder="1"/>
    <xf numFmtId="164" fontId="16" fillId="0" borderId="13" xfId="1" applyNumberFormat="1" applyFont="1" applyBorder="1"/>
    <xf numFmtId="49" fontId="16" fillId="0" borderId="10" xfId="0" applyNumberFormat="1" applyFont="1" applyBorder="1"/>
    <xf numFmtId="0" fontId="16" fillId="0" borderId="14" xfId="0" applyFont="1" applyBorder="1"/>
    <xf numFmtId="164" fontId="16" fillId="0" borderId="9" xfId="1" applyNumberFormat="1" applyFont="1" applyBorder="1"/>
    <xf numFmtId="49" fontId="16" fillId="0" borderId="15" xfId="0" applyNumberFormat="1" applyFont="1" applyBorder="1"/>
    <xf numFmtId="0" fontId="16" fillId="0" borderId="16" xfId="0" applyFont="1" applyBorder="1"/>
    <xf numFmtId="164" fontId="16" fillId="0" borderId="17" xfId="1" applyNumberFormat="1" applyFont="1" applyBorder="1"/>
    <xf numFmtId="0" fontId="16" fillId="0" borderId="18" xfId="0" applyFont="1" applyBorder="1"/>
    <xf numFmtId="0" fontId="16" fillId="0" borderId="19" xfId="0" applyFont="1" applyBorder="1"/>
    <xf numFmtId="49" fontId="16" fillId="0" borderId="20" xfId="0" applyNumberFormat="1" applyFont="1" applyBorder="1"/>
    <xf numFmtId="0" fontId="16" fillId="0" borderId="0" xfId="0" applyFont="1" applyBorder="1"/>
    <xf numFmtId="0" fontId="16" fillId="0" borderId="21" xfId="0" applyFont="1" applyBorder="1"/>
    <xf numFmtId="49" fontId="16" fillId="0" borderId="22" xfId="0" applyNumberFormat="1" applyFont="1" applyBorder="1"/>
    <xf numFmtId="0" fontId="16" fillId="0" borderId="23" xfId="0" applyFont="1" applyBorder="1"/>
    <xf numFmtId="49" fontId="17" fillId="0" borderId="0" xfId="0" applyNumberFormat="1" applyFont="1"/>
    <xf numFmtId="0" fontId="17" fillId="0" borderId="0" xfId="0" applyFont="1"/>
    <xf numFmtId="43" fontId="17" fillId="0" borderId="0" xfId="1" applyFont="1"/>
    <xf numFmtId="49" fontId="17" fillId="2" borderId="7" xfId="0" applyNumberFormat="1" applyFont="1" applyFill="1" applyBorder="1"/>
    <xf numFmtId="0" fontId="17" fillId="2" borderId="12" xfId="0" applyFont="1" applyFill="1" applyBorder="1"/>
    <xf numFmtId="164" fontId="17" fillId="2" borderId="13" xfId="1" applyNumberFormat="1" applyFont="1" applyFill="1" applyBorder="1"/>
    <xf numFmtId="0" fontId="17" fillId="2" borderId="7" xfId="0" applyFont="1" applyFill="1" applyBorder="1"/>
    <xf numFmtId="0" fontId="20" fillId="0" borderId="14" xfId="0" applyFont="1" applyBorder="1"/>
    <xf numFmtId="0" fontId="20" fillId="0" borderId="0" xfId="0" applyFont="1" applyBorder="1"/>
    <xf numFmtId="0" fontId="17" fillId="2" borderId="24" xfId="0" applyFont="1" applyFill="1" applyBorder="1"/>
    <xf numFmtId="0" fontId="17" fillId="2" borderId="25" xfId="0" applyFont="1" applyFill="1" applyBorder="1"/>
    <xf numFmtId="49" fontId="18" fillId="0" borderId="0" xfId="0" applyNumberFormat="1" applyFont="1"/>
    <xf numFmtId="0" fontId="16" fillId="0" borderId="0" xfId="0" applyFont="1" applyAlignment="1"/>
    <xf numFmtId="44" fontId="16" fillId="0" borderId="20" xfId="0" applyNumberFormat="1" applyFont="1" applyBorder="1" applyAlignment="1"/>
    <xf numFmtId="44" fontId="16" fillId="0" borderId="0" xfId="0" applyNumberFormat="1" applyFont="1" applyBorder="1" applyAlignment="1"/>
    <xf numFmtId="0" fontId="16" fillId="0" borderId="0" xfId="0" applyFont="1" applyBorder="1" applyAlignment="1"/>
    <xf numFmtId="0" fontId="16" fillId="0" borderId="21" xfId="0" applyFont="1" applyBorder="1" applyAlignment="1"/>
    <xf numFmtId="0" fontId="16" fillId="0" borderId="26" xfId="0" applyFont="1" applyBorder="1"/>
    <xf numFmtId="164" fontId="17" fillId="2" borderId="27" xfId="1" applyNumberFormat="1" applyFont="1" applyFill="1" applyBorder="1"/>
    <xf numFmtId="41" fontId="17" fillId="2" borderId="13" xfId="1" applyNumberFormat="1" applyFont="1" applyFill="1" applyBorder="1"/>
    <xf numFmtId="164" fontId="16" fillId="0" borderId="0" xfId="1" applyNumberFormat="1" applyFont="1"/>
    <xf numFmtId="0" fontId="17" fillId="2" borderId="20" xfId="0" applyFont="1" applyFill="1" applyBorder="1"/>
    <xf numFmtId="0" fontId="17" fillId="2" borderId="0" xfId="0" applyFont="1" applyFill="1" applyBorder="1"/>
    <xf numFmtId="0" fontId="16" fillId="0" borderId="28" xfId="0" applyFont="1" applyBorder="1"/>
    <xf numFmtId="0" fontId="20" fillId="0" borderId="29" xfId="0" applyFont="1" applyBorder="1"/>
    <xf numFmtId="164" fontId="20" fillId="0" borderId="30" xfId="1" applyNumberFormat="1" applyFont="1" applyBorder="1"/>
    <xf numFmtId="0" fontId="20" fillId="0" borderId="31" xfId="0" applyFont="1" applyBorder="1"/>
    <xf numFmtId="0" fontId="20" fillId="0" borderId="28" xfId="0" applyFont="1" applyBorder="1"/>
    <xf numFmtId="164" fontId="20" fillId="0" borderId="32" xfId="1" applyNumberFormat="1" applyFont="1" applyBorder="1"/>
    <xf numFmtId="49" fontId="20" fillId="0" borderId="28" xfId="0" applyNumberFormat="1" applyFont="1" applyBorder="1"/>
    <xf numFmtId="41" fontId="20" fillId="0" borderId="30" xfId="1" applyNumberFormat="1" applyFont="1" applyBorder="1"/>
    <xf numFmtId="49" fontId="20" fillId="0" borderId="33" xfId="0" applyNumberFormat="1" applyFont="1" applyBorder="1"/>
    <xf numFmtId="0" fontId="20" fillId="0" borderId="34" xfId="0" applyFont="1" applyBorder="1"/>
    <xf numFmtId="41" fontId="20" fillId="0" borderId="35" xfId="1" applyNumberFormat="1" applyFont="1" applyBorder="1"/>
    <xf numFmtId="0" fontId="18" fillId="2" borderId="13" xfId="0" applyFont="1" applyFill="1" applyBorder="1" applyAlignment="1">
      <alignment vertical="center" wrapText="1"/>
    </xf>
    <xf numFmtId="43" fontId="20" fillId="0" borderId="35" xfId="1" applyFont="1" applyBorder="1"/>
    <xf numFmtId="49" fontId="20" fillId="0" borderId="29" xfId="0" applyNumberFormat="1" applyFont="1" applyBorder="1"/>
    <xf numFmtId="0" fontId="20" fillId="0" borderId="33" xfId="0" applyFont="1" applyBorder="1"/>
    <xf numFmtId="164" fontId="20" fillId="0" borderId="35" xfId="1" applyNumberFormat="1" applyFont="1" applyBorder="1"/>
    <xf numFmtId="0" fontId="20" fillId="0" borderId="36" xfId="0" applyFont="1" applyBorder="1"/>
    <xf numFmtId="41" fontId="20" fillId="0" borderId="32" xfId="1" applyNumberFormat="1" applyFont="1" applyBorder="1"/>
    <xf numFmtId="164" fontId="18" fillId="0" borderId="0" xfId="1" applyNumberFormat="1" applyFont="1" applyAlignment="1">
      <alignment horizontal="center" vertical="center" wrapText="1"/>
    </xf>
    <xf numFmtId="164" fontId="19" fillId="0" borderId="0" xfId="1" applyNumberFormat="1" applyFont="1"/>
    <xf numFmtId="164" fontId="16" fillId="0" borderId="0" xfId="1" applyNumberFormat="1" applyFont="1" applyAlignment="1"/>
    <xf numFmtId="164" fontId="16" fillId="0" borderId="0" xfId="1" applyNumberFormat="1" applyFont="1" applyAlignment="1">
      <alignment horizontal="center"/>
    </xf>
    <xf numFmtId="0" fontId="20" fillId="0" borderId="37" xfId="0" applyFont="1" applyBorder="1" applyAlignment="1">
      <alignment wrapText="1"/>
    </xf>
    <xf numFmtId="0" fontId="20" fillId="0" borderId="38" xfId="0" applyFont="1" applyBorder="1"/>
    <xf numFmtId="164" fontId="20" fillId="0" borderId="29" xfId="1" applyNumberFormat="1" applyFont="1" applyBorder="1"/>
    <xf numFmtId="0" fontId="20" fillId="0" borderId="28" xfId="0" applyFont="1" applyBorder="1" applyAlignment="1">
      <alignment wrapText="1"/>
    </xf>
    <xf numFmtId="49" fontId="17" fillId="0" borderId="0" xfId="0" applyNumberFormat="1" applyFont="1" applyBorder="1"/>
    <xf numFmtId="0" fontId="17" fillId="0" borderId="0" xfId="0" applyFont="1" applyBorder="1"/>
    <xf numFmtId="164" fontId="22" fillId="3" borderId="30" xfId="1" applyNumberFormat="1" applyFont="1" applyFill="1" applyBorder="1"/>
    <xf numFmtId="49" fontId="16" fillId="0" borderId="0" xfId="0" applyNumberFormat="1" applyFont="1" applyBorder="1"/>
    <xf numFmtId="49" fontId="18" fillId="2" borderId="0" xfId="0" applyNumberFormat="1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vertical="center" wrapText="1"/>
    </xf>
    <xf numFmtId="49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0" applyNumberFormat="1" applyFont="1" applyBorder="1"/>
    <xf numFmtId="164" fontId="16" fillId="0" borderId="0" xfId="1" applyNumberFormat="1" applyFont="1" applyBorder="1"/>
    <xf numFmtId="164" fontId="18" fillId="0" borderId="0" xfId="1" applyNumberFormat="1" applyFont="1" applyBorder="1"/>
    <xf numFmtId="49" fontId="19" fillId="2" borderId="0" xfId="0" applyNumberFormat="1" applyFont="1" applyFill="1" applyBorder="1"/>
    <xf numFmtId="164" fontId="19" fillId="2" borderId="0" xfId="1" applyNumberFormat="1" applyFont="1" applyFill="1" applyBorder="1"/>
    <xf numFmtId="43" fontId="17" fillId="0" borderId="0" xfId="1" applyFont="1" applyBorder="1"/>
    <xf numFmtId="49" fontId="17" fillId="2" borderId="0" xfId="0" applyNumberFormat="1" applyFont="1" applyFill="1" applyBorder="1"/>
    <xf numFmtId="164" fontId="17" fillId="2" borderId="0" xfId="1" applyNumberFormat="1" applyFont="1" applyFill="1" applyBorder="1"/>
    <xf numFmtId="49" fontId="20" fillId="0" borderId="0" xfId="0" applyNumberFormat="1" applyFont="1" applyBorder="1"/>
    <xf numFmtId="164" fontId="20" fillId="0" borderId="0" xfId="1" applyNumberFormat="1" applyFont="1" applyBorder="1"/>
    <xf numFmtId="43" fontId="20" fillId="0" borderId="0" xfId="1" applyFont="1" applyBorder="1"/>
    <xf numFmtId="43" fontId="17" fillId="2" borderId="0" xfId="1" applyFont="1" applyFill="1" applyBorder="1"/>
    <xf numFmtId="0" fontId="20" fillId="0" borderId="0" xfId="0" applyFont="1" applyBorder="1" applyAlignment="1">
      <alignment wrapText="1"/>
    </xf>
    <xf numFmtId="41" fontId="20" fillId="0" borderId="0" xfId="1" applyNumberFormat="1" applyFont="1" applyBorder="1"/>
    <xf numFmtId="41" fontId="17" fillId="2" borderId="0" xfId="1" applyNumberFormat="1" applyFont="1" applyFill="1" applyBorder="1"/>
    <xf numFmtId="0" fontId="18" fillId="0" borderId="0" xfId="0" applyFont="1" applyBorder="1"/>
    <xf numFmtId="164" fontId="22" fillId="0" borderId="30" xfId="1" applyNumberFormat="1" applyFont="1" applyBorder="1"/>
    <xf numFmtId="0" fontId="22" fillId="0" borderId="29" xfId="0" applyFont="1" applyBorder="1"/>
    <xf numFmtId="164" fontId="16" fillId="0" borderId="39" xfId="0" applyNumberFormat="1" applyFont="1" applyBorder="1"/>
    <xf numFmtId="164" fontId="18" fillId="0" borderId="40" xfId="0" applyNumberFormat="1" applyFont="1" applyBorder="1"/>
    <xf numFmtId="164" fontId="16" fillId="0" borderId="41" xfId="0" applyNumberFormat="1" applyFont="1" applyBorder="1"/>
    <xf numFmtId="0" fontId="23" fillId="0" borderId="29" xfId="0" applyFont="1" applyBorder="1"/>
    <xf numFmtId="164" fontId="24" fillId="2" borderId="21" xfId="1" applyNumberFormat="1" applyFont="1" applyFill="1" applyBorder="1"/>
    <xf numFmtId="164" fontId="24" fillId="2" borderId="13" xfId="1" applyNumberFormat="1" applyFont="1" applyFill="1" applyBorder="1"/>
    <xf numFmtId="0" fontId="20" fillId="0" borderId="25" xfId="0" applyFont="1" applyBorder="1"/>
    <xf numFmtId="164" fontId="22" fillId="0" borderId="29" xfId="1" applyNumberFormat="1" applyFont="1" applyBorder="1"/>
    <xf numFmtId="41" fontId="21" fillId="0" borderId="0" xfId="1" applyNumberFormat="1" applyFont="1" applyBorder="1"/>
    <xf numFmtId="41" fontId="21" fillId="0" borderId="29" xfId="1" applyNumberFormat="1" applyFont="1" applyBorder="1"/>
    <xf numFmtId="0" fontId="20" fillId="0" borderId="0" xfId="0" applyFont="1"/>
    <xf numFmtId="176" fontId="22" fillId="0" borderId="42" xfId="0" applyNumberFormat="1" applyFont="1" applyBorder="1"/>
    <xf numFmtId="0" fontId="26" fillId="3" borderId="0" xfId="0" applyFont="1" applyFill="1" applyBorder="1" applyAlignment="1">
      <alignment horizontal="center"/>
    </xf>
    <xf numFmtId="0" fontId="23" fillId="0" borderId="28" xfId="0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6" fillId="4" borderId="0" xfId="0" applyFont="1" applyFill="1"/>
    <xf numFmtId="14" fontId="16" fillId="4" borderId="0" xfId="0" applyNumberFormat="1" applyFont="1" applyFill="1"/>
    <xf numFmtId="0" fontId="18" fillId="4" borderId="0" xfId="0" applyFont="1" applyFill="1" applyAlignment="1">
      <alignment horizontal="center" vertical="center" wrapText="1"/>
    </xf>
    <xf numFmtId="0" fontId="18" fillId="4" borderId="0" xfId="0" applyFont="1" applyFill="1"/>
    <xf numFmtId="0" fontId="19" fillId="4" borderId="0" xfId="0" applyFont="1" applyFill="1"/>
    <xf numFmtId="164" fontId="18" fillId="4" borderId="0" xfId="0" applyNumberFormat="1" applyFont="1" applyFill="1" applyBorder="1"/>
    <xf numFmtId="0" fontId="16" fillId="4" borderId="0" xfId="0" applyFont="1" applyFill="1" applyAlignment="1"/>
    <xf numFmtId="0" fontId="17" fillId="0" borderId="14" xfId="0" applyFont="1" applyBorder="1" applyAlignment="1">
      <alignment horizontal="left"/>
    </xf>
    <xf numFmtId="0" fontId="20" fillId="0" borderId="12" xfId="0" applyFont="1" applyBorder="1"/>
    <xf numFmtId="0" fontId="20" fillId="0" borderId="18" xfId="0" applyFont="1" applyBorder="1"/>
    <xf numFmtId="0" fontId="20" fillId="0" borderId="4" xfId="0" applyFont="1" applyBorder="1"/>
    <xf numFmtId="0" fontId="17" fillId="2" borderId="12" xfId="0" applyFont="1" applyFill="1" applyBorder="1" applyAlignment="1">
      <alignment vertical="center" wrapText="1"/>
    </xf>
    <xf numFmtId="44" fontId="20" fillId="0" borderId="0" xfId="0" applyNumberFormat="1" applyFont="1" applyBorder="1" applyAlignment="1"/>
    <xf numFmtId="0" fontId="17" fillId="2" borderId="0" xfId="0" applyFont="1" applyFill="1" applyBorder="1" applyAlignment="1">
      <alignment vertical="center" wrapText="1"/>
    </xf>
    <xf numFmtId="0" fontId="17" fillId="0" borderId="0" xfId="0" applyFont="1" applyBorder="1" applyAlignment="1">
      <alignment horizontal="left"/>
    </xf>
    <xf numFmtId="164" fontId="16" fillId="0" borderId="27" xfId="1" applyNumberFormat="1" applyFont="1" applyBorder="1"/>
    <xf numFmtId="164" fontId="16" fillId="0" borderId="9" xfId="0" applyNumberFormat="1" applyFont="1" applyBorder="1"/>
    <xf numFmtId="164" fontId="16" fillId="4" borderId="0" xfId="0" applyNumberFormat="1" applyFont="1" applyFill="1"/>
    <xf numFmtId="0" fontId="28" fillId="0" borderId="29" xfId="0" applyFont="1" applyBorder="1"/>
    <xf numFmtId="49" fontId="20" fillId="0" borderId="43" xfId="0" applyNumberFormat="1" applyFont="1" applyBorder="1"/>
    <xf numFmtId="177" fontId="20" fillId="0" borderId="9" xfId="1" applyNumberFormat="1" applyFont="1" applyBorder="1"/>
    <xf numFmtId="0" fontId="16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18" xfId="0" applyFont="1" applyBorder="1" applyAlignment="1">
      <alignment horizontal="left" wrapText="1"/>
    </xf>
    <xf numFmtId="0" fontId="16" fillId="0" borderId="19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49" fontId="17" fillId="2" borderId="44" xfId="0" applyNumberFormat="1" applyFont="1" applyFill="1" applyBorder="1"/>
    <xf numFmtId="0" fontId="17" fillId="2" borderId="45" xfId="0" applyFont="1" applyFill="1" applyBorder="1"/>
    <xf numFmtId="164" fontId="17" fillId="2" borderId="46" xfId="1" applyNumberFormat="1" applyFont="1" applyFill="1" applyBorder="1"/>
    <xf numFmtId="164" fontId="21" fillId="0" borderId="30" xfId="1" applyNumberFormat="1" applyFont="1" applyBorder="1"/>
    <xf numFmtId="0" fontId="21" fillId="0" borderId="29" xfId="0" applyFont="1" applyBorder="1"/>
    <xf numFmtId="0" fontId="16" fillId="0" borderId="29" xfId="0" applyFont="1" applyBorder="1"/>
    <xf numFmtId="49" fontId="16" fillId="0" borderId="28" xfId="0" applyNumberFormat="1" applyFont="1" applyBorder="1"/>
    <xf numFmtId="164" fontId="31" fillId="0" borderId="30" xfId="1" applyNumberFormat="1" applyFont="1" applyBorder="1"/>
    <xf numFmtId="0" fontId="23" fillId="0" borderId="0" xfId="0" applyFont="1"/>
    <xf numFmtId="164" fontId="33" fillId="3" borderId="30" xfId="1" applyNumberFormat="1" applyFont="1" applyFill="1" applyBorder="1"/>
    <xf numFmtId="164" fontId="33" fillId="0" borderId="30" xfId="1" applyNumberFormat="1" applyFont="1" applyBorder="1"/>
    <xf numFmtId="164" fontId="34" fillId="0" borderId="30" xfId="1" applyNumberFormat="1" applyFont="1" applyBorder="1"/>
    <xf numFmtId="0" fontId="35" fillId="0" borderId="16" xfId="0" applyFont="1" applyBorder="1"/>
    <xf numFmtId="0" fontId="29" fillId="0" borderId="29" xfId="0" applyFont="1" applyBorder="1"/>
    <xf numFmtId="0" fontId="27" fillId="0" borderId="29" xfId="0" applyFont="1" applyBorder="1"/>
    <xf numFmtId="164" fontId="27" fillId="0" borderId="30" xfId="1" applyNumberFormat="1" applyFont="1" applyBorder="1"/>
    <xf numFmtId="0" fontId="27" fillId="4" borderId="0" xfId="0" applyFont="1" applyFill="1"/>
    <xf numFmtId="164" fontId="27" fillId="0" borderId="0" xfId="1" applyNumberFormat="1" applyFont="1"/>
    <xf numFmtId="0" fontId="27" fillId="0" borderId="0" xfId="0" applyFont="1"/>
    <xf numFmtId="0" fontId="30" fillId="2" borderId="28" xfId="0" applyFont="1" applyFill="1" applyBorder="1"/>
    <xf numFmtId="0" fontId="30" fillId="2" borderId="29" xfId="0" applyFont="1" applyFill="1" applyBorder="1"/>
    <xf numFmtId="164" fontId="30" fillId="2" borderId="32" xfId="1" applyNumberFormat="1" applyFont="1" applyFill="1" applyBorder="1"/>
    <xf numFmtId="164" fontId="27" fillId="0" borderId="32" xfId="1" applyNumberFormat="1" applyFont="1" applyBorder="1"/>
    <xf numFmtId="0" fontId="20" fillId="0" borderId="29" xfId="0" applyFont="1" applyBorder="1" applyAlignment="1">
      <alignment wrapText="1"/>
    </xf>
    <xf numFmtId="0" fontId="20" fillId="0" borderId="10" xfId="0" applyFont="1" applyBorder="1"/>
    <xf numFmtId="0" fontId="27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3" fontId="16" fillId="0" borderId="9" xfId="1" applyNumberFormat="1" applyFont="1" applyBorder="1"/>
    <xf numFmtId="0" fontId="32" fillId="0" borderId="29" xfId="0" applyFont="1" applyBorder="1"/>
    <xf numFmtId="49" fontId="20" fillId="0" borderId="28" xfId="0" applyNumberFormat="1" applyFont="1" applyBorder="1" applyAlignment="1">
      <alignment wrapText="1"/>
    </xf>
    <xf numFmtId="0" fontId="16" fillId="0" borderId="30" xfId="0" applyFont="1" applyBorder="1"/>
    <xf numFmtId="0" fontId="36" fillId="0" borderId="31" xfId="0" applyFont="1" applyBorder="1" applyAlignment="1">
      <alignment wrapText="1"/>
    </xf>
    <xf numFmtId="177" fontId="20" fillId="0" borderId="27" xfId="1" applyNumberFormat="1" applyFont="1" applyBorder="1"/>
    <xf numFmtId="0" fontId="36" fillId="0" borderId="25" xfId="0" applyFont="1" applyBorder="1" applyAlignment="1">
      <alignment wrapText="1"/>
    </xf>
    <xf numFmtId="164" fontId="36" fillId="0" borderId="30" xfId="1" applyNumberFormat="1" applyFont="1" applyBorder="1"/>
    <xf numFmtId="164" fontId="16" fillId="0" borderId="47" xfId="0" applyNumberFormat="1" applyFont="1" applyBorder="1"/>
    <xf numFmtId="0" fontId="16" fillId="0" borderId="2" xfId="0" applyFont="1" applyBorder="1"/>
    <xf numFmtId="0" fontId="16" fillId="0" borderId="26" xfId="0" applyFont="1" applyBorder="1" applyAlignment="1">
      <alignment horizontal="left"/>
    </xf>
    <xf numFmtId="0" fontId="17" fillId="5" borderId="24" xfId="0" applyFont="1" applyFill="1" applyBorder="1"/>
    <xf numFmtId="0" fontId="25" fillId="5" borderId="31" xfId="0" applyFont="1" applyFill="1" applyBorder="1"/>
    <xf numFmtId="164" fontId="25" fillId="5" borderId="27" xfId="1" applyNumberFormat="1" applyFont="1" applyFill="1" applyBorder="1"/>
    <xf numFmtId="0" fontId="37" fillId="0" borderId="0" xfId="0" applyFont="1"/>
    <xf numFmtId="0" fontId="32" fillId="0" borderId="28" xfId="0" applyFont="1" applyBorder="1"/>
    <xf numFmtId="0" fontId="32" fillId="0" borderId="38" xfId="0" applyFont="1" applyBorder="1"/>
    <xf numFmtId="0" fontId="16" fillId="0" borderId="0" xfId="0" applyFont="1" applyFill="1"/>
    <xf numFmtId="0" fontId="16" fillId="0" borderId="0" xfId="0" applyFont="1" applyAlignment="1">
      <alignment horizontal="center"/>
    </xf>
    <xf numFmtId="49" fontId="32" fillId="0" borderId="29" xfId="0" applyNumberFormat="1" applyFont="1" applyBorder="1"/>
    <xf numFmtId="43" fontId="38" fillId="0" borderId="0" xfId="1" applyFont="1"/>
    <xf numFmtId="164" fontId="34" fillId="0" borderId="30" xfId="1" applyNumberFormat="1" applyFont="1" applyFill="1" applyBorder="1"/>
    <xf numFmtId="164" fontId="33" fillId="0" borderId="30" xfId="1" applyNumberFormat="1" applyFont="1" applyFill="1" applyBorder="1"/>
    <xf numFmtId="0" fontId="32" fillId="0" borderId="0" xfId="0" applyFont="1" applyBorder="1"/>
    <xf numFmtId="164" fontId="22" fillId="0" borderId="0" xfId="1" applyNumberFormat="1" applyFont="1" applyBorder="1"/>
    <xf numFmtId="164" fontId="22" fillId="3" borderId="0" xfId="1" applyNumberFormat="1" applyFont="1" applyFill="1" applyBorder="1"/>
    <xf numFmtId="164" fontId="32" fillId="0" borderId="29" xfId="1" applyNumberFormat="1" applyFont="1" applyBorder="1"/>
    <xf numFmtId="164" fontId="38" fillId="5" borderId="27" xfId="1" applyNumberFormat="1" applyFont="1" applyFill="1" applyBorder="1"/>
    <xf numFmtId="0" fontId="16" fillId="6" borderId="0" xfId="0" applyFont="1" applyFill="1"/>
    <xf numFmtId="164" fontId="16" fillId="6" borderId="0" xfId="1" applyNumberFormat="1" applyFont="1" applyFill="1"/>
    <xf numFmtId="49" fontId="20" fillId="6" borderId="37" xfId="0" applyNumberFormat="1" applyFont="1" applyFill="1" applyBorder="1"/>
    <xf numFmtId="164" fontId="39" fillId="3" borderId="30" xfId="1" applyNumberFormat="1" applyFont="1" applyFill="1" applyBorder="1"/>
    <xf numFmtId="164" fontId="39" fillId="0" borderId="48" xfId="1" applyNumberFormat="1" applyFont="1" applyBorder="1"/>
    <xf numFmtId="37" fontId="31" fillId="0" borderId="30" xfId="1" applyNumberFormat="1" applyFont="1" applyBorder="1"/>
    <xf numFmtId="0" fontId="32" fillId="0" borderId="10" xfId="0" applyFont="1" applyBorder="1" applyAlignment="1">
      <alignment wrapText="1"/>
    </xf>
    <xf numFmtId="0" fontId="32" fillId="0" borderId="37" xfId="0" applyFont="1" applyBorder="1" applyAlignment="1">
      <alignment wrapText="1"/>
    </xf>
    <xf numFmtId="164" fontId="36" fillId="0" borderId="42" xfId="1" applyNumberFormat="1" applyFont="1" applyBorder="1"/>
    <xf numFmtId="0" fontId="20" fillId="0" borderId="49" xfId="0" applyFont="1" applyBorder="1"/>
    <xf numFmtId="49" fontId="20" fillId="0" borderId="38" xfId="0" applyNumberFormat="1" applyFont="1" applyBorder="1"/>
    <xf numFmtId="41" fontId="21" fillId="0" borderId="42" xfId="1" applyNumberFormat="1" applyFont="1" applyBorder="1"/>
    <xf numFmtId="164" fontId="34" fillId="6" borderId="48" xfId="1" applyNumberFormat="1" applyFont="1" applyFill="1" applyBorder="1"/>
    <xf numFmtId="14" fontId="32" fillId="0" borderId="38" xfId="0" applyNumberFormat="1" applyFont="1" applyBorder="1"/>
    <xf numFmtId="164" fontId="40" fillId="0" borderId="29" xfId="1" applyNumberFormat="1" applyFont="1" applyBorder="1"/>
    <xf numFmtId="49" fontId="20" fillId="0" borderId="37" xfId="0" applyNumberFormat="1" applyFont="1" applyBorder="1" applyAlignment="1">
      <alignment wrapText="1"/>
    </xf>
    <xf numFmtId="0" fontId="32" fillId="0" borderId="25" xfId="0" applyFont="1" applyBorder="1"/>
    <xf numFmtId="0" fontId="32" fillId="0" borderId="31" xfId="0" applyFont="1" applyBorder="1"/>
    <xf numFmtId="164" fontId="33" fillId="6" borderId="48" xfId="1" applyNumberFormat="1" applyFont="1" applyFill="1" applyBorder="1"/>
    <xf numFmtId="164" fontId="16" fillId="0" borderId="0" xfId="0" applyNumberFormat="1" applyFont="1"/>
    <xf numFmtId="164" fontId="22" fillId="0" borderId="27" xfId="1" applyNumberFormat="1" applyFont="1" applyBorder="1"/>
    <xf numFmtId="14" fontId="32" fillId="0" borderId="0" xfId="0" applyNumberFormat="1" applyFont="1" applyBorder="1"/>
    <xf numFmtId="0" fontId="34" fillId="6" borderId="29" xfId="0" applyFont="1" applyFill="1" applyBorder="1" applyAlignment="1">
      <alignment wrapText="1"/>
    </xf>
    <xf numFmtId="0" fontId="39" fillId="6" borderId="29" xfId="0" applyFont="1" applyFill="1" applyBorder="1"/>
    <xf numFmtId="164" fontId="39" fillId="6" borderId="30" xfId="1" applyNumberFormat="1" applyFont="1" applyFill="1" applyBorder="1"/>
    <xf numFmtId="49" fontId="20" fillId="6" borderId="28" xfId="0" applyNumberFormat="1" applyFont="1" applyFill="1" applyBorder="1"/>
    <xf numFmtId="0" fontId="20" fillId="6" borderId="29" xfId="0" applyFont="1" applyFill="1" applyBorder="1"/>
    <xf numFmtId="0" fontId="22" fillId="6" borderId="29" xfId="0" applyFont="1" applyFill="1" applyBorder="1"/>
    <xf numFmtId="164" fontId="33" fillId="6" borderId="30" xfId="1" applyNumberFormat="1" applyFont="1" applyFill="1" applyBorder="1"/>
    <xf numFmtId="0" fontId="32" fillId="6" borderId="29" xfId="0" applyFont="1" applyFill="1" applyBorder="1"/>
    <xf numFmtId="164" fontId="32" fillId="6" borderId="29" xfId="1" applyNumberFormat="1" applyFont="1" applyFill="1" applyBorder="1"/>
    <xf numFmtId="0" fontId="23" fillId="0" borderId="25" xfId="0" applyFont="1" applyBorder="1"/>
    <xf numFmtId="0" fontId="23" fillId="0" borderId="37" xfId="0" applyFont="1" applyBorder="1" applyAlignment="1">
      <alignment wrapText="1"/>
    </xf>
    <xf numFmtId="14" fontId="16" fillId="0" borderId="0" xfId="1" applyNumberFormat="1" applyFont="1"/>
    <xf numFmtId="0" fontId="32" fillId="0" borderId="29" xfId="0" applyFont="1" applyBorder="1" applyAlignment="1">
      <alignment wrapText="1"/>
    </xf>
    <xf numFmtId="0" fontId="19" fillId="2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2" borderId="7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9" fillId="2" borderId="15" xfId="0" applyFont="1" applyFill="1" applyBorder="1" applyAlignment="1">
      <alignment horizontal="center"/>
    </xf>
    <xf numFmtId="0" fontId="19" fillId="2" borderId="16" xfId="0" applyFont="1" applyFill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36">
    <cellStyle name="Comma" xfId="1" builtinId="3"/>
    <cellStyle name="Comma0" xfId="2"/>
    <cellStyle name="Currency0" xfId="3"/>
    <cellStyle name="Date" xfId="4"/>
    <cellStyle name="Fixed" xfId="5"/>
    <cellStyle name="Header1" xfId="6"/>
    <cellStyle name="Header2" xfId="7"/>
    <cellStyle name="Heading 1" xfId="8" builtinId="16" customBuiltin="1"/>
    <cellStyle name="Heading 2" xfId="9" builtinId="17" customBuiltin="1"/>
    <cellStyle name="Millares [0]_Well Timing" xfId="10"/>
    <cellStyle name="Millares_Well Timing" xfId="11"/>
    <cellStyle name="Moneda [0]_Well Timing" xfId="12"/>
    <cellStyle name="Moneda_Well Timing" xfId="13"/>
    <cellStyle name="n" xfId="14"/>
    <cellStyle name="Normal" xfId="0" builtinId="0"/>
    <cellStyle name="Total" xfId="15" builtinId="25" customBuiltin="1"/>
    <cellStyle name=" [0.00]_ Att. 1- Cover" xfId="33"/>
    <cellStyle name="_ Att. 1- Cover" xfId="34"/>
    <cellStyle name="?_ Att. 1- Cover" xfId="35"/>
    <cellStyle name="똿뗦먛귟 [0.00]_PRODUCT DETAIL Q1" xfId="16"/>
    <cellStyle name="똿뗦먛귟_PRODUCT DETAIL Q1" xfId="17"/>
    <cellStyle name="믅됞 [0.00]_PRODUCT DETAIL Q1" xfId="18"/>
    <cellStyle name="믅됞_PRODUCT DETAIL Q1" xfId="19"/>
    <cellStyle name="백분율_95" xfId="20"/>
    <cellStyle name="뷭?_BOOKSHIP" xfId="21"/>
    <cellStyle name="콤마 [0]_1202" xfId="25"/>
    <cellStyle name="콤마_1202" xfId="26"/>
    <cellStyle name="통화 [0]_1202" xfId="27"/>
    <cellStyle name="통화_1202" xfId="28"/>
    <cellStyle name="표준_(정보부문)월별인원계획" xfId="29"/>
    <cellStyle name="一般_99Q3647-ALL-CAS2" xfId="22"/>
    <cellStyle name="千分位[0]_Book1" xfId="23"/>
    <cellStyle name="千分位_99Q3647-ALL-CAS2" xfId="24"/>
    <cellStyle name="貨幣 [0]_Book1" xfId="30"/>
    <cellStyle name="貨幣[0]_BRE" xfId="31"/>
    <cellStyle name="貨幣_Book1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topLeftCell="A223" zoomScale="130" zoomScaleNormal="130" workbookViewId="0">
      <selection activeCell="C231" sqref="C231"/>
    </sheetView>
  </sheetViews>
  <sheetFormatPr defaultRowHeight="15.75"/>
  <cols>
    <col min="1" max="1" width="11.5703125" style="3" customWidth="1"/>
    <col min="2" max="2" width="20.85546875" style="2" customWidth="1"/>
    <col min="3" max="3" width="10" style="121" customWidth="1"/>
    <col min="4" max="4" width="11.28515625" style="2" customWidth="1"/>
    <col min="5" max="5" width="16.85546875" style="2" customWidth="1"/>
    <col min="6" max="6" width="13.140625" style="2" customWidth="1"/>
    <col min="7" max="7" width="16.7109375" style="2" customWidth="1"/>
    <col min="8" max="8" width="15.7109375" style="126" customWidth="1"/>
    <col min="9" max="9" width="22.85546875" style="55" customWidth="1"/>
    <col min="10" max="10" width="15.5703125" style="2" customWidth="1"/>
    <col min="11" max="16384" width="9.140625" style="2"/>
  </cols>
  <sheetData>
    <row r="1" spans="1:8">
      <c r="A1" s="84" t="s">
        <v>0</v>
      </c>
      <c r="B1" s="85"/>
      <c r="C1" s="43"/>
      <c r="D1" s="31"/>
    </row>
    <row r="2" spans="1:8">
      <c r="A2" s="84"/>
      <c r="B2" s="85"/>
      <c r="C2" s="43"/>
      <c r="G2" s="4" t="s">
        <v>55</v>
      </c>
    </row>
    <row r="3" spans="1:8">
      <c r="A3" s="245" t="s">
        <v>1</v>
      </c>
      <c r="B3" s="245"/>
      <c r="C3" s="245"/>
      <c r="D3" s="245"/>
      <c r="E3" s="245"/>
      <c r="F3" s="245"/>
      <c r="G3" s="245"/>
    </row>
    <row r="5" spans="1:8">
      <c r="A5" s="245" t="s">
        <v>2</v>
      </c>
      <c r="B5" s="245"/>
      <c r="C5" s="245"/>
      <c r="D5" s="245"/>
      <c r="E5" s="245"/>
      <c r="F5" s="245"/>
      <c r="G5" s="245"/>
      <c r="H5" s="127">
        <v>42452</v>
      </c>
    </row>
    <row r="6" spans="1:8" ht="16.5" customHeight="1">
      <c r="A6" s="246" t="str">
        <f>"Ngày"&amp;" "&amp;H6&amp;" tháng "&amp;H8&amp;" năm 2016"</f>
        <v>Ngày 23 tháng 3 năm 2016</v>
      </c>
      <c r="B6" s="246"/>
      <c r="C6" s="246"/>
      <c r="D6" s="246"/>
      <c r="E6" s="246"/>
      <c r="F6" s="246"/>
      <c r="G6" s="246"/>
      <c r="H6" s="126">
        <f>DAY(H5)</f>
        <v>23</v>
      </c>
    </row>
    <row r="7" spans="1:8" ht="16.5" customHeight="1">
      <c r="A7" s="199"/>
      <c r="B7" s="199"/>
      <c r="C7" s="199"/>
      <c r="D7" s="199"/>
      <c r="E7" s="199"/>
      <c r="F7" s="199"/>
      <c r="G7" s="199"/>
    </row>
    <row r="8" spans="1:8">
      <c r="A8" s="2" t="str">
        <f>"Hôm nay ngày"&amp;" "&amp;H6&amp;" tháng "&amp;H8&amp;" năm 2016, tại Quầy thu ngân của Công ty CP Y học Rạng Đông,"</f>
        <v>Hôm nay ngày 23 tháng 3 năm 2016, tại Quầy thu ngân của Công ty CP Y học Rạng Đông,</v>
      </c>
      <c r="H8" s="126">
        <f>MONTH(H5)</f>
        <v>3</v>
      </c>
    </row>
    <row r="9" spans="1:8" hidden="1"/>
    <row r="10" spans="1:8">
      <c r="A10" s="3" t="s">
        <v>3</v>
      </c>
    </row>
    <row r="11" spans="1:8">
      <c r="A11" s="3" t="s">
        <v>4</v>
      </c>
    </row>
    <row r="12" spans="1:8">
      <c r="A12" s="3" t="s">
        <v>5</v>
      </c>
    </row>
    <row r="13" spans="1:8">
      <c r="A13" s="3" t="s">
        <v>6</v>
      </c>
    </row>
    <row r="14" spans="1:8">
      <c r="A14" s="3" t="s">
        <v>5</v>
      </c>
    </row>
    <row r="15" spans="1:8">
      <c r="A15" s="3" t="s">
        <v>7</v>
      </c>
    </row>
    <row r="16" spans="1:8">
      <c r="G16" s="2" t="s">
        <v>8</v>
      </c>
    </row>
    <row r="17" spans="1:9" s="8" customFormat="1" ht="31.5" customHeight="1">
      <c r="A17" s="5" t="s">
        <v>9</v>
      </c>
      <c r="B17" s="247" t="s">
        <v>10</v>
      </c>
      <c r="C17" s="248"/>
      <c r="D17" s="249"/>
      <c r="E17" s="7" t="s">
        <v>11</v>
      </c>
      <c r="F17" s="7" t="s">
        <v>12</v>
      </c>
      <c r="G17" s="7" t="s">
        <v>13</v>
      </c>
      <c r="H17" s="128"/>
      <c r="I17" s="76"/>
    </row>
    <row r="18" spans="1:9" s="12" customFormat="1">
      <c r="A18" s="9" t="s">
        <v>14</v>
      </c>
      <c r="B18" s="250" t="s">
        <v>15</v>
      </c>
      <c r="C18" s="251"/>
      <c r="D18" s="252"/>
      <c r="E18" s="11"/>
      <c r="F18" s="11"/>
      <c r="G18" s="11"/>
      <c r="H18" s="129"/>
      <c r="I18" s="2"/>
    </row>
    <row r="19" spans="1:9">
      <c r="A19" s="13" t="s">
        <v>16</v>
      </c>
      <c r="B19" s="14" t="s">
        <v>17</v>
      </c>
      <c r="C19" s="133"/>
      <c r="D19" s="10"/>
      <c r="E19" s="15"/>
      <c r="F19" s="11"/>
      <c r="G19" s="15"/>
      <c r="I19" s="2"/>
    </row>
    <row r="20" spans="1:9">
      <c r="A20" s="13" t="s">
        <v>18</v>
      </c>
      <c r="B20" s="14" t="s">
        <v>60</v>
      </c>
      <c r="C20" s="133"/>
      <c r="D20" s="10"/>
      <c r="E20" s="15"/>
      <c r="F20" s="11"/>
      <c r="G20" s="15"/>
      <c r="I20" s="2"/>
    </row>
    <row r="21" spans="1:9">
      <c r="A21" s="13" t="s">
        <v>20</v>
      </c>
      <c r="B21" s="14" t="s">
        <v>70</v>
      </c>
      <c r="C21" s="133"/>
      <c r="D21" s="10"/>
      <c r="E21" s="15"/>
      <c r="F21" s="11"/>
      <c r="G21" s="15"/>
      <c r="I21" s="2"/>
    </row>
    <row r="22" spans="1:9">
      <c r="A22" s="13" t="s">
        <v>22</v>
      </c>
      <c r="B22" s="14" t="s">
        <v>19</v>
      </c>
      <c r="C22" s="133"/>
      <c r="D22" s="10"/>
      <c r="E22" s="15"/>
      <c r="F22" s="11"/>
      <c r="G22" s="15"/>
      <c r="I22" s="2"/>
    </row>
    <row r="23" spans="1:9">
      <c r="A23" s="13" t="s">
        <v>24</v>
      </c>
      <c r="B23" s="14" t="s">
        <v>21</v>
      </c>
      <c r="C23" s="133"/>
      <c r="D23" s="10"/>
      <c r="E23" s="15"/>
      <c r="F23" s="11"/>
      <c r="G23" s="15"/>
      <c r="I23" s="2"/>
    </row>
    <row r="24" spans="1:9">
      <c r="A24" s="13" t="s">
        <v>26</v>
      </c>
      <c r="B24" s="14" t="s">
        <v>23</v>
      </c>
      <c r="C24" s="133"/>
      <c r="D24" s="10"/>
      <c r="E24" s="15"/>
      <c r="F24" s="11"/>
      <c r="G24" s="15"/>
      <c r="I24" s="2"/>
    </row>
    <row r="25" spans="1:9">
      <c r="A25" s="13" t="s">
        <v>28</v>
      </c>
      <c r="B25" s="14" t="s">
        <v>25</v>
      </c>
      <c r="C25" s="133"/>
      <c r="D25" s="10"/>
      <c r="E25" s="15"/>
      <c r="F25" s="11"/>
      <c r="G25" s="15"/>
      <c r="I25" s="2"/>
    </row>
    <row r="26" spans="1:9">
      <c r="A26" s="13" t="s">
        <v>30</v>
      </c>
      <c r="B26" s="14" t="s">
        <v>27</v>
      </c>
      <c r="C26" s="133"/>
      <c r="D26" s="10"/>
      <c r="E26" s="15"/>
      <c r="F26" s="11"/>
      <c r="G26" s="15"/>
      <c r="I26" s="2"/>
    </row>
    <row r="27" spans="1:9">
      <c r="A27" s="13" t="s">
        <v>59</v>
      </c>
      <c r="B27" s="14" t="s">
        <v>29</v>
      </c>
      <c r="C27" s="133"/>
      <c r="D27" s="10"/>
      <c r="E27" s="15"/>
      <c r="F27" s="11"/>
      <c r="G27" s="15"/>
      <c r="I27" s="2"/>
    </row>
    <row r="28" spans="1:9">
      <c r="A28" s="13" t="s">
        <v>69</v>
      </c>
      <c r="B28" s="14" t="s">
        <v>57</v>
      </c>
      <c r="C28" s="133"/>
      <c r="D28" s="10"/>
      <c r="E28" s="15"/>
      <c r="F28" s="11"/>
      <c r="G28" s="15"/>
      <c r="I28" s="12"/>
    </row>
    <row r="29" spans="1:9" s="12" customFormat="1" ht="16.5">
      <c r="A29" s="9" t="s">
        <v>32</v>
      </c>
      <c r="B29" s="250" t="s">
        <v>33</v>
      </c>
      <c r="C29" s="251"/>
      <c r="D29" s="252"/>
      <c r="E29" s="15"/>
      <c r="F29" s="11"/>
      <c r="G29" s="15"/>
      <c r="H29" s="129"/>
      <c r="I29" s="18"/>
    </row>
    <row r="30" spans="1:9" s="18" customFormat="1" ht="16.5">
      <c r="A30" s="16" t="s">
        <v>34</v>
      </c>
      <c r="B30" s="253" t="s">
        <v>35</v>
      </c>
      <c r="C30" s="254"/>
      <c r="D30" s="255"/>
      <c r="E30" s="17">
        <f>E18+E29</f>
        <v>0</v>
      </c>
      <c r="F30" s="17">
        <f>F29+F18</f>
        <v>0</v>
      </c>
      <c r="G30" s="17">
        <f>G29+G18</f>
        <v>0</v>
      </c>
      <c r="H30" s="130"/>
      <c r="I30" s="77"/>
    </row>
    <row r="31" spans="1:9">
      <c r="C31" s="121" t="s">
        <v>36</v>
      </c>
      <c r="G31" s="32"/>
      <c r="H31" s="131"/>
    </row>
    <row r="32" spans="1:9">
      <c r="A32" s="19"/>
      <c r="B32" s="20"/>
      <c r="C32" s="134">
        <v>1</v>
      </c>
      <c r="D32" s="20" t="s">
        <v>37</v>
      </c>
      <c r="E32" s="20"/>
      <c r="F32" s="20"/>
      <c r="G32" s="21"/>
    </row>
    <row r="33" spans="1:10">
      <c r="A33" s="22"/>
      <c r="B33" s="23"/>
      <c r="C33" s="42">
        <f t="shared" ref="C33:C39" si="0">C32+1</f>
        <v>2</v>
      </c>
      <c r="D33" s="23" t="s">
        <v>68</v>
      </c>
      <c r="E33" s="23"/>
      <c r="F33" s="23"/>
      <c r="G33" s="24"/>
    </row>
    <row r="34" spans="1:10">
      <c r="A34" s="22"/>
      <c r="B34" s="23"/>
      <c r="C34" s="42">
        <f t="shared" si="0"/>
        <v>3</v>
      </c>
      <c r="D34" s="23" t="s">
        <v>39</v>
      </c>
      <c r="E34" s="23"/>
      <c r="F34" s="23"/>
      <c r="G34" s="142"/>
    </row>
    <row r="35" spans="1:10">
      <c r="A35" s="22"/>
      <c r="B35" s="23"/>
      <c r="C35" s="42">
        <v>4</v>
      </c>
      <c r="D35" s="23" t="s">
        <v>64</v>
      </c>
      <c r="E35" s="23"/>
      <c r="F35" s="23"/>
      <c r="G35" s="24"/>
    </row>
    <row r="36" spans="1:10">
      <c r="A36" s="22"/>
      <c r="B36" s="23"/>
      <c r="C36" s="42">
        <v>5</v>
      </c>
      <c r="D36" s="23" t="s">
        <v>65</v>
      </c>
      <c r="E36" s="23"/>
      <c r="F36" s="23"/>
      <c r="G36" s="142"/>
    </row>
    <row r="37" spans="1:10">
      <c r="A37" s="22"/>
      <c r="B37" s="23"/>
      <c r="C37" s="42">
        <v>6</v>
      </c>
      <c r="D37" s="23" t="s">
        <v>40</v>
      </c>
      <c r="E37" s="23"/>
      <c r="F37" s="23"/>
      <c r="G37" s="141"/>
      <c r="I37" s="79"/>
    </row>
    <row r="38" spans="1:10">
      <c r="A38" s="22"/>
      <c r="B38" s="23"/>
      <c r="C38" s="42">
        <v>7</v>
      </c>
      <c r="D38" s="23" t="s">
        <v>41</v>
      </c>
      <c r="E38" s="23"/>
      <c r="F38" s="23"/>
      <c r="G38" s="24"/>
      <c r="H38" s="143"/>
    </row>
    <row r="39" spans="1:10">
      <c r="A39" s="25"/>
      <c r="B39" s="166"/>
      <c r="C39" s="42">
        <f t="shared" si="0"/>
        <v>8</v>
      </c>
      <c r="D39" s="26" t="s">
        <v>42</v>
      </c>
      <c r="E39" s="26"/>
      <c r="F39" s="26"/>
      <c r="G39" s="27"/>
      <c r="H39" s="143"/>
      <c r="J39" s="2" t="s">
        <v>56</v>
      </c>
    </row>
    <row r="40" spans="1:10" ht="16.5" customHeight="1">
      <c r="A40" s="3" t="s">
        <v>87</v>
      </c>
      <c r="E40" s="3"/>
      <c r="G40" s="189"/>
    </row>
    <row r="41" spans="1:10" ht="16.5" customHeight="1">
      <c r="A41" s="3" t="s">
        <v>83</v>
      </c>
      <c r="B41" s="28"/>
      <c r="D41" s="28"/>
      <c r="E41" s="28"/>
      <c r="F41" s="28"/>
      <c r="G41" s="29"/>
    </row>
    <row r="42" spans="1:10" ht="16.5" customHeight="1">
      <c r="A42" s="135" t="s">
        <v>44</v>
      </c>
      <c r="B42" s="28"/>
      <c r="D42" s="28"/>
      <c r="E42" s="28"/>
      <c r="F42" s="28"/>
      <c r="G42" s="29"/>
    </row>
    <row r="43" spans="1:10" ht="15.75" customHeight="1">
      <c r="A43" s="33"/>
      <c r="B43" s="1"/>
      <c r="C43" s="136"/>
      <c r="D43" s="1"/>
      <c r="E43" s="1"/>
      <c r="F43" s="1"/>
      <c r="G43" s="34"/>
    </row>
    <row r="44" spans="1:10">
      <c r="A44" s="35" t="s">
        <v>45</v>
      </c>
      <c r="B44" s="36"/>
      <c r="C44" s="36" t="s">
        <v>46</v>
      </c>
      <c r="D44" s="201" t="s">
        <v>47</v>
      </c>
      <c r="E44" s="36"/>
      <c r="F44" s="36" t="s">
        <v>46</v>
      </c>
      <c r="G44" s="37" t="s">
        <v>47</v>
      </c>
    </row>
    <row r="45" spans="1:10" ht="16.5" customHeight="1">
      <c r="A45" s="38" t="s">
        <v>67</v>
      </c>
      <c r="B45" s="39"/>
      <c r="C45" s="39"/>
      <c r="D45" s="40">
        <f>SUM(D46:D98)</f>
        <v>0</v>
      </c>
      <c r="E45" s="41" t="s">
        <v>48</v>
      </c>
      <c r="F45" s="39">
        <f>COUNT(F54:F69)</f>
        <v>0</v>
      </c>
      <c r="G45" s="40">
        <f>SUM(G46:G69)</f>
        <v>0</v>
      </c>
    </row>
    <row r="46" spans="1:10">
      <c r="A46" s="64"/>
      <c r="B46" s="182"/>
      <c r="C46" s="64"/>
      <c r="D46" s="203"/>
      <c r="E46" s="14" t="s">
        <v>27</v>
      </c>
      <c r="F46" s="59"/>
      <c r="G46" s="165"/>
    </row>
    <row r="47" spans="1:10">
      <c r="A47" s="145"/>
      <c r="B47" s="182"/>
      <c r="C47" s="64"/>
      <c r="D47" s="157"/>
      <c r="E47" s="14" t="s">
        <v>23</v>
      </c>
      <c r="F47" s="59"/>
      <c r="G47" s="165"/>
    </row>
    <row r="48" spans="1:10">
      <c r="A48" s="145"/>
      <c r="B48" s="182"/>
      <c r="C48" s="64"/>
      <c r="D48" s="203"/>
      <c r="E48" s="14" t="s">
        <v>27</v>
      </c>
      <c r="F48" s="59"/>
      <c r="G48" s="165"/>
    </row>
    <row r="49" spans="1:7">
      <c r="A49" s="145"/>
      <c r="B49" s="182"/>
      <c r="C49" s="64"/>
      <c r="D49" s="161"/>
      <c r="E49" s="14" t="s">
        <v>29</v>
      </c>
      <c r="F49" s="59"/>
      <c r="G49" s="165"/>
    </row>
    <row r="50" spans="1:7">
      <c r="A50" s="145"/>
      <c r="B50" s="182"/>
      <c r="C50" s="64"/>
      <c r="D50" s="161"/>
      <c r="E50" s="14" t="s">
        <v>19</v>
      </c>
      <c r="F50" s="59"/>
      <c r="G50" s="202"/>
    </row>
    <row r="51" spans="1:7">
      <c r="A51" s="145"/>
      <c r="B51" s="182"/>
      <c r="C51" s="64"/>
      <c r="D51" s="161"/>
      <c r="E51" s="14" t="s">
        <v>17</v>
      </c>
      <c r="F51" s="59"/>
      <c r="G51" s="202"/>
    </row>
    <row r="52" spans="1:7" ht="15" customHeight="1">
      <c r="A52" s="145"/>
      <c r="B52" s="182"/>
      <c r="C52" s="64"/>
      <c r="D52" s="161"/>
      <c r="E52" s="14" t="s">
        <v>19</v>
      </c>
      <c r="F52" s="59"/>
      <c r="G52" s="202"/>
    </row>
    <row r="53" spans="1:7" ht="15" customHeight="1">
      <c r="A53" s="145"/>
      <c r="B53" s="182"/>
      <c r="C53" s="64"/>
      <c r="D53" s="161"/>
      <c r="E53" s="14" t="s">
        <v>25</v>
      </c>
      <c r="F53" s="59"/>
      <c r="G53" s="202"/>
    </row>
    <row r="54" spans="1:7" ht="15.75" customHeight="1">
      <c r="A54" s="64"/>
      <c r="B54" s="182"/>
      <c r="C54" s="64"/>
      <c r="D54" s="157"/>
      <c r="E54" s="14" t="s">
        <v>23</v>
      </c>
      <c r="F54" s="59"/>
      <c r="G54" s="202"/>
    </row>
    <row r="55" spans="1:7" ht="15.75" customHeight="1">
      <c r="A55" s="64"/>
      <c r="B55" s="182"/>
      <c r="C55" s="64"/>
      <c r="D55" s="157"/>
      <c r="E55" s="14" t="s">
        <v>23</v>
      </c>
      <c r="F55" s="59"/>
      <c r="G55" s="202"/>
    </row>
    <row r="56" spans="1:7" ht="15.75" customHeight="1">
      <c r="A56" s="64"/>
      <c r="B56" s="182"/>
      <c r="C56" s="64"/>
      <c r="D56" s="157"/>
      <c r="E56" s="58" t="s">
        <v>27</v>
      </c>
      <c r="F56" s="59"/>
      <c r="G56" s="203"/>
    </row>
    <row r="57" spans="1:7" ht="15.75" customHeight="1">
      <c r="A57" s="64"/>
      <c r="B57" s="182"/>
      <c r="C57" s="182"/>
      <c r="D57" s="157"/>
      <c r="E57" s="14" t="s">
        <v>25</v>
      </c>
      <c r="F57" s="59"/>
      <c r="G57" s="203"/>
    </row>
    <row r="58" spans="1:7" ht="15.75" customHeight="1">
      <c r="A58" s="64"/>
      <c r="B58" s="114"/>
      <c r="C58" s="59"/>
      <c r="D58" s="157"/>
      <c r="E58" s="14" t="s">
        <v>23</v>
      </c>
      <c r="F58" s="59"/>
      <c r="G58" s="202"/>
    </row>
    <row r="59" spans="1:7" ht="15.75" customHeight="1">
      <c r="A59" s="64"/>
      <c r="B59" s="182"/>
      <c r="C59" s="182"/>
      <c r="D59" s="157"/>
      <c r="E59" s="58" t="s">
        <v>27</v>
      </c>
      <c r="F59" s="59"/>
      <c r="G59" s="202"/>
    </row>
    <row r="60" spans="1:7" ht="15.75" customHeight="1">
      <c r="A60" s="64"/>
      <c r="B60" s="182"/>
      <c r="C60" s="64"/>
      <c r="D60" s="157"/>
      <c r="E60" s="58" t="s">
        <v>27</v>
      </c>
      <c r="F60" s="110"/>
      <c r="G60" s="202"/>
    </row>
    <row r="61" spans="1:7" ht="15.75" customHeight="1">
      <c r="A61" s="64"/>
      <c r="B61" s="182"/>
      <c r="C61" s="182"/>
      <c r="D61" s="157"/>
      <c r="E61" s="14" t="s">
        <v>19</v>
      </c>
      <c r="F61" s="110"/>
      <c r="G61" s="202"/>
    </row>
    <row r="62" spans="1:7" ht="15.75" customHeight="1">
      <c r="A62" s="64"/>
      <c r="B62" s="59"/>
      <c r="C62" s="59"/>
      <c r="D62" s="157"/>
      <c r="E62" s="58" t="s">
        <v>27</v>
      </c>
      <c r="F62" s="59"/>
      <c r="G62" s="202"/>
    </row>
    <row r="63" spans="1:7" ht="15.75" customHeight="1">
      <c r="A63" s="64"/>
      <c r="B63" s="59"/>
      <c r="C63" s="59"/>
      <c r="D63" s="157"/>
      <c r="E63" s="14" t="s">
        <v>29</v>
      </c>
      <c r="F63" s="59"/>
      <c r="G63" s="203"/>
    </row>
    <row r="64" spans="1:7" ht="15.75" customHeight="1">
      <c r="A64" s="64"/>
      <c r="B64" s="182"/>
      <c r="C64" s="59"/>
      <c r="D64" s="157"/>
      <c r="E64" s="14" t="s">
        <v>29</v>
      </c>
      <c r="F64" s="59"/>
      <c r="G64" s="202"/>
    </row>
    <row r="65" spans="1:9" ht="15.75" customHeight="1">
      <c r="A65" s="145"/>
      <c r="B65" s="182"/>
      <c r="C65" s="182"/>
      <c r="D65" s="157"/>
      <c r="E65" s="58" t="s">
        <v>25</v>
      </c>
      <c r="F65" s="59"/>
      <c r="G65" s="202"/>
    </row>
    <row r="66" spans="1:9" ht="15.75" customHeight="1">
      <c r="A66" s="145"/>
      <c r="B66" s="59"/>
      <c r="C66" s="218"/>
      <c r="D66" s="157"/>
      <c r="E66" s="58" t="s">
        <v>25</v>
      </c>
      <c r="F66" s="59"/>
      <c r="G66" s="202"/>
    </row>
    <row r="67" spans="1:9" ht="15.75" customHeight="1">
      <c r="A67" s="145"/>
      <c r="B67" s="59"/>
      <c r="C67" s="218"/>
      <c r="D67" s="157"/>
      <c r="E67" s="58" t="s">
        <v>25</v>
      </c>
      <c r="F67" s="59"/>
      <c r="G67" s="203"/>
    </row>
    <row r="68" spans="1:9" ht="15.75" customHeight="1">
      <c r="A68" s="145"/>
      <c r="B68" s="182"/>
      <c r="C68" s="145"/>
      <c r="D68" s="161"/>
      <c r="E68" s="58" t="s">
        <v>25</v>
      </c>
      <c r="F68" s="110"/>
      <c r="G68" s="163"/>
    </row>
    <row r="69" spans="1:9" ht="16.5" customHeight="1">
      <c r="A69" s="145"/>
      <c r="B69" s="145"/>
      <c r="C69" s="145"/>
      <c r="D69" s="214"/>
      <c r="E69" s="14" t="s">
        <v>17</v>
      </c>
      <c r="F69" s="59"/>
      <c r="G69" s="86"/>
    </row>
    <row r="70" spans="1:9" ht="16.5" customHeight="1">
      <c r="A70" s="145"/>
      <c r="B70" s="182"/>
      <c r="C70" s="64"/>
      <c r="D70" s="161"/>
      <c r="E70" s="56" t="s">
        <v>73</v>
      </c>
      <c r="F70" s="57"/>
      <c r="G70" s="115" t="s">
        <v>88</v>
      </c>
      <c r="H70" s="126" t="s">
        <v>89</v>
      </c>
      <c r="I70" s="55" t="s">
        <v>90</v>
      </c>
    </row>
    <row r="71" spans="1:9" ht="16.5" customHeight="1">
      <c r="A71" s="145"/>
      <c r="B71" s="182"/>
      <c r="C71" s="64"/>
      <c r="D71" s="157"/>
      <c r="E71" s="182"/>
      <c r="F71" s="59"/>
      <c r="G71" s="176"/>
      <c r="H71" s="176"/>
      <c r="I71" s="215"/>
    </row>
    <row r="72" spans="1:9" ht="16.5" customHeight="1">
      <c r="A72" s="64"/>
      <c r="B72" s="182"/>
      <c r="C72" s="64"/>
      <c r="D72" s="157"/>
      <c r="E72" s="114"/>
      <c r="F72" s="168"/>
      <c r="G72" s="176"/>
      <c r="H72" s="176"/>
      <c r="I72" s="215"/>
    </row>
    <row r="73" spans="1:9" ht="16.5" customHeight="1">
      <c r="A73" s="64"/>
      <c r="B73" s="182"/>
      <c r="C73" s="64"/>
      <c r="D73" s="157"/>
      <c r="E73" s="215"/>
      <c r="F73" s="168"/>
      <c r="G73" s="176"/>
      <c r="H73" s="176"/>
      <c r="I73" s="215"/>
    </row>
    <row r="74" spans="1:9" ht="16.5" customHeight="1">
      <c r="A74" s="64"/>
      <c r="B74" s="182"/>
      <c r="C74" s="64"/>
      <c r="D74" s="157"/>
      <c r="E74" s="56" t="s">
        <v>91</v>
      </c>
      <c r="F74" s="57"/>
      <c r="G74" s="115" t="s">
        <v>88</v>
      </c>
      <c r="H74" s="126" t="s">
        <v>89</v>
      </c>
      <c r="I74" s="55" t="s">
        <v>90</v>
      </c>
    </row>
    <row r="75" spans="1:9" ht="16.5" customHeight="1">
      <c r="A75" s="64"/>
      <c r="B75" s="182"/>
      <c r="C75" s="182"/>
      <c r="D75" s="157"/>
      <c r="E75" s="125"/>
      <c r="F75" s="168"/>
      <c r="G75" s="212"/>
      <c r="H75" s="176"/>
      <c r="I75" s="215"/>
    </row>
    <row r="76" spans="1:9" ht="16.5" customHeight="1">
      <c r="A76" s="64"/>
      <c r="B76" s="114"/>
      <c r="C76" s="59"/>
      <c r="D76" s="157"/>
      <c r="E76" s="215"/>
      <c r="F76" s="168"/>
      <c r="G76" s="176"/>
      <c r="H76" s="176"/>
      <c r="I76" s="125"/>
    </row>
    <row r="77" spans="1:9" ht="16.5" customHeight="1">
      <c r="A77" s="64"/>
      <c r="B77" s="182"/>
      <c r="C77" s="182"/>
      <c r="D77" s="157"/>
      <c r="E77" s="215"/>
      <c r="F77" s="114"/>
      <c r="G77" s="212"/>
      <c r="H77" s="212"/>
      <c r="I77" s="215"/>
    </row>
    <row r="78" spans="1:9" ht="15" customHeight="1">
      <c r="A78" s="64"/>
      <c r="B78" s="182"/>
      <c r="C78" s="64"/>
      <c r="D78" s="157"/>
      <c r="E78" s="215"/>
      <c r="F78" s="114"/>
      <c r="G78" s="212"/>
      <c r="H78" s="212"/>
      <c r="I78" s="60"/>
    </row>
    <row r="79" spans="1:9" ht="16.5" customHeight="1">
      <c r="A79" s="64"/>
      <c r="B79" s="182"/>
      <c r="C79" s="182"/>
      <c r="D79" s="157"/>
      <c r="E79" s="80"/>
      <c r="F79" s="80"/>
      <c r="G79" s="213"/>
      <c r="H79" s="212"/>
      <c r="I79" s="60"/>
    </row>
    <row r="80" spans="1:9" ht="16.5" customHeight="1">
      <c r="A80" s="64"/>
      <c r="B80" s="59"/>
      <c r="C80" s="59"/>
      <c r="D80" s="157"/>
      <c r="E80" s="216"/>
      <c r="F80" s="80"/>
      <c r="G80" s="213"/>
      <c r="H80" s="213"/>
      <c r="I80" s="60"/>
    </row>
    <row r="81" spans="1:9" ht="16.5" customHeight="1">
      <c r="A81" s="64"/>
      <c r="B81" s="59"/>
      <c r="C81" s="59"/>
      <c r="D81" s="157"/>
      <c r="E81" s="241"/>
      <c r="F81" s="80"/>
      <c r="G81" s="213"/>
      <c r="H81" s="213"/>
      <c r="I81" s="60"/>
    </row>
    <row r="82" spans="1:9" ht="16.5" customHeight="1">
      <c r="A82" s="64"/>
      <c r="B82" s="59"/>
      <c r="C82" s="59"/>
      <c r="D82" s="157"/>
      <c r="E82" s="80"/>
      <c r="F82" s="80"/>
      <c r="G82" s="213"/>
      <c r="H82" s="60"/>
      <c r="I82" s="80"/>
    </row>
    <row r="83" spans="1:9" ht="16.5" customHeight="1">
      <c r="A83" s="64"/>
      <c r="B83" s="182"/>
      <c r="C83" s="59"/>
      <c r="D83" s="157"/>
      <c r="E83" s="182"/>
      <c r="F83" s="182"/>
      <c r="G83" s="213"/>
      <c r="H83" s="60"/>
      <c r="I83" s="215"/>
    </row>
    <row r="84" spans="1:9" ht="16.5" customHeight="1">
      <c r="A84" s="64"/>
      <c r="B84" s="59"/>
      <c r="C84" s="59"/>
      <c r="D84" s="157"/>
      <c r="E84" s="80"/>
      <c r="F84" s="80"/>
      <c r="G84" s="213"/>
      <c r="H84" s="60"/>
      <c r="I84" s="171"/>
    </row>
    <row r="85" spans="1:9" ht="16.5" customHeight="1">
      <c r="A85" s="64"/>
      <c r="B85" s="59"/>
      <c r="C85" s="59"/>
      <c r="D85" s="157"/>
      <c r="E85" s="80"/>
      <c r="F85" s="80"/>
      <c r="G85" s="213"/>
      <c r="H85" s="60"/>
      <c r="I85" s="59"/>
    </row>
    <row r="86" spans="1:9" ht="16.5" customHeight="1">
      <c r="A86" s="64"/>
      <c r="B86" s="59"/>
      <c r="C86" s="59"/>
      <c r="D86" s="157"/>
      <c r="E86" s="80"/>
      <c r="F86" s="80"/>
      <c r="G86" s="213"/>
      <c r="H86" s="198"/>
      <c r="I86" s="80"/>
    </row>
    <row r="87" spans="1:9" ht="16.5" customHeight="1">
      <c r="A87" s="64"/>
      <c r="B87" s="59"/>
      <c r="C87" s="59"/>
      <c r="D87" s="157"/>
      <c r="E87" s="80"/>
      <c r="F87" s="80"/>
      <c r="G87" s="213"/>
      <c r="H87" s="198"/>
      <c r="I87" s="60"/>
    </row>
    <row r="88" spans="1:9" ht="16.5" customHeight="1">
      <c r="A88" s="64"/>
      <c r="B88" s="59"/>
      <c r="C88" s="59"/>
      <c r="D88" s="157"/>
      <c r="E88" s="241"/>
      <c r="F88" s="80"/>
      <c r="G88" s="213"/>
      <c r="H88" s="198"/>
      <c r="I88" s="80"/>
    </row>
    <row r="89" spans="1:9" ht="16.5" customHeight="1">
      <c r="A89" s="64"/>
      <c r="B89" s="59"/>
      <c r="C89" s="59"/>
      <c r="D89" s="157"/>
      <c r="E89" s="80"/>
      <c r="F89" s="80"/>
      <c r="G89" s="213"/>
      <c r="H89" s="198"/>
      <c r="I89" s="171"/>
    </row>
    <row r="90" spans="1:9" ht="16.5" customHeight="1">
      <c r="A90" s="64"/>
      <c r="B90" s="59"/>
      <c r="C90" s="59"/>
      <c r="D90" s="157"/>
      <c r="E90" s="80"/>
      <c r="F90" s="80"/>
      <c r="G90" s="213"/>
      <c r="H90" s="198"/>
      <c r="I90" s="80"/>
    </row>
    <row r="91" spans="1:9" ht="18" customHeight="1">
      <c r="A91" s="64"/>
      <c r="B91" s="59"/>
      <c r="C91" s="59"/>
      <c r="D91" s="157"/>
      <c r="E91" s="80"/>
      <c r="F91" s="80"/>
      <c r="G91" s="213"/>
      <c r="H91" s="198"/>
      <c r="I91" s="171"/>
    </row>
    <row r="92" spans="1:9" ht="16.5" customHeight="1">
      <c r="A92" s="64"/>
      <c r="B92" s="59"/>
      <c r="C92" s="59"/>
      <c r="D92" s="157"/>
      <c r="E92" s="80"/>
      <c r="F92" s="80"/>
      <c r="G92" s="213"/>
      <c r="H92" s="198"/>
      <c r="I92" s="171"/>
    </row>
    <row r="93" spans="1:9" ht="16.5" customHeight="1">
      <c r="A93" s="64"/>
      <c r="B93" s="59"/>
      <c r="C93" s="59"/>
      <c r="D93" s="157"/>
      <c r="E93" s="80"/>
      <c r="F93" s="80"/>
      <c r="G93" s="213"/>
      <c r="H93" s="198"/>
      <c r="I93" s="171"/>
    </row>
    <row r="94" spans="1:9" ht="16.5" customHeight="1">
      <c r="A94" s="64"/>
      <c r="B94" s="59"/>
      <c r="C94" s="59"/>
      <c r="D94" s="157"/>
      <c r="E94" s="80"/>
      <c r="F94" s="80"/>
      <c r="G94" s="213"/>
      <c r="H94" s="198"/>
      <c r="I94" s="80"/>
    </row>
    <row r="95" spans="1:9" ht="16.5" customHeight="1">
      <c r="A95" s="64"/>
      <c r="B95" s="59"/>
      <c r="C95" s="59"/>
      <c r="D95" s="157"/>
      <c r="E95" s="80"/>
      <c r="G95" s="213"/>
      <c r="H95" s="198"/>
    </row>
    <row r="96" spans="1:9" ht="16.5" customHeight="1">
      <c r="A96" s="64"/>
      <c r="B96" s="59"/>
      <c r="C96" s="59"/>
      <c r="D96" s="157"/>
      <c r="E96" s="80"/>
      <c r="F96" s="80"/>
      <c r="G96" s="213"/>
      <c r="H96" s="2"/>
      <c r="I96" s="2"/>
    </row>
    <row r="97" spans="1:9" ht="15.75" customHeight="1">
      <c r="A97" s="64"/>
      <c r="B97" s="59"/>
      <c r="C97" s="59"/>
      <c r="D97" s="157"/>
      <c r="E97" s="80"/>
      <c r="F97" s="80"/>
      <c r="G97" s="213"/>
      <c r="H97" s="2"/>
      <c r="I97" s="2"/>
    </row>
    <row r="98" spans="1:9" ht="16.5" customHeight="1">
      <c r="A98" s="64"/>
      <c r="B98" s="59"/>
      <c r="C98" s="59"/>
      <c r="D98" s="157"/>
      <c r="E98" s="80"/>
      <c r="F98" s="80"/>
      <c r="G98" s="213"/>
      <c r="H98" s="2"/>
      <c r="I98" s="2"/>
    </row>
    <row r="99" spans="1:9" ht="16.5" customHeight="1">
      <c r="A99" s="154" t="s">
        <v>80</v>
      </c>
      <c r="B99" s="155"/>
      <c r="C99" s="155">
        <f>COUNT($C$139:$C$175)</f>
        <v>0</v>
      </c>
      <c r="D99" s="156" t="s">
        <v>92</v>
      </c>
      <c r="E99" s="56" t="s">
        <v>49</v>
      </c>
      <c r="F99" s="57"/>
      <c r="G99" s="115" t="s">
        <v>92</v>
      </c>
      <c r="H99" s="198"/>
    </row>
    <row r="100" spans="1:9" ht="25.5" customHeight="1">
      <c r="A100" s="64" t="s">
        <v>100</v>
      </c>
      <c r="B100" s="114" t="s">
        <v>102</v>
      </c>
      <c r="C100" s="59" t="s">
        <v>97</v>
      </c>
      <c r="D100" s="221" t="s">
        <v>103</v>
      </c>
      <c r="E100" s="177" t="s">
        <v>99</v>
      </c>
      <c r="F100" s="114" t="s">
        <v>97</v>
      </c>
      <c r="G100" s="188"/>
      <c r="H100" s="198"/>
    </row>
    <row r="101" spans="1:9" ht="16.5" customHeight="1">
      <c r="A101" s="145" t="s">
        <v>101</v>
      </c>
      <c r="B101" s="114" t="s">
        <v>102</v>
      </c>
      <c r="C101" s="59" t="s">
        <v>97</v>
      </c>
      <c r="D101" s="221" t="s">
        <v>103</v>
      </c>
      <c r="E101" s="177"/>
      <c r="F101" s="114"/>
      <c r="G101" s="188"/>
      <c r="H101" s="198"/>
    </row>
    <row r="102" spans="1:9" ht="16.5" customHeight="1">
      <c r="A102" s="64"/>
      <c r="B102" s="145"/>
      <c r="C102" s="59"/>
      <c r="D102" s="146"/>
      <c r="E102" s="177"/>
      <c r="F102" s="114"/>
      <c r="G102" s="188"/>
      <c r="H102" s="198"/>
    </row>
    <row r="103" spans="1:9" ht="16.5" customHeight="1">
      <c r="A103" s="145"/>
      <c r="B103" s="145"/>
      <c r="C103" s="59"/>
      <c r="D103" s="146"/>
      <c r="E103" s="177"/>
      <c r="F103" s="114"/>
      <c r="G103" s="188"/>
      <c r="H103" s="198"/>
    </row>
    <row r="104" spans="1:9" ht="16.5" customHeight="1">
      <c r="A104" s="145"/>
      <c r="B104" s="59"/>
      <c r="C104" s="59"/>
      <c r="D104" s="146"/>
      <c r="E104" s="177"/>
      <c r="F104" s="114"/>
      <c r="G104" s="188"/>
      <c r="H104" s="198"/>
    </row>
    <row r="105" spans="1:9" ht="16.5" customHeight="1">
      <c r="A105" s="145"/>
      <c r="B105" s="59"/>
      <c r="C105" s="59"/>
      <c r="D105" s="146"/>
      <c r="E105" s="177"/>
      <c r="F105" s="114"/>
      <c r="G105" s="188"/>
      <c r="H105" s="198"/>
    </row>
    <row r="106" spans="1:9" ht="16.5" customHeight="1">
      <c r="A106" s="145"/>
      <c r="B106" s="59"/>
      <c r="C106" s="59"/>
      <c r="D106" s="146"/>
      <c r="E106" s="177"/>
      <c r="F106" s="114"/>
      <c r="G106" s="188"/>
      <c r="H106" s="198"/>
    </row>
    <row r="107" spans="1:9" ht="16.5" customHeight="1">
      <c r="A107" s="145"/>
      <c r="B107" s="59"/>
      <c r="C107" s="59"/>
      <c r="D107" s="146"/>
      <c r="E107" s="177"/>
      <c r="F107" s="114"/>
      <c r="G107" s="188"/>
      <c r="H107" s="198"/>
    </row>
    <row r="108" spans="1:9" ht="16.5" customHeight="1">
      <c r="A108" s="145"/>
      <c r="B108" s="59"/>
      <c r="C108" s="59"/>
      <c r="D108" s="146"/>
      <c r="E108" s="177"/>
      <c r="F108" s="114"/>
      <c r="G108" s="188"/>
      <c r="H108" s="198"/>
    </row>
    <row r="109" spans="1:9" ht="16.5" customHeight="1">
      <c r="A109" s="145"/>
      <c r="B109" s="59"/>
      <c r="C109" s="59"/>
      <c r="D109" s="146"/>
      <c r="E109" s="177"/>
      <c r="F109" s="114"/>
      <c r="G109" s="188"/>
      <c r="H109" s="198"/>
    </row>
    <row r="110" spans="1:9" ht="16.5" customHeight="1">
      <c r="A110" s="145"/>
      <c r="B110" s="59"/>
      <c r="C110" s="59"/>
      <c r="D110" s="146"/>
      <c r="E110" s="177"/>
      <c r="F110" s="114"/>
      <c r="G110" s="188"/>
      <c r="H110" s="198"/>
    </row>
    <row r="111" spans="1:9" ht="16.5" customHeight="1">
      <c r="A111" s="145"/>
      <c r="B111" s="59"/>
      <c r="C111" s="59"/>
      <c r="D111" s="146"/>
      <c r="E111" s="177"/>
      <c r="F111" s="114"/>
      <c r="G111" s="188"/>
      <c r="H111" s="198"/>
    </row>
    <row r="112" spans="1:9" ht="16.5" customHeight="1">
      <c r="A112" s="145"/>
      <c r="B112" s="59"/>
      <c r="C112" s="59"/>
      <c r="D112" s="146"/>
      <c r="E112" s="177"/>
      <c r="F112" s="114"/>
      <c r="G112" s="188"/>
      <c r="H112" s="198"/>
    </row>
    <row r="113" spans="1:8" ht="16.5" customHeight="1">
      <c r="A113" s="145"/>
      <c r="B113" s="59"/>
      <c r="C113" s="59"/>
      <c r="D113" s="146"/>
      <c r="E113" s="177"/>
      <c r="F113" s="114"/>
      <c r="G113" s="188"/>
      <c r="H113" s="198"/>
    </row>
    <row r="114" spans="1:8" ht="16.5" customHeight="1">
      <c r="A114" s="145"/>
      <c r="B114" s="59"/>
      <c r="C114" s="59"/>
      <c r="D114" s="146"/>
      <c r="E114" s="177"/>
      <c r="F114" s="114"/>
      <c r="G114" s="217"/>
      <c r="H114" s="198"/>
    </row>
    <row r="115" spans="1:8" ht="16.5" customHeight="1">
      <c r="A115" s="145"/>
      <c r="B115" s="59"/>
      <c r="C115" s="59"/>
      <c r="D115" s="146"/>
      <c r="E115" s="177"/>
      <c r="F115" s="114"/>
      <c r="G115" s="217"/>
      <c r="H115" s="198"/>
    </row>
    <row r="116" spans="1:8" ht="16.5" customHeight="1">
      <c r="A116" s="145"/>
      <c r="B116" s="59"/>
      <c r="C116" s="59"/>
      <c r="D116" s="146"/>
      <c r="E116" s="177"/>
      <c r="F116" s="114"/>
      <c r="G116" s="217"/>
      <c r="H116" s="198"/>
    </row>
    <row r="117" spans="1:8" ht="16.5" customHeight="1">
      <c r="A117" s="145"/>
      <c r="B117" s="59"/>
      <c r="C117" s="59"/>
      <c r="D117" s="146"/>
      <c r="E117" s="177"/>
      <c r="F117" s="114"/>
      <c r="G117" s="217"/>
      <c r="H117" s="198"/>
    </row>
    <row r="118" spans="1:8" ht="16.5" customHeight="1">
      <c r="A118" s="145"/>
      <c r="B118" s="59"/>
      <c r="C118" s="59"/>
      <c r="D118" s="146"/>
      <c r="E118" s="177"/>
      <c r="F118" s="114"/>
      <c r="G118" s="217"/>
      <c r="H118" s="198"/>
    </row>
    <row r="119" spans="1:8" ht="16.5" customHeight="1">
      <c r="A119" s="145"/>
      <c r="B119" s="59"/>
      <c r="C119" s="59"/>
      <c r="D119" s="146"/>
      <c r="E119" s="177"/>
      <c r="F119" s="114"/>
      <c r="G119" s="217"/>
      <c r="H119" s="198"/>
    </row>
    <row r="120" spans="1:8" ht="16.5" customHeight="1">
      <c r="A120" s="145"/>
      <c r="B120" s="59"/>
      <c r="C120" s="59"/>
      <c r="D120" s="146"/>
      <c r="E120" s="177"/>
      <c r="F120" s="114"/>
      <c r="G120" s="217"/>
      <c r="H120" s="198"/>
    </row>
    <row r="121" spans="1:8" ht="16.5" customHeight="1">
      <c r="A121" s="145"/>
      <c r="B121" s="59"/>
      <c r="C121" s="59"/>
      <c r="D121" s="146"/>
      <c r="E121" s="177"/>
      <c r="F121" s="114"/>
      <c r="G121" s="217"/>
      <c r="H121" s="198"/>
    </row>
    <row r="122" spans="1:8" ht="16.5" customHeight="1">
      <c r="A122" s="145"/>
      <c r="B122" s="59"/>
      <c r="C122" s="59"/>
      <c r="D122" s="146"/>
      <c r="E122" s="177"/>
      <c r="F122" s="114"/>
      <c r="G122" s="217"/>
      <c r="H122" s="198"/>
    </row>
    <row r="123" spans="1:8" ht="16.5" customHeight="1">
      <c r="A123" s="145"/>
      <c r="B123" s="59"/>
      <c r="C123" s="59"/>
      <c r="D123" s="146"/>
      <c r="E123" s="177"/>
      <c r="F123" s="114"/>
      <c r="G123" s="217"/>
      <c r="H123" s="198"/>
    </row>
    <row r="124" spans="1:8" ht="16.5" customHeight="1">
      <c r="A124" s="145"/>
      <c r="B124" s="59"/>
      <c r="C124" s="59"/>
      <c r="D124" s="146"/>
      <c r="E124" s="177"/>
      <c r="F124" s="114"/>
      <c r="G124" s="217"/>
      <c r="H124" s="198"/>
    </row>
    <row r="125" spans="1:8" ht="16.5" customHeight="1">
      <c r="A125" s="145"/>
      <c r="B125" s="59"/>
      <c r="C125" s="59"/>
      <c r="D125" s="146"/>
      <c r="E125" s="177"/>
      <c r="F125" s="114"/>
      <c r="G125" s="217"/>
      <c r="H125" s="198"/>
    </row>
    <row r="126" spans="1:8" ht="16.5" customHeight="1">
      <c r="A126" s="145"/>
      <c r="B126" s="59"/>
      <c r="C126" s="59"/>
      <c r="D126" s="146"/>
      <c r="E126" s="177"/>
      <c r="F126" s="114"/>
      <c r="G126" s="217"/>
      <c r="H126" s="198"/>
    </row>
    <row r="127" spans="1:8" ht="16.5" customHeight="1">
      <c r="A127" s="145"/>
      <c r="B127" s="59"/>
      <c r="C127" s="59"/>
      <c r="D127" s="146"/>
      <c r="E127" s="177"/>
      <c r="F127" s="114"/>
      <c r="G127" s="217"/>
      <c r="H127" s="198"/>
    </row>
    <row r="128" spans="1:8" ht="16.5" customHeight="1">
      <c r="A128" s="145"/>
      <c r="B128" s="59"/>
      <c r="C128" s="59"/>
      <c r="D128" s="146"/>
      <c r="E128" s="177"/>
      <c r="F128" s="114"/>
      <c r="G128" s="217"/>
      <c r="H128" s="198"/>
    </row>
    <row r="129" spans="1:9" ht="16.5" customHeight="1">
      <c r="A129" s="145"/>
      <c r="B129" s="59"/>
      <c r="C129" s="59"/>
      <c r="D129" s="146"/>
      <c r="E129" s="177"/>
      <c r="F129" s="114"/>
      <c r="G129" s="217"/>
      <c r="H129" s="198"/>
    </row>
    <row r="130" spans="1:9" ht="16.5" customHeight="1">
      <c r="A130" s="145"/>
      <c r="B130" s="59"/>
      <c r="C130" s="59"/>
      <c r="D130" s="146"/>
      <c r="E130" s="177"/>
      <c r="F130" s="114"/>
      <c r="G130" s="217"/>
      <c r="H130" s="198"/>
    </row>
    <row r="131" spans="1:9" ht="15.75" customHeight="1">
      <c r="A131" s="145"/>
      <c r="B131" s="59"/>
      <c r="C131" s="59"/>
      <c r="D131" s="146"/>
      <c r="E131" s="177"/>
      <c r="F131" s="114"/>
      <c r="G131" s="217"/>
      <c r="H131" s="198"/>
    </row>
    <row r="132" spans="1:9" ht="15.75" customHeight="1">
      <c r="A132" s="66"/>
      <c r="B132" s="59"/>
      <c r="C132" s="59"/>
      <c r="D132" s="146"/>
      <c r="E132" s="177"/>
      <c r="F132" s="114"/>
      <c r="G132" s="114"/>
      <c r="H132" s="198"/>
    </row>
    <row r="133" spans="1:9" ht="15.75" customHeight="1">
      <c r="A133" s="66"/>
      <c r="B133" s="61"/>
      <c r="C133" s="61"/>
      <c r="D133" s="186"/>
      <c r="E133" s="177"/>
      <c r="F133" s="185"/>
      <c r="G133" s="185"/>
      <c r="H133" s="198"/>
    </row>
    <row r="134" spans="1:9" ht="15.75" customHeight="1">
      <c r="A134" s="66"/>
      <c r="B134" s="61"/>
      <c r="C134" s="61"/>
      <c r="D134" s="186"/>
      <c r="E134" s="187"/>
      <c r="F134" s="185"/>
      <c r="G134" s="185"/>
      <c r="H134" s="198"/>
    </row>
    <row r="135" spans="1:9">
      <c r="A135" s="154" t="s">
        <v>95</v>
      </c>
      <c r="B135" s="155" t="s">
        <v>94</v>
      </c>
      <c r="C135" s="155" t="s">
        <v>93</v>
      </c>
      <c r="D135" s="156" t="s">
        <v>92</v>
      </c>
      <c r="E135" s="39" t="s">
        <v>51</v>
      </c>
      <c r="F135" s="39"/>
      <c r="G135" s="116" t="s">
        <v>92</v>
      </c>
      <c r="H135" s="198"/>
    </row>
    <row r="136" spans="1:9" s="209" customFormat="1">
      <c r="A136" s="64"/>
      <c r="B136" s="59"/>
      <c r="C136" s="64"/>
      <c r="D136" s="221"/>
      <c r="E136" s="182" t="s">
        <v>96</v>
      </c>
      <c r="F136" s="182" t="s">
        <v>97</v>
      </c>
      <c r="G136" s="223" t="s">
        <v>98</v>
      </c>
      <c r="I136" s="210"/>
    </row>
    <row r="137" spans="1:9" s="209" customFormat="1" ht="15" customHeight="1">
      <c r="A137" s="64"/>
      <c r="B137" s="59"/>
      <c r="C137" s="59"/>
      <c r="D137" s="227"/>
      <c r="E137" s="182"/>
      <c r="F137" s="182"/>
      <c r="G137" s="207"/>
      <c r="I137" s="210"/>
    </row>
    <row r="138" spans="1:9" s="209" customFormat="1" ht="14.25" customHeight="1">
      <c r="A138" s="234"/>
      <c r="B138" s="235"/>
      <c r="C138" s="236"/>
      <c r="D138" s="237"/>
      <c r="E138" s="238"/>
      <c r="F138" s="238"/>
      <c r="G138" s="239"/>
      <c r="I138" s="210"/>
    </row>
    <row r="139" spans="1:9" ht="14.25" customHeight="1">
      <c r="A139" s="64"/>
      <c r="B139" s="59"/>
      <c r="C139" s="59"/>
      <c r="D139" s="164"/>
      <c r="E139" s="81"/>
      <c r="F139" s="59"/>
      <c r="G139" s="109"/>
    </row>
    <row r="140" spans="1:9" ht="14.25" customHeight="1">
      <c r="A140" s="64"/>
      <c r="B140" s="121"/>
      <c r="C140" s="59"/>
      <c r="D140" s="164"/>
      <c r="E140" s="117"/>
      <c r="F140" s="59"/>
      <c r="G140" s="109"/>
    </row>
    <row r="141" spans="1:9" ht="14.25" customHeight="1">
      <c r="A141" s="64"/>
      <c r="B141" s="182"/>
      <c r="C141" s="59"/>
      <c r="D141" s="164"/>
      <c r="E141" s="117"/>
      <c r="F141" s="59"/>
      <c r="G141" s="109"/>
    </row>
    <row r="142" spans="1:9" ht="13.5" customHeight="1">
      <c r="A142" s="64"/>
      <c r="B142" s="121"/>
      <c r="C142" s="59"/>
      <c r="D142" s="163"/>
      <c r="E142" s="41" t="s">
        <v>54</v>
      </c>
      <c r="F142" s="39" t="s">
        <v>93</v>
      </c>
      <c r="G142" s="40" t="s">
        <v>92</v>
      </c>
      <c r="H142" s="60"/>
    </row>
    <row r="143" spans="1:9" ht="15" customHeight="1">
      <c r="A143" s="64"/>
      <c r="B143" s="182"/>
      <c r="C143" s="59"/>
      <c r="D143" s="164"/>
      <c r="E143" s="80" t="s">
        <v>102</v>
      </c>
      <c r="F143" s="59" t="s">
        <v>104</v>
      </c>
      <c r="G143" s="109" t="s">
        <v>103</v>
      </c>
      <c r="H143" s="60"/>
    </row>
    <row r="144" spans="1:9" ht="15" customHeight="1">
      <c r="A144" s="211"/>
      <c r="B144" s="59"/>
      <c r="C144" s="110"/>
      <c r="D144" s="164"/>
      <c r="E144" s="124"/>
      <c r="F144" s="124"/>
      <c r="G144" s="109"/>
      <c r="H144" s="60"/>
    </row>
    <row r="145" spans="1:9" ht="15.75" customHeight="1">
      <c r="A145" s="211"/>
      <c r="B145" s="110"/>
      <c r="C145" s="158"/>
      <c r="D145" s="164"/>
      <c r="E145" s="80"/>
      <c r="F145" s="64"/>
      <c r="G145" s="60"/>
      <c r="H145" s="60"/>
      <c r="I145" s="242"/>
    </row>
    <row r="146" spans="1:9" s="172" customFormat="1" ht="15.75" customHeight="1">
      <c r="A146" s="211"/>
      <c r="B146" s="144"/>
      <c r="C146" s="167"/>
      <c r="D146" s="164"/>
      <c r="E146" s="80"/>
      <c r="F146" s="64"/>
      <c r="G146" s="169"/>
      <c r="H146" s="60"/>
      <c r="I146" s="242"/>
    </row>
    <row r="147" spans="1:9" s="172" customFormat="1" ht="15.75" customHeight="1">
      <c r="A147" s="211"/>
      <c r="B147" s="144"/>
      <c r="C147" s="167"/>
      <c r="D147" s="164"/>
      <c r="E147" s="241"/>
      <c r="F147" s="168"/>
      <c r="G147" s="176"/>
      <c r="H147" s="60"/>
      <c r="I147" s="242"/>
    </row>
    <row r="148" spans="1:9" s="172" customFormat="1" ht="15.75" customHeight="1">
      <c r="A148" s="211"/>
      <c r="B148" s="144"/>
      <c r="C148" s="167"/>
      <c r="D148" s="164"/>
      <c r="E148" s="179"/>
      <c r="F148" s="168"/>
      <c r="G148" s="176"/>
      <c r="H148" s="60"/>
      <c r="I148" s="242"/>
    </row>
    <row r="149" spans="1:9" s="172" customFormat="1" ht="15.75" customHeight="1">
      <c r="A149" s="211"/>
      <c r="B149" s="144"/>
      <c r="C149" s="167"/>
      <c r="D149" s="164"/>
      <c r="E149" s="179"/>
      <c r="F149" s="168"/>
      <c r="G149" s="176"/>
      <c r="H149" s="60"/>
      <c r="I149" s="242"/>
    </row>
    <row r="150" spans="1:9" s="172" customFormat="1" ht="15.75" customHeight="1">
      <c r="A150" s="211"/>
      <c r="B150" s="144"/>
      <c r="C150" s="167"/>
      <c r="D150" s="164"/>
      <c r="E150" s="179"/>
      <c r="F150" s="168"/>
      <c r="G150" s="176"/>
      <c r="H150" s="170"/>
      <c r="I150" s="242"/>
    </row>
    <row r="151" spans="1:9" s="172" customFormat="1" ht="15.75" customHeight="1">
      <c r="A151" s="211"/>
      <c r="B151" s="144"/>
      <c r="C151" s="167"/>
      <c r="D151" s="164"/>
      <c r="E151" s="44" t="s">
        <v>82</v>
      </c>
      <c r="F151" s="45"/>
      <c r="G151" s="53">
        <f>SUM(G152:G158)</f>
        <v>0</v>
      </c>
      <c r="H151" s="170"/>
      <c r="I151" s="242"/>
    </row>
    <row r="152" spans="1:9" s="172" customFormat="1" ht="15.75" customHeight="1">
      <c r="A152" s="211"/>
      <c r="B152" s="144"/>
      <c r="C152" s="167"/>
      <c r="D152" s="164"/>
      <c r="E152" s="179"/>
      <c r="F152" s="168"/>
      <c r="G152" s="176"/>
      <c r="H152" s="60"/>
      <c r="I152" s="242"/>
    </row>
    <row r="153" spans="1:9" s="172" customFormat="1" ht="15.75" customHeight="1">
      <c r="A153" s="211"/>
      <c r="B153" s="144"/>
      <c r="C153" s="167"/>
      <c r="D153" s="164"/>
      <c r="E153" s="179"/>
      <c r="F153" s="168"/>
      <c r="G153" s="176"/>
      <c r="H153" s="60"/>
      <c r="I153" s="242"/>
    </row>
    <row r="154" spans="1:9" s="172" customFormat="1" ht="15.75" customHeight="1">
      <c r="A154" s="211"/>
      <c r="B154" s="144"/>
      <c r="C154" s="167"/>
      <c r="D154" s="164"/>
      <c r="E154" s="180"/>
      <c r="F154" s="168"/>
      <c r="G154" s="176"/>
      <c r="H154" s="60"/>
      <c r="I154" s="171"/>
    </row>
    <row r="155" spans="1:9" s="172" customFormat="1" ht="15.75" customHeight="1">
      <c r="A155" s="211"/>
      <c r="B155" s="144"/>
      <c r="C155" s="167"/>
      <c r="D155" s="164"/>
      <c r="E155" s="180"/>
      <c r="F155" s="168"/>
      <c r="G155" s="176"/>
      <c r="H155" s="60"/>
      <c r="I155" s="171"/>
    </row>
    <row r="156" spans="1:9" s="172" customFormat="1" ht="15.75" customHeight="1">
      <c r="A156" s="211"/>
      <c r="B156" s="144"/>
      <c r="C156" s="167"/>
      <c r="D156" s="164"/>
      <c r="E156" s="180" t="s">
        <v>84</v>
      </c>
      <c r="F156" s="168"/>
      <c r="G156" s="176"/>
      <c r="H156" s="60"/>
      <c r="I156" s="171"/>
    </row>
    <row r="157" spans="1:9" s="172" customFormat="1" ht="18" customHeight="1">
      <c r="A157" s="211"/>
      <c r="B157" s="144"/>
      <c r="C157" s="167"/>
      <c r="D157" s="164"/>
      <c r="E157" s="179"/>
      <c r="F157" s="168"/>
      <c r="G157" s="176"/>
      <c r="H157" s="60"/>
      <c r="I157" s="171"/>
    </row>
    <row r="158" spans="1:9" s="172" customFormat="1" ht="18" customHeight="1">
      <c r="A158" s="211"/>
      <c r="B158" s="144"/>
      <c r="C158" s="167"/>
      <c r="D158" s="164"/>
      <c r="E158" s="179"/>
      <c r="F158" s="168"/>
      <c r="G158" s="176"/>
      <c r="H158" s="60"/>
      <c r="I158" s="171"/>
    </row>
    <row r="159" spans="1:9" s="172" customFormat="1" ht="18" customHeight="1">
      <c r="A159" s="211"/>
      <c r="B159" s="59"/>
      <c r="C159" s="110"/>
      <c r="D159" s="164"/>
      <c r="E159" s="44" t="s">
        <v>74</v>
      </c>
      <c r="F159" s="45"/>
      <c r="G159" s="53" t="s">
        <v>92</v>
      </c>
      <c r="H159" s="170" t="s">
        <v>89</v>
      </c>
      <c r="I159" s="171"/>
    </row>
    <row r="160" spans="1:9" s="172" customFormat="1" ht="15.75" customHeight="1">
      <c r="A160" s="211"/>
      <c r="B160" s="110"/>
      <c r="C160" s="167"/>
      <c r="D160" s="164"/>
      <c r="E160" s="59"/>
      <c r="F160" s="59"/>
      <c r="G160" s="213"/>
      <c r="H160" s="170"/>
      <c r="I160" s="171"/>
    </row>
    <row r="161" spans="1:9" s="172" customFormat="1" ht="18" customHeight="1">
      <c r="A161" s="211"/>
      <c r="B161" s="144"/>
      <c r="C161" s="167"/>
      <c r="D161" s="164"/>
      <c r="E161" s="215"/>
      <c r="F161" s="168"/>
      <c r="G161" s="176"/>
      <c r="H161" s="170"/>
      <c r="I161" s="171"/>
    </row>
    <row r="162" spans="1:9" s="172" customFormat="1" ht="16.5" customHeight="1">
      <c r="A162" s="211"/>
      <c r="B162" s="59"/>
      <c r="C162" s="110"/>
      <c r="D162" s="164"/>
      <c r="E162" s="179"/>
      <c r="F162" s="168"/>
      <c r="G162" s="176"/>
      <c r="H162" s="170"/>
      <c r="I162" s="171"/>
    </row>
    <row r="163" spans="1:9" s="172" customFormat="1" ht="15" customHeight="1">
      <c r="A163" s="211"/>
      <c r="B163" s="231"/>
      <c r="C163" s="232"/>
      <c r="D163" s="233"/>
      <c r="E163" s="179"/>
      <c r="F163" s="168"/>
      <c r="G163" s="176"/>
      <c r="H163" s="170"/>
      <c r="I163" s="171"/>
    </row>
    <row r="164" spans="1:9" s="172" customFormat="1" ht="18" customHeight="1">
      <c r="A164" s="211"/>
      <c r="B164" s="144"/>
      <c r="C164" s="167"/>
      <c r="D164" s="164"/>
      <c r="E164" s="179"/>
      <c r="F164" s="168"/>
      <c r="G164" s="176"/>
      <c r="H164" s="170"/>
      <c r="I164" s="171"/>
    </row>
    <row r="165" spans="1:9" s="172" customFormat="1" ht="18" customHeight="1">
      <c r="A165" s="211"/>
      <c r="B165" s="144"/>
      <c r="C165" s="167"/>
      <c r="D165" s="164"/>
      <c r="E165" s="179"/>
      <c r="F165" s="168"/>
      <c r="G165" s="176"/>
      <c r="H165" s="170"/>
      <c r="I165" s="171"/>
    </row>
    <row r="166" spans="1:9" s="172" customFormat="1" ht="13.5" customHeight="1">
      <c r="A166" s="211"/>
      <c r="B166" s="144"/>
      <c r="C166" s="167"/>
      <c r="D166" s="164"/>
      <c r="E166" s="179"/>
      <c r="F166" s="168"/>
      <c r="G166" s="176"/>
      <c r="H166" s="170"/>
      <c r="I166" s="171"/>
    </row>
    <row r="167" spans="1:9" s="172" customFormat="1" ht="13.5" customHeight="1">
      <c r="A167" s="211"/>
      <c r="B167" s="144"/>
      <c r="C167" s="167"/>
      <c r="D167" s="164"/>
      <c r="E167" s="179"/>
      <c r="F167" s="168"/>
      <c r="G167" s="176"/>
      <c r="H167" s="170"/>
      <c r="I167" s="171"/>
    </row>
    <row r="168" spans="1:9" s="172" customFormat="1" ht="14.25" customHeight="1">
      <c r="A168" s="211"/>
      <c r="B168" s="144"/>
      <c r="C168" s="167"/>
      <c r="D168" s="164"/>
      <c r="E168" s="179"/>
      <c r="F168" s="168"/>
      <c r="G168" s="176"/>
      <c r="H168" s="170"/>
      <c r="I168" s="171"/>
    </row>
    <row r="169" spans="1:9" s="172" customFormat="1" ht="15.75" customHeight="1">
      <c r="A169" s="211"/>
      <c r="B169" s="185"/>
      <c r="C169" s="162"/>
      <c r="D169" s="164"/>
      <c r="E169" s="173" t="s">
        <v>79</v>
      </c>
      <c r="F169" s="174"/>
      <c r="G169" s="175" t="s">
        <v>92</v>
      </c>
      <c r="H169" s="170"/>
      <c r="I169" s="171"/>
    </row>
    <row r="170" spans="1:9" s="172" customFormat="1" ht="16.5" customHeight="1">
      <c r="A170" s="211"/>
      <c r="B170" s="185"/>
      <c r="C170" s="162"/>
      <c r="D170" s="164"/>
      <c r="E170" s="243" t="s">
        <v>102</v>
      </c>
      <c r="F170" s="114" t="s">
        <v>104</v>
      </c>
      <c r="G170" s="188" t="s">
        <v>98</v>
      </c>
      <c r="H170" s="170"/>
      <c r="I170" s="171"/>
    </row>
    <row r="171" spans="1:9" s="172" customFormat="1" ht="15.75" customHeight="1">
      <c r="A171" s="183"/>
      <c r="B171" s="144"/>
      <c r="C171" s="114"/>
      <c r="D171" s="164"/>
      <c r="E171" s="180"/>
      <c r="F171" s="178"/>
      <c r="G171" s="63"/>
      <c r="H171" s="170"/>
      <c r="I171" s="171"/>
    </row>
    <row r="172" spans="1:9">
      <c r="A172" s="183"/>
      <c r="B172" s="110"/>
      <c r="C172" s="110"/>
      <c r="D172" s="164"/>
      <c r="E172" s="83"/>
      <c r="F172" s="59"/>
      <c r="G172" s="63"/>
    </row>
    <row r="173" spans="1:9">
      <c r="A173" s="183"/>
      <c r="B173" s="110"/>
      <c r="C173" s="110"/>
      <c r="D173" s="164"/>
      <c r="E173" s="83"/>
      <c r="F173" s="59"/>
      <c r="G173" s="63"/>
    </row>
    <row r="174" spans="1:9">
      <c r="A174" s="183"/>
      <c r="B174" s="118"/>
      <c r="C174" s="144"/>
      <c r="D174" s="165"/>
      <c r="E174" s="44" t="s">
        <v>105</v>
      </c>
      <c r="F174" s="45"/>
      <c r="G174" s="53">
        <f>SUM(G175:G181)</f>
        <v>0</v>
      </c>
    </row>
    <row r="175" spans="1:9" ht="14.25" customHeight="1">
      <c r="A175" s="183"/>
      <c r="B175" s="110"/>
      <c r="C175" s="183"/>
      <c r="D175" s="165"/>
      <c r="E175" s="182"/>
      <c r="F175" s="182"/>
      <c r="G175" s="207"/>
      <c r="H175" s="182"/>
      <c r="I175" s="195"/>
    </row>
    <row r="176" spans="1:9" ht="14.25" customHeight="1">
      <c r="A176" s="183"/>
      <c r="B176" s="59"/>
      <c r="C176" s="158"/>
      <c r="D176" s="157"/>
      <c r="E176" s="182"/>
      <c r="F176" s="182"/>
      <c r="G176" s="207"/>
      <c r="H176" s="182"/>
      <c r="I176" s="195"/>
    </row>
    <row r="177" spans="1:9" ht="14.25" customHeight="1">
      <c r="A177" s="183"/>
      <c r="B177" s="59"/>
      <c r="C177" s="158"/>
      <c r="D177" s="157"/>
      <c r="E177" s="182"/>
      <c r="F177" s="182"/>
      <c r="G177" s="207"/>
      <c r="H177" s="182"/>
      <c r="I177" s="195"/>
    </row>
    <row r="178" spans="1:9" ht="14.25" customHeight="1">
      <c r="A178" s="183"/>
      <c r="B178" s="59"/>
      <c r="C178" s="158"/>
      <c r="D178" s="157"/>
      <c r="E178" s="182"/>
      <c r="F178" s="182"/>
      <c r="G178" s="207"/>
      <c r="H178" s="197"/>
    </row>
    <row r="179" spans="1:9" ht="14.25" customHeight="1">
      <c r="A179" s="183"/>
      <c r="B179" s="59"/>
      <c r="C179" s="158"/>
      <c r="D179" s="157"/>
      <c r="E179" s="182"/>
      <c r="F179" s="182"/>
      <c r="G179" s="207"/>
      <c r="H179" s="197"/>
    </row>
    <row r="180" spans="1:9" ht="14.25" customHeight="1">
      <c r="A180" s="183"/>
      <c r="B180" s="59"/>
      <c r="C180" s="110"/>
      <c r="D180" s="157"/>
      <c r="E180" s="182"/>
      <c r="F180" s="182"/>
      <c r="G180" s="207"/>
      <c r="H180" s="197"/>
    </row>
    <row r="181" spans="1:9" ht="14.25" customHeight="1">
      <c r="A181" s="183"/>
      <c r="B181" s="59"/>
      <c r="C181" s="110"/>
      <c r="D181" s="157"/>
      <c r="E181" s="182"/>
      <c r="F181" s="182"/>
      <c r="G181" s="207"/>
      <c r="H181" s="197"/>
    </row>
    <row r="182" spans="1:9" ht="14.25" customHeight="1">
      <c r="A182" s="183"/>
      <c r="B182" s="59"/>
      <c r="C182" s="110"/>
      <c r="D182" s="157"/>
      <c r="E182" s="44" t="s">
        <v>75</v>
      </c>
      <c r="F182" s="45"/>
      <c r="G182" s="53">
        <f>SUM(G183:G185)</f>
        <v>0</v>
      </c>
      <c r="H182" s="197"/>
    </row>
    <row r="183" spans="1:9" ht="14.25" customHeight="1">
      <c r="A183" s="183"/>
      <c r="B183" s="59"/>
      <c r="C183" s="110"/>
      <c r="D183" s="157"/>
      <c r="E183" s="215"/>
      <c r="G183" s="109"/>
      <c r="H183" s="197"/>
    </row>
    <row r="184" spans="1:9" ht="14.25" customHeight="1">
      <c r="A184" s="183"/>
      <c r="B184" s="59"/>
      <c r="C184" s="110"/>
      <c r="D184" s="157"/>
      <c r="E184" s="182"/>
      <c r="F184" s="182"/>
      <c r="G184" s="109"/>
      <c r="H184" s="197"/>
    </row>
    <row r="185" spans="1:9" ht="14.25" customHeight="1">
      <c r="A185" s="183"/>
      <c r="B185" s="59"/>
      <c r="C185" s="110"/>
      <c r="D185" s="157"/>
      <c r="E185" s="182"/>
      <c r="F185" s="182"/>
      <c r="G185" s="109"/>
      <c r="H185" s="197"/>
    </row>
    <row r="186" spans="1:9" ht="14.25" customHeight="1">
      <c r="A186" s="211"/>
      <c r="B186" s="59"/>
      <c r="C186" s="110"/>
      <c r="D186" s="157"/>
      <c r="E186" s="44" t="s">
        <v>81</v>
      </c>
      <c r="F186" s="45"/>
      <c r="G186" s="53">
        <f>SUM(G187:G192)</f>
        <v>0</v>
      </c>
      <c r="H186" s="197"/>
    </row>
    <row r="187" spans="1:9" ht="14.25" customHeight="1">
      <c r="A187" s="183"/>
      <c r="B187" s="59"/>
      <c r="C187" s="110"/>
      <c r="D187" s="157"/>
      <c r="E187" s="182"/>
      <c r="F187" s="182"/>
      <c r="G187" s="109"/>
      <c r="H187" s="222"/>
    </row>
    <row r="188" spans="1:9" ht="14.25" customHeight="1">
      <c r="A188" s="183"/>
      <c r="B188" s="59"/>
      <c r="C188" s="110"/>
      <c r="D188" s="157"/>
      <c r="E188" s="182"/>
      <c r="F188" s="182"/>
      <c r="G188" s="109"/>
      <c r="H188" s="222"/>
    </row>
    <row r="189" spans="1:9" ht="14.25" customHeight="1">
      <c r="A189" s="183"/>
      <c r="B189" s="59"/>
      <c r="C189" s="110"/>
      <c r="D189" s="157"/>
      <c r="E189" s="182"/>
      <c r="F189" s="182"/>
      <c r="G189" s="109"/>
      <c r="H189" s="222"/>
    </row>
    <row r="190" spans="1:9" ht="14.25" customHeight="1">
      <c r="A190" s="183"/>
      <c r="B190" s="59"/>
      <c r="C190" s="110"/>
      <c r="D190" s="157"/>
      <c r="E190" s="182"/>
      <c r="F190" s="182"/>
      <c r="G190" s="109"/>
      <c r="H190" s="222"/>
    </row>
    <row r="191" spans="1:9" ht="14.25" customHeight="1">
      <c r="A191" s="224"/>
      <c r="B191" s="59"/>
      <c r="C191" s="110"/>
      <c r="D191" s="157"/>
      <c r="E191" s="225"/>
      <c r="F191" s="226"/>
      <c r="G191" s="109"/>
      <c r="H191" s="222"/>
    </row>
    <row r="192" spans="1:9" ht="14.25" customHeight="1">
      <c r="A192" s="224"/>
      <c r="B192" s="59"/>
      <c r="C192" s="110"/>
      <c r="D192" s="157"/>
      <c r="E192" s="225"/>
      <c r="F192" s="226"/>
      <c r="G192" s="229"/>
      <c r="H192" s="230"/>
    </row>
    <row r="193" spans="1:10" ht="14.25" customHeight="1">
      <c r="A193" s="211"/>
      <c r="B193" s="59"/>
      <c r="C193" s="110"/>
      <c r="D193" s="157"/>
      <c r="E193" s="192" t="s">
        <v>85</v>
      </c>
      <c r="F193" s="193"/>
      <c r="G193" s="208">
        <f>SUM(G194:G197)</f>
        <v>0</v>
      </c>
    </row>
    <row r="194" spans="1:10" ht="17.25" customHeight="1">
      <c r="A194" s="183"/>
      <c r="B194" s="59"/>
      <c r="C194" s="59"/>
      <c r="D194" s="157"/>
      <c r="E194" s="216"/>
      <c r="F194" s="80"/>
      <c r="G194" s="109"/>
      <c r="H194" s="197"/>
      <c r="I194" s="195"/>
      <c r="J194" s="195"/>
    </row>
    <row r="195" spans="1:10" ht="18.75">
      <c r="A195" s="183"/>
      <c r="B195" s="59"/>
      <c r="C195" s="110"/>
      <c r="D195" s="157"/>
      <c r="E195" s="80"/>
      <c r="F195" s="80"/>
      <c r="G195" s="109"/>
      <c r="H195" s="197"/>
      <c r="I195" s="195"/>
      <c r="J195" s="195"/>
    </row>
    <row r="196" spans="1:10" ht="14.25" customHeight="1">
      <c r="A196" s="183"/>
      <c r="B196" s="59"/>
      <c r="C196" s="110"/>
      <c r="D196" s="157"/>
      <c r="E196" s="192" t="s">
        <v>106</v>
      </c>
      <c r="F196" s="193"/>
      <c r="G196" s="208">
        <f>SUM(G197:G200)</f>
        <v>0</v>
      </c>
      <c r="H196" s="197"/>
      <c r="I196" s="80"/>
      <c r="J196" s="195"/>
    </row>
    <row r="197" spans="1:10" ht="15" customHeight="1">
      <c r="A197" s="183"/>
      <c r="B197" s="59"/>
      <c r="C197" s="110"/>
      <c r="D197" s="157"/>
      <c r="E197" s="182"/>
      <c r="F197" s="182"/>
      <c r="G197" s="109"/>
      <c r="H197" s="197"/>
      <c r="I197" s="80"/>
    </row>
    <row r="198" spans="1:10" ht="15" customHeight="1">
      <c r="A198" s="183"/>
      <c r="B198" s="59"/>
      <c r="C198" s="110"/>
      <c r="D198" s="157"/>
      <c r="E198" s="240"/>
      <c r="F198" s="226"/>
      <c r="G198" s="229"/>
      <c r="H198" s="197"/>
      <c r="I198" s="80"/>
    </row>
    <row r="199" spans="1:10" ht="14.25" customHeight="1">
      <c r="A199" s="183"/>
      <c r="B199" s="59"/>
      <c r="C199" s="110"/>
      <c r="D199" s="157"/>
      <c r="E199" s="192" t="s">
        <v>77</v>
      </c>
      <c r="F199" s="193"/>
      <c r="G199" s="208"/>
      <c r="H199" s="197" t="s">
        <v>89</v>
      </c>
      <c r="I199" s="55" t="s">
        <v>107</v>
      </c>
    </row>
    <row r="200" spans="1:10" ht="14.25" customHeight="1">
      <c r="A200" s="183"/>
      <c r="B200" s="59"/>
      <c r="C200" s="110"/>
      <c r="D200" s="157"/>
      <c r="E200" s="59"/>
      <c r="F200" s="59"/>
      <c r="G200" s="59"/>
      <c r="I200" s="60"/>
    </row>
    <row r="201" spans="1:10" ht="14.25" customHeight="1">
      <c r="A201" s="183"/>
      <c r="B201" s="118"/>
      <c r="C201" s="144"/>
      <c r="D201" s="157"/>
      <c r="E201" s="59"/>
      <c r="F201" s="168"/>
      <c r="G201" s="59"/>
      <c r="H201" s="60"/>
    </row>
    <row r="202" spans="1:10" ht="14.25" customHeight="1">
      <c r="A202" s="160"/>
      <c r="B202" s="159"/>
      <c r="C202" s="59"/>
      <c r="D202" s="184"/>
      <c r="E202" s="59"/>
      <c r="F202" s="168"/>
      <c r="G202" s="168"/>
      <c r="H202" s="60"/>
    </row>
    <row r="203" spans="1:10" ht="15.75" customHeight="1">
      <c r="A203" s="64"/>
      <c r="B203" s="159"/>
      <c r="C203" s="59"/>
      <c r="D203" s="184"/>
      <c r="E203" s="180"/>
      <c r="F203" s="114"/>
      <c r="G203" s="212"/>
      <c r="H203" s="170"/>
    </row>
    <row r="204" spans="1:10" ht="14.25" customHeight="1">
      <c r="A204" s="160"/>
      <c r="B204" s="159"/>
      <c r="C204" s="59"/>
      <c r="D204" s="184"/>
      <c r="E204" s="215"/>
      <c r="F204" s="114"/>
      <c r="G204" s="212"/>
      <c r="H204" s="170"/>
    </row>
    <row r="205" spans="1:10" ht="14.25" customHeight="1">
      <c r="A205" s="160"/>
      <c r="B205" s="159"/>
      <c r="C205" s="59"/>
      <c r="D205" s="184"/>
      <c r="E205" s="215"/>
      <c r="F205" s="114"/>
      <c r="G205" s="212"/>
      <c r="H205" s="212"/>
    </row>
    <row r="206" spans="1:10" ht="14.25" customHeight="1">
      <c r="A206" s="64"/>
      <c r="B206" s="59"/>
      <c r="C206" s="59"/>
      <c r="D206" s="120"/>
      <c r="E206" s="182"/>
      <c r="F206" s="182"/>
      <c r="G206" s="109"/>
      <c r="H206" s="182"/>
    </row>
    <row r="207" spans="1:10" ht="14.25" customHeight="1">
      <c r="A207" s="219"/>
      <c r="B207" s="59"/>
      <c r="C207" s="59"/>
      <c r="D207" s="220"/>
      <c r="E207" s="182"/>
      <c r="F207" s="182"/>
      <c r="G207" s="109"/>
      <c r="H207" s="197"/>
    </row>
    <row r="208" spans="1:10" ht="14.25" customHeight="1">
      <c r="A208" s="219"/>
      <c r="B208" s="59"/>
      <c r="C208" s="59"/>
      <c r="D208" s="220"/>
      <c r="E208" s="182"/>
      <c r="F208" s="182"/>
      <c r="G208" s="109"/>
      <c r="H208" s="197"/>
    </row>
    <row r="209" spans="1:8" ht="14.25" customHeight="1">
      <c r="A209" s="219"/>
      <c r="B209" s="59"/>
      <c r="C209" s="59"/>
      <c r="D209" s="220"/>
      <c r="E209" s="182"/>
      <c r="F209" s="182"/>
      <c r="G209" s="109"/>
      <c r="H209" s="182"/>
    </row>
    <row r="210" spans="1:8" ht="14.25" customHeight="1">
      <c r="A210" s="219"/>
      <c r="B210" s="59"/>
      <c r="C210" s="59"/>
      <c r="D210" s="220"/>
      <c r="E210" s="182"/>
      <c r="F210" s="182"/>
      <c r="G210" s="109"/>
      <c r="H210" s="197"/>
    </row>
    <row r="211" spans="1:8" ht="14.25" customHeight="1">
      <c r="A211" s="219"/>
      <c r="B211" s="59"/>
      <c r="C211" s="59"/>
      <c r="D211" s="220"/>
      <c r="E211" s="182"/>
      <c r="F211" s="182"/>
      <c r="G211" s="109"/>
      <c r="H211" s="182"/>
    </row>
    <row r="212" spans="1:8" ht="14.25" customHeight="1">
      <c r="A212" s="219"/>
      <c r="B212" s="59"/>
      <c r="C212" s="59"/>
      <c r="D212" s="220"/>
      <c r="E212" s="182"/>
      <c r="F212" s="182"/>
      <c r="G212" s="109"/>
      <c r="H212" s="197"/>
    </row>
    <row r="213" spans="1:8" ht="14.25" customHeight="1">
      <c r="A213" s="219"/>
      <c r="B213" s="59"/>
      <c r="C213" s="59"/>
      <c r="D213" s="220"/>
      <c r="E213" s="182"/>
      <c r="F213" s="182"/>
      <c r="G213" s="109"/>
      <c r="H213" s="197"/>
    </row>
    <row r="214" spans="1:8" ht="14.25" customHeight="1">
      <c r="A214" s="219"/>
      <c r="B214" s="59"/>
      <c r="C214" s="59"/>
      <c r="D214" s="220"/>
      <c r="E214" s="182"/>
      <c r="F214" s="182"/>
      <c r="G214" s="109"/>
      <c r="H214" s="197"/>
    </row>
    <row r="215" spans="1:8" ht="14.25" customHeight="1">
      <c r="A215" s="219"/>
      <c r="B215" s="59"/>
      <c r="C215" s="59"/>
      <c r="D215" s="220"/>
      <c r="E215" s="182"/>
      <c r="F215" s="182"/>
      <c r="G215" s="109"/>
      <c r="H215" s="197"/>
    </row>
    <row r="216" spans="1:8" ht="14.25" customHeight="1">
      <c r="A216" s="219"/>
      <c r="B216" s="59"/>
      <c r="C216" s="59"/>
      <c r="D216" s="220"/>
      <c r="E216" s="182"/>
      <c r="F216" s="182"/>
      <c r="G216" s="109"/>
      <c r="H216" s="197"/>
    </row>
    <row r="217" spans="1:8" ht="14.25" customHeight="1">
      <c r="A217" s="219"/>
      <c r="B217" s="59"/>
      <c r="C217" s="59"/>
      <c r="D217" s="220"/>
      <c r="E217" s="182"/>
      <c r="F217" s="182"/>
      <c r="G217" s="109"/>
      <c r="H217" s="197"/>
    </row>
    <row r="218" spans="1:8" ht="14.25" customHeight="1">
      <c r="A218" s="219"/>
      <c r="B218" s="59"/>
      <c r="C218" s="59"/>
      <c r="D218" s="220"/>
      <c r="E218" s="182"/>
      <c r="F218" s="182"/>
      <c r="G218" s="109"/>
      <c r="H218" s="197"/>
    </row>
    <row r="219" spans="1:8" ht="14.25" customHeight="1">
      <c r="A219" s="219"/>
      <c r="B219" s="59"/>
      <c r="C219" s="59"/>
      <c r="D219" s="220"/>
      <c r="E219" s="182"/>
      <c r="F219" s="182"/>
      <c r="G219" s="109"/>
      <c r="H219" s="197"/>
    </row>
    <row r="220" spans="1:8" ht="14.25" customHeight="1">
      <c r="A220" s="219"/>
      <c r="B220" s="59"/>
      <c r="C220" s="59"/>
      <c r="D220" s="220"/>
      <c r="E220" s="182"/>
      <c r="F220" s="182"/>
      <c r="G220" s="109"/>
      <c r="H220" s="197"/>
    </row>
    <row r="221" spans="1:8" ht="14.25" customHeight="1">
      <c r="A221" s="219"/>
      <c r="B221" s="59"/>
      <c r="C221" s="59"/>
      <c r="D221" s="220"/>
      <c r="E221" s="182"/>
      <c r="F221" s="182"/>
      <c r="G221" s="109"/>
      <c r="H221" s="197"/>
    </row>
    <row r="222" spans="1:8" ht="14.25" customHeight="1">
      <c r="A222" s="219"/>
      <c r="B222" s="59"/>
      <c r="C222" s="59"/>
      <c r="D222" s="220"/>
      <c r="E222" s="182"/>
      <c r="F222" s="182"/>
      <c r="G222" s="109"/>
      <c r="H222" s="197"/>
    </row>
    <row r="223" spans="1:8" ht="14.25" customHeight="1">
      <c r="A223" s="219"/>
      <c r="B223" s="59"/>
      <c r="C223" s="59"/>
      <c r="D223" s="220"/>
      <c r="E223" s="192" t="s">
        <v>86</v>
      </c>
      <c r="F223" s="193"/>
      <c r="G223" s="194"/>
      <c r="H223" s="182"/>
    </row>
    <row r="224" spans="1:8" ht="14.25" customHeight="1">
      <c r="A224" s="219"/>
      <c r="B224" s="59"/>
      <c r="C224" s="59"/>
      <c r="D224" s="220"/>
      <c r="E224" s="215"/>
      <c r="F224" s="182"/>
      <c r="G224" s="109"/>
      <c r="H224" s="182"/>
    </row>
    <row r="225" spans="1:9">
      <c r="A225" s="219"/>
      <c r="B225" s="59"/>
      <c r="C225" s="59"/>
      <c r="D225" s="220"/>
      <c r="E225" s="215"/>
      <c r="F225" s="182"/>
      <c r="G225" s="109"/>
      <c r="H225" s="182"/>
      <c r="I225" s="122"/>
    </row>
    <row r="226" spans="1:9">
      <c r="A226" s="219"/>
      <c r="B226" s="59"/>
      <c r="C226" s="59"/>
      <c r="D226" s="220"/>
      <c r="E226" s="215"/>
      <c r="F226" s="182"/>
      <c r="G226" s="109"/>
      <c r="H226" s="182"/>
      <c r="I226" s="122"/>
    </row>
    <row r="227" spans="1:9">
      <c r="A227" s="219"/>
      <c r="B227" s="59"/>
      <c r="C227" s="59"/>
      <c r="D227" s="220"/>
      <c r="E227" s="215"/>
      <c r="F227" s="182"/>
      <c r="G227" s="109"/>
      <c r="H227" s="182"/>
      <c r="I227" s="86"/>
    </row>
    <row r="228" spans="1:9" ht="8.25" customHeight="1">
      <c r="A228" s="101"/>
      <c r="B228" s="43"/>
      <c r="C228" s="43"/>
      <c r="D228" s="119"/>
      <c r="E228" s="204"/>
      <c r="F228" s="204"/>
      <c r="G228" s="205"/>
      <c r="H228" s="204"/>
      <c r="I228" s="206"/>
    </row>
    <row r="229" spans="1:9">
      <c r="B229" s="2" t="s">
        <v>52</v>
      </c>
      <c r="F229" s="2" t="s">
        <v>53</v>
      </c>
    </row>
    <row r="234" spans="1:9">
      <c r="B234" s="2">
        <f>E12</f>
        <v>0</v>
      </c>
      <c r="F234" s="2">
        <f>E14</f>
        <v>0</v>
      </c>
    </row>
    <row r="236" spans="1:9" hidden="1"/>
    <row r="237" spans="1:9" hidden="1"/>
    <row r="238" spans="1:9" hidden="1"/>
    <row r="239" spans="1:9" hidden="1"/>
    <row r="240" spans="1:9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spans="1:7" hidden="1"/>
    <row r="258" spans="1:7" hidden="1"/>
    <row r="259" spans="1:7" hidden="1"/>
    <row r="260" spans="1:7" hidden="1"/>
    <row r="261" spans="1:7" hidden="1"/>
    <row r="262" spans="1:7" hidden="1"/>
    <row r="263" spans="1:7" hidden="1"/>
    <row r="264" spans="1:7" hidden="1"/>
    <row r="265" spans="1:7" hidden="1"/>
    <row r="266" spans="1:7" hidden="1"/>
    <row r="267" spans="1:7" hidden="1"/>
    <row r="268" spans="1:7" hidden="1"/>
    <row r="269" spans="1:7" ht="15.75" customHeight="1">
      <c r="A269" s="84" t="s">
        <v>0</v>
      </c>
      <c r="B269" s="85"/>
      <c r="C269" s="43"/>
      <c r="D269" s="31"/>
    </row>
    <row r="270" spans="1:7" ht="11.25" customHeight="1">
      <c r="D270" s="2" t="s">
        <v>43</v>
      </c>
      <c r="G270" s="4" t="s">
        <v>62</v>
      </c>
    </row>
    <row r="271" spans="1:7" ht="15.75" customHeight="1">
      <c r="A271" s="245" t="s">
        <v>1</v>
      </c>
      <c r="B271" s="245"/>
      <c r="C271" s="245"/>
      <c r="D271" s="245"/>
      <c r="E271" s="245"/>
      <c r="F271" s="150"/>
      <c r="G271" s="150"/>
    </row>
    <row r="272" spans="1:7" ht="12" customHeight="1"/>
    <row r="273" spans="1:13">
      <c r="A273" s="245" t="s">
        <v>2</v>
      </c>
      <c r="B273" s="245"/>
      <c r="C273" s="245"/>
      <c r="D273" s="245"/>
      <c r="E273" s="245"/>
      <c r="F273" s="150"/>
      <c r="G273" s="150"/>
      <c r="H273" s="127"/>
    </row>
    <row r="274" spans="1:13">
      <c r="A274" s="257" t="str">
        <f>"Ngày"&amp;" "&amp;H275&amp;" tháng "&amp;H276&amp;" năm 2015"</f>
        <v>Ngày 22 tháng 3 năm 2015</v>
      </c>
      <c r="B274" s="257"/>
      <c r="C274" s="257"/>
      <c r="D274" s="257"/>
      <c r="E274" s="257"/>
      <c r="F274" s="153"/>
      <c r="G274" s="153"/>
      <c r="H274" s="127">
        <f>H5-1</f>
        <v>42451</v>
      </c>
    </row>
    <row r="275" spans="1:13" ht="12" customHeight="1">
      <c r="H275" s="126">
        <f>DAY(H274)</f>
        <v>22</v>
      </c>
    </row>
    <row r="276" spans="1:13">
      <c r="A276" s="2" t="str">
        <f>"Hôm nay ngày"&amp;" "&amp;H275&amp;" tháng "&amp;H276&amp;" năm 2015, tại Quầy thu ngân của Công ty CP Y học Rạng Đông,"</f>
        <v>Hôm nay ngày 22 tháng 3 năm 2015, tại Quầy thu ngân của Công ty CP Y học Rạng Đông,</v>
      </c>
      <c r="H276" s="126">
        <f>MONTH(H274)</f>
        <v>3</v>
      </c>
    </row>
    <row r="278" spans="1:13" ht="14.25" customHeight="1">
      <c r="A278" s="3" t="s">
        <v>3</v>
      </c>
    </row>
    <row r="279" spans="1:13" ht="14.25" customHeight="1">
      <c r="A279" s="3" t="s">
        <v>4</v>
      </c>
    </row>
    <row r="280" spans="1:13" ht="14.25" customHeight="1">
      <c r="A280" s="3" t="s">
        <v>5</v>
      </c>
      <c r="E280" s="2">
        <f>E12</f>
        <v>0</v>
      </c>
    </row>
    <row r="281" spans="1:13" ht="14.25" customHeight="1">
      <c r="A281" s="3" t="s">
        <v>6</v>
      </c>
      <c r="G281" s="2" t="s">
        <v>43</v>
      </c>
    </row>
    <row r="282" spans="1:13" ht="14.25" customHeight="1">
      <c r="A282" s="3" t="s">
        <v>5</v>
      </c>
      <c r="E282" s="2">
        <f>E14</f>
        <v>0</v>
      </c>
    </row>
    <row r="283" spans="1:13" ht="14.25" customHeight="1">
      <c r="A283" s="3" t="s">
        <v>7</v>
      </c>
      <c r="I283" s="55">
        <f>4045000-1500000</f>
        <v>2545000</v>
      </c>
    </row>
    <row r="284" spans="1:13" ht="13.5" customHeight="1">
      <c r="G284" s="2" t="s">
        <v>8</v>
      </c>
      <c r="I284" s="55" t="s">
        <v>43</v>
      </c>
    </row>
    <row r="285" spans="1:13" ht="31.5">
      <c r="A285" s="5" t="s">
        <v>9</v>
      </c>
      <c r="B285" s="6"/>
      <c r="C285" s="137" t="s">
        <v>10</v>
      </c>
      <c r="D285" s="69"/>
      <c r="E285" s="7" t="s">
        <v>11</v>
      </c>
      <c r="F285" s="7" t="s">
        <v>12</v>
      </c>
      <c r="G285" s="7" t="s">
        <v>13</v>
      </c>
    </row>
    <row r="286" spans="1:13">
      <c r="A286" s="9" t="s">
        <v>14</v>
      </c>
      <c r="B286" s="250" t="s">
        <v>15</v>
      </c>
      <c r="C286" s="251"/>
      <c r="D286" s="252"/>
      <c r="E286" s="11">
        <f>SUM(E287:E296)</f>
        <v>0</v>
      </c>
      <c r="F286" s="11">
        <f>SUM(F287:F296)</f>
        <v>0</v>
      </c>
      <c r="G286" s="11">
        <f>SUM(G287:G296)</f>
        <v>0</v>
      </c>
      <c r="H286" s="11">
        <f>SUM(H287:H296)</f>
        <v>0</v>
      </c>
      <c r="I286" s="11">
        <f>SUM(I287:I296)</f>
        <v>0</v>
      </c>
      <c r="J286" s="112"/>
      <c r="M286" s="11"/>
    </row>
    <row r="287" spans="1:13">
      <c r="A287" s="13" t="s">
        <v>16</v>
      </c>
      <c r="B287" s="14" t="s">
        <v>17</v>
      </c>
      <c r="C287" s="133"/>
      <c r="D287" s="10"/>
      <c r="E287" s="15"/>
      <c r="F287" s="15"/>
      <c r="G287" s="15"/>
      <c r="H287" s="15"/>
      <c r="I287" s="15"/>
      <c r="J287" s="113"/>
      <c r="K287" s="14"/>
      <c r="M287" s="15"/>
    </row>
    <row r="288" spans="1:13">
      <c r="A288" s="13" t="s">
        <v>18</v>
      </c>
      <c r="B288" s="14" t="s">
        <v>61</v>
      </c>
      <c r="C288" s="133"/>
      <c r="D288" s="10"/>
      <c r="E288" s="15"/>
      <c r="F288" s="15"/>
      <c r="G288" s="15"/>
      <c r="H288" s="15"/>
      <c r="I288" s="15"/>
      <c r="J288" s="113"/>
      <c r="K288" s="14"/>
      <c r="M288" s="15"/>
    </row>
    <row r="289" spans="1:13">
      <c r="A289" s="13" t="s">
        <v>20</v>
      </c>
      <c r="B289" s="14" t="s">
        <v>70</v>
      </c>
      <c r="C289" s="133"/>
      <c r="D289" s="10"/>
      <c r="E289" s="15"/>
      <c r="F289" s="15"/>
      <c r="G289" s="15"/>
      <c r="H289" s="15"/>
      <c r="I289" s="15"/>
      <c r="J289" s="113"/>
      <c r="K289" s="14"/>
      <c r="M289" s="15"/>
    </row>
    <row r="290" spans="1:13">
      <c r="A290" s="13" t="s">
        <v>22</v>
      </c>
      <c r="B290" s="14" t="s">
        <v>19</v>
      </c>
      <c r="C290" s="133"/>
      <c r="D290" s="10"/>
      <c r="E290" s="15"/>
      <c r="F290" s="15"/>
      <c r="G290" s="15"/>
      <c r="H290" s="15"/>
      <c r="I290" s="15"/>
      <c r="J290" s="113"/>
      <c r="K290" s="14"/>
      <c r="M290" s="15"/>
    </row>
    <row r="291" spans="1:13">
      <c r="A291" s="13" t="s">
        <v>24</v>
      </c>
      <c r="B291" s="14" t="s">
        <v>21</v>
      </c>
      <c r="C291" s="133" t="s">
        <v>43</v>
      </c>
      <c r="D291" s="10"/>
      <c r="E291" s="15"/>
      <c r="F291" s="15"/>
      <c r="G291" s="15"/>
      <c r="H291" s="15"/>
      <c r="I291" s="15"/>
      <c r="J291" s="113"/>
      <c r="K291" s="14"/>
      <c r="M291" s="15"/>
    </row>
    <row r="292" spans="1:13">
      <c r="A292" s="13" t="s">
        <v>26</v>
      </c>
      <c r="B292" s="14" t="s">
        <v>23</v>
      </c>
      <c r="C292" s="133" t="s">
        <v>43</v>
      </c>
      <c r="D292" s="10"/>
      <c r="E292" s="15"/>
      <c r="F292" s="15"/>
      <c r="G292" s="15"/>
      <c r="H292" s="15"/>
      <c r="I292" s="15"/>
      <c r="J292" s="113"/>
      <c r="K292" s="14"/>
      <c r="M292" s="15"/>
    </row>
    <row r="293" spans="1:13">
      <c r="A293" s="13" t="s">
        <v>28</v>
      </c>
      <c r="B293" s="14" t="s">
        <v>25</v>
      </c>
      <c r="C293" s="133"/>
      <c r="D293" s="10"/>
      <c r="E293" s="15"/>
      <c r="F293" s="15"/>
      <c r="G293" s="15"/>
      <c r="H293" s="15"/>
      <c r="I293" s="15"/>
      <c r="J293" s="113"/>
      <c r="K293" s="14"/>
      <c r="M293" s="15"/>
    </row>
    <row r="294" spans="1:13">
      <c r="A294" s="13" t="s">
        <v>30</v>
      </c>
      <c r="B294" s="14" t="s">
        <v>27</v>
      </c>
      <c r="C294" s="133"/>
      <c r="D294" s="10"/>
      <c r="E294" s="15"/>
      <c r="F294" s="15"/>
      <c r="G294" s="15"/>
      <c r="H294" s="15"/>
      <c r="I294" s="15"/>
      <c r="J294" s="113"/>
      <c r="K294" s="14"/>
      <c r="M294" s="15"/>
    </row>
    <row r="295" spans="1:13">
      <c r="A295" s="13" t="s">
        <v>59</v>
      </c>
      <c r="B295" s="14" t="s">
        <v>29</v>
      </c>
      <c r="C295" s="133"/>
      <c r="D295" s="10"/>
      <c r="E295" s="15"/>
      <c r="F295" s="15"/>
      <c r="G295" s="15"/>
      <c r="H295" s="15"/>
      <c r="I295" s="15"/>
      <c r="J295" s="113"/>
      <c r="K295" s="14"/>
      <c r="M295" s="15"/>
    </row>
    <row r="296" spans="1:13">
      <c r="A296" s="13" t="s">
        <v>69</v>
      </c>
      <c r="B296" s="14" t="s">
        <v>31</v>
      </c>
      <c r="C296" s="133"/>
      <c r="D296" s="10"/>
      <c r="E296" s="15"/>
      <c r="F296" s="15"/>
      <c r="G296" s="15"/>
      <c r="H296" s="15"/>
      <c r="I296" s="15"/>
      <c r="J296" s="113"/>
      <c r="K296" s="14"/>
      <c r="M296" s="15"/>
    </row>
    <row r="297" spans="1:13">
      <c r="A297" s="9" t="s">
        <v>32</v>
      </c>
      <c r="B297" s="250" t="s">
        <v>33</v>
      </c>
      <c r="C297" s="251"/>
      <c r="D297" s="252"/>
      <c r="E297" s="15"/>
      <c r="F297" s="15"/>
      <c r="G297" s="15"/>
      <c r="H297" s="15"/>
      <c r="I297" s="15"/>
      <c r="J297" s="111"/>
      <c r="M297" s="15"/>
    </row>
    <row r="298" spans="1:13" ht="16.5">
      <c r="A298" s="16" t="s">
        <v>34</v>
      </c>
      <c r="B298" s="253" t="s">
        <v>35</v>
      </c>
      <c r="C298" s="254"/>
      <c r="D298" s="255"/>
      <c r="E298" s="17">
        <f>SUM(E287:E297)</f>
        <v>0</v>
      </c>
      <c r="F298" s="17">
        <f>F297+F286</f>
        <v>0</v>
      </c>
      <c r="G298" s="17">
        <f>G297+G286</f>
        <v>0</v>
      </c>
      <c r="H298" s="17">
        <f>H286+H297</f>
        <v>0</v>
      </c>
      <c r="I298" s="17">
        <f>SUM(I287:I297)</f>
        <v>0</v>
      </c>
      <c r="J298" s="17">
        <f>SUM(J287:J297)</f>
        <v>0</v>
      </c>
    </row>
    <row r="299" spans="1:13">
      <c r="C299" s="121" t="s">
        <v>36</v>
      </c>
      <c r="E299" s="228"/>
    </row>
    <row r="300" spans="1:13">
      <c r="A300" s="19"/>
      <c r="B300" s="20"/>
      <c r="C300" s="134">
        <v>1</v>
      </c>
      <c r="D300" s="20" t="s">
        <v>37</v>
      </c>
      <c r="E300" s="20"/>
      <c r="F300" s="20"/>
      <c r="G300" s="21">
        <f>D313</f>
        <v>0</v>
      </c>
    </row>
    <row r="301" spans="1:13">
      <c r="A301" s="22"/>
      <c r="B301" s="23"/>
      <c r="C301" s="42">
        <f t="shared" ref="C301:C306" si="1">C300+1</f>
        <v>2</v>
      </c>
      <c r="D301" s="23" t="s">
        <v>38</v>
      </c>
      <c r="E301" s="23"/>
      <c r="F301" s="23"/>
      <c r="G301" s="24">
        <f>D346</f>
        <v>0</v>
      </c>
    </row>
    <row r="302" spans="1:13">
      <c r="A302" s="22"/>
      <c r="B302" s="23"/>
      <c r="C302" s="42">
        <f t="shared" si="1"/>
        <v>3</v>
      </c>
      <c r="D302" s="23" t="s">
        <v>39</v>
      </c>
      <c r="E302" s="23"/>
      <c r="F302" s="23"/>
      <c r="G302" s="24">
        <f>G335</f>
        <v>0</v>
      </c>
    </row>
    <row r="303" spans="1:13">
      <c r="A303" s="22"/>
      <c r="B303" s="23"/>
      <c r="C303" s="42">
        <f t="shared" si="1"/>
        <v>4</v>
      </c>
      <c r="D303" s="23" t="s">
        <v>63</v>
      </c>
      <c r="E303" s="23"/>
      <c r="F303" s="23"/>
      <c r="G303" s="24">
        <f>G341</f>
        <v>0</v>
      </c>
    </row>
    <row r="304" spans="1:13">
      <c r="A304" s="22"/>
      <c r="B304" s="23"/>
      <c r="C304" s="42">
        <f t="shared" si="1"/>
        <v>5</v>
      </c>
      <c r="D304" s="23" t="s">
        <v>40</v>
      </c>
      <c r="E304" s="23"/>
      <c r="F304" s="23"/>
      <c r="G304" s="24">
        <f>G298-G300-G301-G302-G303</f>
        <v>0</v>
      </c>
      <c r="H304" s="143"/>
    </row>
    <row r="305" spans="1:9" ht="15" customHeight="1">
      <c r="A305" s="22"/>
      <c r="B305" s="23"/>
      <c r="C305" s="42">
        <f t="shared" si="1"/>
        <v>6</v>
      </c>
      <c r="D305" s="23" t="s">
        <v>41</v>
      </c>
      <c r="E305" s="23"/>
      <c r="F305" s="23"/>
      <c r="G305" s="24"/>
      <c r="H305" s="143"/>
    </row>
    <row r="306" spans="1:9">
      <c r="A306" s="25"/>
      <c r="B306" s="26"/>
      <c r="C306" s="42">
        <f t="shared" si="1"/>
        <v>7</v>
      </c>
      <c r="D306" s="26" t="s">
        <v>42</v>
      </c>
      <c r="E306" s="26"/>
      <c r="F306" s="26"/>
      <c r="G306" s="181">
        <f>G305-G304</f>
        <v>0</v>
      </c>
    </row>
    <row r="307" spans="1:9" ht="2.25" customHeight="1">
      <c r="E307" s="190"/>
    </row>
    <row r="308" spans="1:9" s="47" customFormat="1" ht="15" customHeight="1">
      <c r="A308" s="191" t="s">
        <v>72</v>
      </c>
      <c r="B308" s="151"/>
      <c r="C308" s="151"/>
      <c r="D308" s="151"/>
      <c r="F308" s="151"/>
      <c r="G308" s="152"/>
      <c r="H308" s="132"/>
      <c r="I308" s="78"/>
    </row>
    <row r="309" spans="1:9" s="47" customFormat="1" ht="6.75" customHeight="1">
      <c r="A309" s="48"/>
      <c r="B309" s="151"/>
      <c r="C309" s="138"/>
      <c r="D309" s="49"/>
      <c r="E309" s="50"/>
      <c r="F309" s="50"/>
      <c r="G309" s="51"/>
      <c r="H309" s="132"/>
      <c r="I309" s="78"/>
    </row>
    <row r="310" spans="1:9" ht="15" customHeight="1">
      <c r="A310" s="52" t="s">
        <v>44</v>
      </c>
      <c r="B310" s="28"/>
      <c r="C310" s="135"/>
      <c r="D310" s="28"/>
      <c r="E310" s="28"/>
      <c r="F310" s="28"/>
      <c r="G310" s="29"/>
    </row>
    <row r="311" spans="1:9" ht="1.5" customHeight="1">
      <c r="A311" s="30"/>
      <c r="B311" s="31"/>
      <c r="C311" s="43"/>
      <c r="D311" s="31"/>
      <c r="E311" s="31"/>
      <c r="F311" s="31"/>
      <c r="G311" s="32"/>
    </row>
    <row r="312" spans="1:9" ht="15" customHeight="1">
      <c r="A312" s="35" t="s">
        <v>45</v>
      </c>
      <c r="B312" s="36"/>
      <c r="C312" s="36" t="s">
        <v>46</v>
      </c>
      <c r="D312" s="37" t="s">
        <v>47</v>
      </c>
      <c r="E312" s="36"/>
      <c r="F312" s="36" t="s">
        <v>46</v>
      </c>
      <c r="G312" s="37" t="s">
        <v>47</v>
      </c>
    </row>
    <row r="313" spans="1:9" ht="15" customHeight="1">
      <c r="A313" s="38" t="s">
        <v>66</v>
      </c>
      <c r="B313" s="39"/>
      <c r="C313" s="39"/>
      <c r="D313" s="40">
        <f>SUM(D314:D336)</f>
        <v>0</v>
      </c>
      <c r="E313" s="41" t="s">
        <v>48</v>
      </c>
      <c r="F313" s="39">
        <f>COUNT(F314:F334)</f>
        <v>0</v>
      </c>
      <c r="G313" s="40">
        <f>SUM(G314:G334)</f>
        <v>0</v>
      </c>
    </row>
    <row r="314" spans="1:9" ht="15" customHeight="1">
      <c r="A314" s="200"/>
      <c r="B314" s="62"/>
      <c r="C314" s="200"/>
      <c r="D314" s="207"/>
      <c r="E314" s="58" t="s">
        <v>27</v>
      </c>
      <c r="F314" s="59"/>
      <c r="G314" s="60"/>
    </row>
    <row r="315" spans="1:9" ht="15" customHeight="1">
      <c r="A315" s="64"/>
      <c r="B315" s="62"/>
      <c r="C315" s="200"/>
      <c r="D315" s="207"/>
      <c r="E315" s="14" t="s">
        <v>27</v>
      </c>
      <c r="F315" s="59"/>
      <c r="G315" s="60"/>
    </row>
    <row r="316" spans="1:9" ht="15.75" customHeight="1">
      <c r="A316" s="64"/>
      <c r="B316" s="62"/>
      <c r="C316" s="200"/>
      <c r="D316" s="207"/>
      <c r="E316" s="14" t="s">
        <v>17</v>
      </c>
      <c r="F316" s="59"/>
      <c r="G316" s="60"/>
    </row>
    <row r="317" spans="1:9" ht="15" customHeight="1">
      <c r="A317" s="64"/>
      <c r="B317" s="62"/>
      <c r="C317" s="200"/>
      <c r="D317" s="207"/>
      <c r="E317" s="14" t="s">
        <v>25</v>
      </c>
      <c r="F317" s="59"/>
      <c r="G317" s="60"/>
    </row>
    <row r="318" spans="1:9" ht="15" customHeight="1">
      <c r="A318" s="64"/>
      <c r="B318" s="71"/>
      <c r="C318" s="59"/>
      <c r="D318" s="207"/>
      <c r="E318" s="14" t="s">
        <v>25</v>
      </c>
      <c r="F318" s="59"/>
      <c r="G318" s="75"/>
    </row>
    <row r="319" spans="1:9" ht="15" customHeight="1">
      <c r="A319" s="64"/>
      <c r="B319" s="71"/>
      <c r="C319" s="59"/>
      <c r="D319" s="207"/>
      <c r="E319" s="14" t="s">
        <v>23</v>
      </c>
      <c r="F319" s="59"/>
      <c r="G319" s="60"/>
    </row>
    <row r="320" spans="1:9" ht="15" customHeight="1">
      <c r="A320" s="64"/>
      <c r="B320" s="71"/>
      <c r="C320" s="59"/>
      <c r="D320" s="207"/>
      <c r="E320" s="14" t="s">
        <v>27</v>
      </c>
      <c r="F320" s="59"/>
      <c r="G320" s="60"/>
    </row>
    <row r="321" spans="1:7" ht="15" customHeight="1">
      <c r="A321" s="64"/>
      <c r="B321" s="71"/>
      <c r="C321" s="59"/>
      <c r="D321" s="207"/>
      <c r="E321" s="14" t="s">
        <v>29</v>
      </c>
      <c r="F321" s="59"/>
      <c r="G321" s="60"/>
    </row>
    <row r="322" spans="1:7" ht="15" customHeight="1">
      <c r="A322" s="64"/>
      <c r="B322" s="71"/>
      <c r="C322" s="59"/>
      <c r="D322" s="207"/>
      <c r="E322" s="14" t="s">
        <v>17</v>
      </c>
      <c r="F322" s="59"/>
      <c r="G322" s="60"/>
    </row>
    <row r="323" spans="1:7" ht="15" customHeight="1">
      <c r="A323" s="64"/>
      <c r="B323" s="71"/>
      <c r="C323" s="59"/>
      <c r="D323" s="207"/>
      <c r="E323" s="14" t="s">
        <v>29</v>
      </c>
      <c r="F323" s="59"/>
      <c r="G323" s="60"/>
    </row>
    <row r="324" spans="1:7" ht="15" customHeight="1">
      <c r="A324" s="64"/>
      <c r="B324" s="71"/>
      <c r="C324" s="59"/>
      <c r="D324" s="207"/>
      <c r="E324" s="14" t="s">
        <v>61</v>
      </c>
      <c r="F324" s="59"/>
      <c r="G324" s="60"/>
    </row>
    <row r="325" spans="1:7" ht="15" customHeight="1">
      <c r="A325" s="64"/>
      <c r="B325" s="71"/>
      <c r="C325" s="59"/>
      <c r="D325" s="207"/>
      <c r="E325" s="14"/>
      <c r="F325" s="59"/>
      <c r="G325" s="60"/>
    </row>
    <row r="326" spans="1:7" ht="15" customHeight="1">
      <c r="A326" s="64"/>
      <c r="B326" s="71"/>
      <c r="C326" s="59"/>
      <c r="D326" s="207"/>
      <c r="E326" s="14"/>
      <c r="F326" s="59"/>
      <c r="G326" s="60"/>
    </row>
    <row r="327" spans="1:7" ht="15" customHeight="1">
      <c r="A327" s="64"/>
      <c r="B327" s="71"/>
      <c r="C327" s="59"/>
      <c r="D327" s="207"/>
      <c r="E327" s="14"/>
      <c r="F327" s="59"/>
      <c r="G327" s="60"/>
    </row>
    <row r="328" spans="1:7" ht="15" customHeight="1">
      <c r="A328" s="64"/>
      <c r="B328" s="71"/>
      <c r="D328" s="207"/>
      <c r="E328" s="14"/>
      <c r="F328" s="59"/>
      <c r="G328" s="60"/>
    </row>
    <row r="329" spans="1:7" ht="15" customHeight="1">
      <c r="A329" s="64"/>
      <c r="B329" s="71"/>
      <c r="C329" s="59"/>
      <c r="D329" s="207"/>
      <c r="E329" s="14"/>
      <c r="F329" s="59"/>
      <c r="G329" s="60"/>
    </row>
    <row r="330" spans="1:7" ht="15" customHeight="1">
      <c r="A330" s="64"/>
      <c r="B330" s="59"/>
      <c r="C330" s="59"/>
      <c r="D330" s="207"/>
      <c r="E330" s="14"/>
      <c r="F330" s="59"/>
      <c r="G330" s="60"/>
    </row>
    <row r="331" spans="1:7" ht="15" customHeight="1">
      <c r="A331" s="64"/>
      <c r="B331" s="59"/>
      <c r="C331" s="59"/>
      <c r="D331" s="207"/>
      <c r="E331" s="14"/>
      <c r="F331" s="59"/>
      <c r="G331" s="60"/>
    </row>
    <row r="332" spans="1:7" ht="15" customHeight="1">
      <c r="A332" s="64"/>
      <c r="B332" s="59"/>
      <c r="C332" s="59"/>
      <c r="D332" s="207"/>
      <c r="E332" s="14"/>
      <c r="F332" s="59"/>
      <c r="G332" s="60"/>
    </row>
    <row r="333" spans="1:7" ht="15" customHeight="1">
      <c r="A333" s="64"/>
      <c r="B333" s="59"/>
      <c r="C333" s="59"/>
      <c r="D333" s="207"/>
      <c r="E333" s="14"/>
      <c r="F333" s="59"/>
      <c r="G333" s="60"/>
    </row>
    <row r="334" spans="1:7" ht="15" customHeight="1">
      <c r="A334" s="64"/>
      <c r="B334" s="59"/>
      <c r="C334" s="59"/>
      <c r="D334" s="207"/>
      <c r="E334" s="14"/>
      <c r="F334" s="59"/>
      <c r="G334" s="82"/>
    </row>
    <row r="335" spans="1:7" ht="15" customHeight="1">
      <c r="A335" s="64"/>
      <c r="B335" s="59"/>
      <c r="C335" s="59"/>
      <c r="D335" s="207"/>
      <c r="E335" s="41" t="s">
        <v>49</v>
      </c>
      <c r="F335" s="39"/>
      <c r="G335" s="40">
        <f>SUM(G336:G340)</f>
        <v>0</v>
      </c>
    </row>
    <row r="336" spans="1:7" ht="15" customHeight="1">
      <c r="A336" s="64"/>
      <c r="B336" s="59"/>
      <c r="C336" s="59"/>
      <c r="D336" s="207"/>
      <c r="E336" s="125"/>
      <c r="F336" s="59"/>
      <c r="G336" s="60"/>
    </row>
    <row r="337" spans="1:7" ht="15" customHeight="1">
      <c r="A337" s="64"/>
      <c r="B337" s="59"/>
      <c r="C337" s="59"/>
      <c r="D337" s="207"/>
      <c r="E337" s="125"/>
      <c r="F337" s="59"/>
      <c r="G337" s="60"/>
    </row>
    <row r="338" spans="1:7" ht="15" customHeight="1">
      <c r="A338" s="64"/>
      <c r="B338" s="59"/>
      <c r="C338" s="59"/>
      <c r="D338" s="207"/>
      <c r="E338" s="125"/>
      <c r="F338" s="59"/>
      <c r="G338" s="60"/>
    </row>
    <row r="339" spans="1:7" ht="15" customHeight="1">
      <c r="A339" s="71"/>
      <c r="B339" s="59"/>
      <c r="C339" s="59"/>
      <c r="D339" s="207"/>
      <c r="E339" s="125"/>
      <c r="F339" s="59"/>
      <c r="G339" s="60"/>
    </row>
    <row r="340" spans="1:7" ht="15" customHeight="1">
      <c r="A340" s="71"/>
      <c r="B340" s="59"/>
      <c r="C340" s="59"/>
      <c r="D340" s="207"/>
      <c r="E340" s="125"/>
      <c r="F340" s="59"/>
      <c r="G340" s="60"/>
    </row>
    <row r="341" spans="1:7" ht="15" customHeight="1">
      <c r="A341" s="64"/>
      <c r="B341" s="59"/>
      <c r="C341" s="59"/>
      <c r="D341" s="207"/>
      <c r="E341" s="41" t="s">
        <v>63</v>
      </c>
      <c r="F341" s="39"/>
      <c r="G341" s="40">
        <f>SUM(G342:G345)</f>
        <v>0</v>
      </c>
    </row>
    <row r="342" spans="1:7" ht="24.75" customHeight="1">
      <c r="A342" s="64"/>
      <c r="B342" s="59"/>
      <c r="C342" s="59"/>
      <c r="D342" s="207"/>
      <c r="E342" s="124"/>
      <c r="F342" s="59"/>
      <c r="G342" s="60"/>
    </row>
    <row r="343" spans="1:7" ht="15" customHeight="1">
      <c r="A343" s="64"/>
      <c r="B343" s="59"/>
      <c r="C343" s="59"/>
      <c r="D343" s="207"/>
      <c r="E343" s="124"/>
      <c r="F343" s="59"/>
      <c r="G343" s="60"/>
    </row>
    <row r="344" spans="1:7" ht="15" customHeight="1">
      <c r="A344" s="64"/>
      <c r="B344" s="59"/>
      <c r="C344" s="59"/>
      <c r="D344" s="207"/>
      <c r="E344" s="124"/>
      <c r="F344" s="59"/>
      <c r="G344" s="60"/>
    </row>
    <row r="345" spans="1:7" ht="15" customHeight="1">
      <c r="A345" s="66"/>
      <c r="B345" s="67"/>
      <c r="C345" s="67"/>
      <c r="D345" s="207"/>
      <c r="E345" s="124"/>
      <c r="F345" s="67"/>
      <c r="G345" s="73"/>
    </row>
    <row r="346" spans="1:7" ht="15" customHeight="1">
      <c r="A346" s="38" t="s">
        <v>50</v>
      </c>
      <c r="B346" s="39"/>
      <c r="C346" s="39">
        <f>COUNT(C347:C364)</f>
        <v>0</v>
      </c>
      <c r="D346" s="40">
        <f>SUM(D347:D364)</f>
        <v>0</v>
      </c>
      <c r="E346" s="41" t="s">
        <v>51</v>
      </c>
      <c r="F346" s="39">
        <f>COUNT(F347:F350)</f>
        <v>0</v>
      </c>
      <c r="G346" s="40">
        <f>SUM(G347:G350)</f>
        <v>0</v>
      </c>
    </row>
    <row r="347" spans="1:7" ht="15" customHeight="1">
      <c r="A347" s="200"/>
      <c r="B347" s="62"/>
      <c r="C347" s="200"/>
      <c r="D347" s="60"/>
      <c r="E347" s="62"/>
      <c r="F347" s="62"/>
      <c r="G347" s="109"/>
    </row>
    <row r="348" spans="1:7" ht="15" customHeight="1">
      <c r="A348" s="200"/>
      <c r="B348" s="71"/>
      <c r="C348" s="59"/>
      <c r="D348" s="60"/>
      <c r="E348" s="62"/>
      <c r="F348" s="59"/>
      <c r="G348" s="82"/>
    </row>
    <row r="349" spans="1:7" ht="15" customHeight="1">
      <c r="A349" s="200"/>
      <c r="B349" s="62"/>
      <c r="D349" s="60"/>
      <c r="E349" s="62"/>
      <c r="F349" s="59"/>
      <c r="G349" s="82"/>
    </row>
    <row r="350" spans="1:7" ht="15" customHeight="1">
      <c r="A350" s="200"/>
      <c r="B350" s="59"/>
      <c r="C350" s="59"/>
      <c r="D350" s="60"/>
      <c r="E350" s="72"/>
      <c r="F350" s="59"/>
      <c r="G350" s="73"/>
    </row>
    <row r="351" spans="1:7" ht="15" customHeight="1">
      <c r="A351" s="64"/>
      <c r="B351" s="62"/>
      <c r="C351" s="64"/>
      <c r="D351" s="65"/>
      <c r="E351" s="41" t="s">
        <v>76</v>
      </c>
      <c r="F351" s="39">
        <f>COUNT(F353:F359)</f>
        <v>0</v>
      </c>
      <c r="G351" s="54">
        <f>SUM(G352:G359)</f>
        <v>0</v>
      </c>
    </row>
    <row r="352" spans="1:7" ht="15" customHeight="1">
      <c r="A352" s="64"/>
      <c r="B352" s="59"/>
      <c r="C352" s="59"/>
      <c r="D352" s="65"/>
      <c r="E352" s="58" t="s">
        <v>17</v>
      </c>
      <c r="G352" s="65"/>
    </row>
    <row r="353" spans="1:8" ht="15" customHeight="1">
      <c r="A353" s="64"/>
      <c r="B353" s="59"/>
      <c r="C353" s="59"/>
      <c r="D353" s="65"/>
      <c r="E353" s="58" t="s">
        <v>19</v>
      </c>
      <c r="F353" s="59"/>
      <c r="G353" s="65"/>
    </row>
    <row r="354" spans="1:8" ht="15" customHeight="1">
      <c r="A354" s="64"/>
      <c r="B354" s="59"/>
      <c r="C354" s="59"/>
      <c r="D354" s="65"/>
      <c r="E354" s="14" t="s">
        <v>21</v>
      </c>
      <c r="F354" s="74"/>
      <c r="G354" s="75"/>
    </row>
    <row r="355" spans="1:8" ht="15" customHeight="1">
      <c r="A355" s="64"/>
      <c r="B355" s="59"/>
      <c r="C355" s="59"/>
      <c r="D355" s="65"/>
      <c r="E355" s="58" t="s">
        <v>23</v>
      </c>
      <c r="F355" s="59"/>
      <c r="G355" s="75"/>
    </row>
    <row r="356" spans="1:8" ht="15" customHeight="1">
      <c r="A356" s="64"/>
      <c r="B356" s="59"/>
      <c r="C356" s="59"/>
      <c r="D356" s="60"/>
      <c r="E356" s="58" t="s">
        <v>25</v>
      </c>
      <c r="F356" s="74"/>
      <c r="G356" s="75"/>
    </row>
    <row r="357" spans="1:8" ht="15" customHeight="1">
      <c r="A357" s="64"/>
      <c r="B357" s="59"/>
      <c r="C357" s="59"/>
      <c r="D357" s="60"/>
      <c r="E357" s="58" t="s">
        <v>27</v>
      </c>
      <c r="F357" s="74"/>
      <c r="G357" s="75"/>
    </row>
    <row r="358" spans="1:8" ht="15" customHeight="1">
      <c r="A358" s="64"/>
      <c r="B358" s="59"/>
      <c r="C358" s="59"/>
      <c r="D358" s="60"/>
      <c r="E358" s="58" t="s">
        <v>29</v>
      </c>
      <c r="F358" s="74"/>
      <c r="G358" s="75"/>
    </row>
    <row r="359" spans="1:8" ht="15" customHeight="1">
      <c r="A359" s="64"/>
      <c r="B359" s="59"/>
      <c r="C359" s="59"/>
      <c r="D359" s="60"/>
      <c r="E359" s="58" t="s">
        <v>31</v>
      </c>
      <c r="F359" s="67"/>
      <c r="G359" s="68"/>
    </row>
    <row r="360" spans="1:8" ht="15" customHeight="1">
      <c r="A360" s="64"/>
      <c r="B360" s="59"/>
      <c r="C360" s="59"/>
      <c r="D360" s="60"/>
      <c r="E360" s="41" t="s">
        <v>78</v>
      </c>
      <c r="F360" s="39">
        <f>COUNT(F361:F364)</f>
        <v>0</v>
      </c>
      <c r="G360" s="53">
        <f>SUM(G361:G364)</f>
        <v>0</v>
      </c>
    </row>
    <row r="361" spans="1:8" ht="15" customHeight="1">
      <c r="A361" s="64"/>
      <c r="B361" s="59"/>
      <c r="C361" s="59"/>
      <c r="D361" s="60"/>
      <c r="E361" s="62"/>
      <c r="F361" s="62"/>
      <c r="G361" s="62"/>
      <c r="H361" s="62"/>
    </row>
    <row r="362" spans="1:8" ht="15" customHeight="1">
      <c r="A362" s="64"/>
      <c r="B362" s="59"/>
      <c r="C362" s="59"/>
      <c r="D362" s="60"/>
      <c r="E362" s="62"/>
      <c r="F362" s="62"/>
      <c r="G362" s="62"/>
      <c r="H362" s="62"/>
    </row>
    <row r="363" spans="1:8" ht="15" customHeight="1">
      <c r="A363" s="64"/>
      <c r="B363" s="59"/>
      <c r="C363" s="59"/>
      <c r="D363" s="60"/>
      <c r="E363" s="196"/>
      <c r="F363" s="59"/>
      <c r="G363" s="60"/>
    </row>
    <row r="364" spans="1:8" ht="15" customHeight="1">
      <c r="A364" s="64"/>
      <c r="B364" s="67"/>
      <c r="C364" s="67"/>
      <c r="D364" s="60"/>
      <c r="E364" s="72"/>
      <c r="F364" s="67"/>
      <c r="G364" s="70"/>
    </row>
    <row r="365" spans="1:8">
      <c r="E365" s="41" t="s">
        <v>71</v>
      </c>
      <c r="F365" s="39">
        <f>COUNT(F366:F371)</f>
        <v>1</v>
      </c>
      <c r="G365" s="53">
        <f>SUM(G366:G368)</f>
        <v>0</v>
      </c>
    </row>
    <row r="366" spans="1:8">
      <c r="E366" s="72"/>
      <c r="F366" s="72"/>
      <c r="G366" s="72"/>
    </row>
    <row r="367" spans="1:8">
      <c r="B367" s="2" t="s">
        <v>52</v>
      </c>
      <c r="F367" s="2" t="s">
        <v>53</v>
      </c>
    </row>
    <row r="368" spans="1:8" ht="15" customHeight="1"/>
    <row r="369" spans="1:7" ht="15" customHeight="1"/>
    <row r="370" spans="1:7" ht="15" customHeight="1">
      <c r="A370" s="46"/>
      <c r="B370" s="12"/>
      <c r="C370" s="36"/>
      <c r="D370" s="12"/>
      <c r="E370" s="12"/>
      <c r="F370" s="12"/>
      <c r="G370" s="12"/>
    </row>
    <row r="371" spans="1:7" ht="15" customHeight="1">
      <c r="A371" s="46"/>
      <c r="B371" s="12">
        <f>E280</f>
        <v>0</v>
      </c>
      <c r="C371" s="36"/>
      <c r="D371" s="12"/>
      <c r="E371" s="12"/>
      <c r="F371" s="12">
        <f>E14</f>
        <v>0</v>
      </c>
      <c r="G371" s="12"/>
    </row>
    <row r="372" spans="1:7" ht="15" customHeight="1">
      <c r="A372" s="46"/>
      <c r="B372" s="12"/>
      <c r="C372" s="36"/>
      <c r="D372" s="12"/>
      <c r="E372" s="12"/>
      <c r="F372" s="12"/>
      <c r="G372" s="12"/>
    </row>
    <row r="373" spans="1:7" ht="15" customHeight="1">
      <c r="A373" s="46"/>
      <c r="B373" s="12"/>
      <c r="C373" s="36"/>
      <c r="D373" s="12"/>
      <c r="E373" s="12"/>
      <c r="F373" s="12"/>
      <c r="G373" s="12"/>
    </row>
    <row r="374" spans="1:7" ht="15" customHeight="1">
      <c r="A374" s="46"/>
      <c r="B374" s="12"/>
      <c r="C374" s="36"/>
      <c r="D374" s="12"/>
      <c r="E374" s="12"/>
      <c r="F374" s="12"/>
      <c r="G374" s="12"/>
    </row>
    <row r="375" spans="1:7" ht="15" customHeight="1"/>
    <row r="376" spans="1:7" ht="15" customHeight="1"/>
    <row r="377" spans="1:7" ht="15" customHeight="1">
      <c r="A377" s="84" t="s">
        <v>58</v>
      </c>
      <c r="B377" s="85"/>
      <c r="C377" s="43"/>
      <c r="D377" s="31"/>
    </row>
    <row r="378" spans="1:7" ht="15" customHeight="1">
      <c r="A378" s="87"/>
      <c r="B378" s="31"/>
      <c r="C378" s="43"/>
      <c r="D378" s="31"/>
      <c r="E378" s="31"/>
      <c r="F378" s="31"/>
      <c r="G378" s="123"/>
    </row>
    <row r="379" spans="1:7" ht="15" customHeight="1">
      <c r="A379" s="148"/>
      <c r="B379" s="148"/>
      <c r="C379" s="148"/>
      <c r="D379" s="148"/>
      <c r="E379" s="148"/>
      <c r="F379" s="148"/>
      <c r="G379" s="148"/>
    </row>
    <row r="380" spans="1:7" ht="15" customHeight="1">
      <c r="A380" s="87"/>
      <c r="B380" s="31"/>
      <c r="C380" s="43"/>
      <c r="D380" s="31"/>
      <c r="E380" s="31"/>
      <c r="F380" s="31"/>
      <c r="G380" s="31"/>
    </row>
    <row r="381" spans="1:7" ht="15" customHeight="1">
      <c r="A381" s="148"/>
      <c r="B381" s="148"/>
      <c r="C381" s="148"/>
      <c r="D381" s="148"/>
      <c r="E381" s="148"/>
      <c r="F381" s="148"/>
      <c r="G381" s="148"/>
    </row>
    <row r="382" spans="1:7">
      <c r="A382" s="149"/>
      <c r="B382" s="149"/>
      <c r="C382" s="149"/>
      <c r="D382" s="149"/>
      <c r="E382" s="149"/>
      <c r="F382" s="149"/>
      <c r="G382" s="149"/>
    </row>
    <row r="383" spans="1:7">
      <c r="A383" s="87"/>
      <c r="B383" s="31"/>
      <c r="C383" s="43"/>
      <c r="D383" s="31"/>
      <c r="E383" s="31"/>
      <c r="F383" s="31"/>
      <c r="G383" s="31"/>
    </row>
    <row r="384" spans="1:7">
      <c r="A384" s="87"/>
      <c r="B384" s="31"/>
      <c r="C384" s="43"/>
      <c r="D384" s="31"/>
      <c r="E384" s="31"/>
      <c r="F384" s="31"/>
      <c r="G384" s="31"/>
    </row>
    <row r="385" spans="1:7">
      <c r="A385" s="87"/>
      <c r="B385" s="31"/>
      <c r="C385" s="43"/>
      <c r="D385" s="31"/>
      <c r="E385" s="31"/>
      <c r="F385" s="31"/>
      <c r="G385" s="31"/>
    </row>
    <row r="386" spans="1:7">
      <c r="A386" s="87"/>
      <c r="B386" s="31"/>
      <c r="C386" s="43"/>
      <c r="D386" s="31"/>
      <c r="E386" s="31"/>
      <c r="F386" s="31"/>
      <c r="G386" s="31"/>
    </row>
    <row r="387" spans="1:7">
      <c r="A387" s="87"/>
      <c r="B387" s="31"/>
      <c r="C387" s="43"/>
      <c r="D387" s="31"/>
      <c r="E387" s="31"/>
      <c r="F387" s="31"/>
      <c r="G387" s="31"/>
    </row>
    <row r="388" spans="1:7">
      <c r="A388" s="87"/>
      <c r="B388" s="31"/>
      <c r="C388" s="43"/>
      <c r="D388" s="31"/>
      <c r="E388" s="31"/>
      <c r="F388" s="31"/>
      <c r="G388" s="31"/>
    </row>
    <row r="389" spans="1:7">
      <c r="A389" s="87"/>
      <c r="B389" s="31"/>
      <c r="C389" s="43"/>
      <c r="D389" s="31"/>
      <c r="E389" s="31"/>
      <c r="F389" s="31"/>
      <c r="G389" s="31"/>
    </row>
    <row r="390" spans="1:7">
      <c r="A390" s="87"/>
      <c r="B390" s="31"/>
      <c r="C390" s="43"/>
      <c r="D390" s="31"/>
      <c r="E390" s="31"/>
      <c r="F390" s="31"/>
      <c r="G390" s="31"/>
    </row>
    <row r="391" spans="1:7">
      <c r="A391" s="87"/>
      <c r="B391" s="31"/>
      <c r="C391" s="43"/>
      <c r="D391" s="31"/>
      <c r="E391" s="31"/>
      <c r="F391" s="31"/>
      <c r="G391" s="31"/>
    </row>
    <row r="392" spans="1:7">
      <c r="A392" s="88"/>
      <c r="B392" s="89"/>
      <c r="C392" s="139"/>
      <c r="D392" s="90"/>
      <c r="E392" s="89"/>
      <c r="F392" s="89"/>
      <c r="G392" s="89"/>
    </row>
    <row r="393" spans="1:7">
      <c r="A393" s="91"/>
      <c r="B393" s="256"/>
      <c r="C393" s="256"/>
      <c r="D393" s="256"/>
      <c r="E393" s="93"/>
      <c r="F393" s="93"/>
      <c r="G393" s="93"/>
    </row>
    <row r="394" spans="1:7">
      <c r="A394" s="87"/>
      <c r="B394" s="31"/>
      <c r="C394" s="140"/>
      <c r="D394" s="92"/>
      <c r="E394" s="94"/>
      <c r="F394" s="94"/>
      <c r="G394" s="94"/>
    </row>
    <row r="395" spans="1:7">
      <c r="A395" s="87"/>
      <c r="B395" s="31"/>
      <c r="C395" s="140"/>
      <c r="D395" s="92"/>
      <c r="E395" s="94"/>
      <c r="F395" s="94"/>
      <c r="G395" s="94"/>
    </row>
    <row r="396" spans="1:7">
      <c r="A396" s="87"/>
      <c r="B396" s="31"/>
      <c r="C396" s="140"/>
      <c r="D396" s="92"/>
      <c r="E396" s="94"/>
      <c r="F396" s="94"/>
      <c r="G396" s="94"/>
    </row>
    <row r="397" spans="1:7">
      <c r="A397" s="87"/>
      <c r="B397" s="31"/>
      <c r="C397" s="140"/>
      <c r="D397" s="92"/>
      <c r="E397" s="94"/>
      <c r="F397" s="94"/>
      <c r="G397" s="94"/>
    </row>
    <row r="398" spans="1:7">
      <c r="A398" s="87"/>
      <c r="B398" s="31"/>
      <c r="C398" s="140"/>
      <c r="D398" s="92"/>
      <c r="E398" s="94"/>
      <c r="F398" s="94"/>
      <c r="G398" s="94"/>
    </row>
    <row r="399" spans="1:7">
      <c r="A399" s="87"/>
      <c r="B399" s="31"/>
      <c r="C399" s="140"/>
      <c r="D399" s="92"/>
      <c r="E399" s="94"/>
      <c r="F399" s="94"/>
      <c r="G399" s="94"/>
    </row>
    <row r="400" spans="1:7">
      <c r="A400" s="87"/>
      <c r="B400" s="31"/>
      <c r="C400" s="140"/>
      <c r="D400" s="92"/>
      <c r="E400" s="94"/>
      <c r="F400" s="94"/>
      <c r="G400" s="94"/>
    </row>
    <row r="401" spans="1:7">
      <c r="A401" s="87"/>
      <c r="B401" s="31"/>
      <c r="C401" s="140"/>
      <c r="D401" s="92"/>
      <c r="E401" s="94"/>
      <c r="F401" s="94"/>
      <c r="G401" s="94"/>
    </row>
    <row r="402" spans="1:7">
      <c r="A402" s="91"/>
      <c r="B402" s="256"/>
      <c r="C402" s="256"/>
      <c r="D402" s="256"/>
      <c r="E402" s="95"/>
      <c r="F402" s="94"/>
      <c r="G402" s="94"/>
    </row>
    <row r="403" spans="1:7" ht="16.5">
      <c r="A403" s="96"/>
      <c r="B403" s="244"/>
      <c r="C403" s="244"/>
      <c r="D403" s="244"/>
      <c r="E403" s="97"/>
      <c r="F403" s="97"/>
      <c r="G403" s="97"/>
    </row>
    <row r="404" spans="1:7">
      <c r="A404" s="87"/>
      <c r="B404" s="31"/>
      <c r="C404" s="43"/>
      <c r="D404" s="31"/>
      <c r="E404" s="31"/>
      <c r="F404" s="31"/>
      <c r="G404" s="31"/>
    </row>
    <row r="405" spans="1:7">
      <c r="A405" s="87"/>
      <c r="B405" s="31"/>
      <c r="C405" s="43"/>
      <c r="D405" s="31"/>
      <c r="E405" s="31"/>
      <c r="F405" s="31"/>
      <c r="G405" s="94"/>
    </row>
    <row r="406" spans="1:7">
      <c r="A406" s="87"/>
      <c r="B406" s="31"/>
      <c r="C406" s="43"/>
      <c r="D406" s="31"/>
      <c r="E406" s="31"/>
      <c r="F406" s="31"/>
      <c r="G406" s="94"/>
    </row>
    <row r="407" spans="1:7">
      <c r="A407" s="87"/>
      <c r="B407" s="31"/>
      <c r="C407" s="43"/>
      <c r="D407" s="31"/>
      <c r="E407" s="31"/>
      <c r="F407" s="31"/>
      <c r="G407" s="94"/>
    </row>
    <row r="408" spans="1:7">
      <c r="A408" s="87"/>
      <c r="B408" s="31"/>
      <c r="C408" s="43"/>
      <c r="D408" s="31"/>
      <c r="E408" s="31"/>
      <c r="F408" s="31"/>
      <c r="G408" s="94"/>
    </row>
    <row r="409" spans="1:7">
      <c r="A409" s="87"/>
      <c r="B409" s="31"/>
      <c r="C409" s="43"/>
      <c r="D409" s="31"/>
      <c r="E409" s="31"/>
      <c r="F409" s="31"/>
      <c r="G409" s="94"/>
    </row>
    <row r="410" spans="1:7">
      <c r="A410" s="87"/>
      <c r="B410" s="31"/>
      <c r="C410" s="43"/>
      <c r="D410" s="31"/>
      <c r="E410" s="31"/>
      <c r="F410" s="31"/>
      <c r="G410" s="94"/>
    </row>
    <row r="411" spans="1:7">
      <c r="A411" s="87"/>
      <c r="B411" s="31"/>
      <c r="C411" s="43"/>
      <c r="D411" s="31"/>
      <c r="E411" s="31"/>
      <c r="F411" s="31"/>
      <c r="G411" s="31"/>
    </row>
    <row r="412" spans="1:7">
      <c r="A412" s="147"/>
      <c r="B412" s="147"/>
      <c r="C412" s="147"/>
      <c r="D412" s="147"/>
      <c r="E412" s="147"/>
      <c r="F412" s="147"/>
      <c r="G412" s="147"/>
    </row>
    <row r="413" spans="1:7">
      <c r="A413" s="49"/>
      <c r="B413" s="49"/>
      <c r="C413" s="138"/>
      <c r="D413" s="49"/>
      <c r="E413" s="50"/>
      <c r="F413" s="50"/>
      <c r="G413" s="50"/>
    </row>
    <row r="414" spans="1:7">
      <c r="A414" s="87"/>
      <c r="B414" s="31"/>
      <c r="C414" s="43"/>
      <c r="D414" s="31"/>
      <c r="E414" s="31"/>
      <c r="F414" s="31"/>
      <c r="G414" s="31"/>
    </row>
    <row r="415" spans="1:7">
      <c r="A415" s="31"/>
      <c r="B415" s="31"/>
      <c r="C415" s="43"/>
      <c r="D415" s="31"/>
      <c r="E415" s="31"/>
      <c r="F415" s="31"/>
      <c r="G415" s="31"/>
    </row>
    <row r="416" spans="1:7">
      <c r="A416" s="87"/>
      <c r="B416" s="31"/>
      <c r="C416" s="43"/>
      <c r="D416" s="31"/>
      <c r="E416" s="31"/>
      <c r="F416" s="31"/>
      <c r="G416" s="31"/>
    </row>
    <row r="417" spans="1:7">
      <c r="A417" s="87"/>
      <c r="B417" s="31"/>
      <c r="C417" s="43"/>
      <c r="D417" s="31"/>
      <c r="E417" s="31"/>
      <c r="F417" s="31"/>
      <c r="G417" s="31"/>
    </row>
    <row r="418" spans="1:7">
      <c r="A418" s="87"/>
      <c r="B418" s="31"/>
      <c r="C418" s="43"/>
      <c r="D418" s="31"/>
      <c r="E418" s="31"/>
      <c r="F418" s="31"/>
      <c r="G418" s="31"/>
    </row>
    <row r="419" spans="1:7">
      <c r="A419" s="87"/>
      <c r="B419" s="31"/>
      <c r="C419" s="43"/>
      <c r="D419" s="31"/>
      <c r="E419" s="31"/>
      <c r="F419" s="31"/>
      <c r="G419" s="31"/>
    </row>
    <row r="420" spans="1:7">
      <c r="A420" s="84"/>
      <c r="B420" s="85"/>
      <c r="C420" s="85"/>
      <c r="D420" s="98"/>
      <c r="E420" s="85"/>
      <c r="F420" s="85"/>
      <c r="G420" s="98"/>
    </row>
    <row r="421" spans="1:7">
      <c r="A421" s="99"/>
      <c r="B421" s="57"/>
      <c r="C421" s="57"/>
      <c r="D421" s="100"/>
      <c r="E421" s="57"/>
      <c r="F421" s="57"/>
      <c r="G421" s="100"/>
    </row>
    <row r="422" spans="1:7">
      <c r="A422" s="101"/>
      <c r="B422" s="101"/>
      <c r="C422" s="43"/>
      <c r="D422" s="102"/>
      <c r="E422" s="31"/>
      <c r="F422" s="43"/>
      <c r="G422" s="102"/>
    </row>
    <row r="423" spans="1:7">
      <c r="A423" s="101"/>
      <c r="B423" s="101"/>
      <c r="C423" s="43"/>
      <c r="D423" s="102"/>
      <c r="E423" s="31"/>
      <c r="F423" s="43"/>
      <c r="G423" s="102"/>
    </row>
    <row r="424" spans="1:7">
      <c r="A424" s="101"/>
      <c r="B424" s="101"/>
      <c r="C424" s="43"/>
      <c r="D424" s="102"/>
      <c r="E424" s="31"/>
      <c r="F424" s="43"/>
      <c r="G424" s="102"/>
    </row>
    <row r="425" spans="1:7">
      <c r="A425" s="101"/>
      <c r="B425" s="101"/>
      <c r="C425" s="43"/>
      <c r="D425" s="102"/>
      <c r="E425" s="31"/>
      <c r="F425" s="43"/>
      <c r="G425" s="102"/>
    </row>
    <row r="426" spans="1:7">
      <c r="A426" s="101"/>
      <c r="B426" s="101"/>
      <c r="C426" s="43"/>
      <c r="D426" s="102"/>
      <c r="E426" s="31"/>
      <c r="F426" s="43"/>
      <c r="G426" s="102"/>
    </row>
    <row r="427" spans="1:7">
      <c r="A427" s="101"/>
      <c r="B427" s="101"/>
      <c r="C427" s="43"/>
      <c r="D427" s="102"/>
      <c r="E427" s="31"/>
      <c r="F427" s="43"/>
      <c r="G427" s="102"/>
    </row>
    <row r="428" spans="1:7">
      <c r="A428" s="101"/>
      <c r="B428" s="101"/>
      <c r="C428" s="43"/>
      <c r="D428" s="102"/>
      <c r="E428" s="31"/>
      <c r="F428" s="43"/>
      <c r="G428" s="102"/>
    </row>
    <row r="429" spans="1:7">
      <c r="A429" s="101"/>
      <c r="B429" s="101"/>
      <c r="C429" s="43"/>
      <c r="D429" s="102"/>
      <c r="E429" s="31"/>
      <c r="F429" s="43"/>
      <c r="G429" s="102"/>
    </row>
    <row r="430" spans="1:7">
      <c r="A430" s="101"/>
      <c r="B430" s="101"/>
      <c r="C430" s="43"/>
      <c r="D430" s="102"/>
      <c r="E430" s="31"/>
      <c r="F430" s="43"/>
      <c r="G430" s="102"/>
    </row>
    <row r="431" spans="1:7">
      <c r="A431" s="101"/>
      <c r="B431" s="101"/>
      <c r="C431" s="43"/>
      <c r="D431" s="102"/>
      <c r="E431" s="31"/>
      <c r="F431" s="43"/>
      <c r="G431" s="102"/>
    </row>
    <row r="432" spans="1:7">
      <c r="A432" s="101"/>
      <c r="B432" s="43"/>
      <c r="C432" s="43"/>
      <c r="D432" s="102"/>
      <c r="E432" s="31"/>
      <c r="F432" s="43"/>
      <c r="G432" s="102"/>
    </row>
    <row r="433" spans="1:7">
      <c r="A433" s="101"/>
      <c r="B433" s="43"/>
      <c r="C433" s="43"/>
      <c r="D433" s="102"/>
      <c r="E433" s="31"/>
      <c r="F433" s="43"/>
      <c r="G433" s="102"/>
    </row>
    <row r="434" spans="1:7">
      <c r="A434" s="101"/>
      <c r="B434" s="43"/>
      <c r="C434" s="43"/>
      <c r="D434" s="102"/>
      <c r="E434" s="31"/>
      <c r="F434" s="43"/>
      <c r="G434" s="102"/>
    </row>
    <row r="435" spans="1:7">
      <c r="A435" s="101"/>
      <c r="B435" s="43"/>
      <c r="C435" s="43"/>
      <c r="D435" s="102"/>
      <c r="E435" s="31"/>
      <c r="F435" s="43"/>
      <c r="G435" s="102"/>
    </row>
    <row r="436" spans="1:7">
      <c r="A436" s="101"/>
      <c r="B436" s="43"/>
      <c r="C436" s="43"/>
      <c r="D436" s="102"/>
      <c r="E436" s="31"/>
      <c r="F436" s="43"/>
      <c r="G436" s="103"/>
    </row>
    <row r="437" spans="1:7">
      <c r="A437" s="101"/>
      <c r="B437" s="43"/>
      <c r="C437" s="43"/>
      <c r="D437" s="103"/>
      <c r="E437" s="31"/>
      <c r="F437" s="43"/>
      <c r="G437" s="103"/>
    </row>
    <row r="438" spans="1:7">
      <c r="A438" s="101"/>
      <c r="B438" s="43"/>
      <c r="C438" s="43"/>
      <c r="D438" s="103"/>
      <c r="E438" s="57"/>
      <c r="F438" s="57"/>
      <c r="G438" s="104"/>
    </row>
    <row r="439" spans="1:7">
      <c r="A439" s="101"/>
      <c r="B439" s="43"/>
      <c r="C439" s="43"/>
      <c r="D439" s="103"/>
      <c r="E439" s="43"/>
      <c r="F439" s="43"/>
      <c r="G439" s="102"/>
    </row>
    <row r="440" spans="1:7">
      <c r="A440" s="101"/>
      <c r="B440" s="43"/>
      <c r="C440" s="43"/>
      <c r="D440" s="103"/>
      <c r="E440" s="105"/>
      <c r="F440" s="43"/>
      <c r="G440" s="102"/>
    </row>
    <row r="441" spans="1:7">
      <c r="A441" s="101"/>
      <c r="B441" s="43"/>
      <c r="C441" s="43"/>
      <c r="D441" s="103"/>
      <c r="E441" s="43"/>
      <c r="F441" s="43"/>
      <c r="G441" s="102"/>
    </row>
    <row r="442" spans="1:7">
      <c r="A442" s="101"/>
      <c r="B442" s="43"/>
      <c r="C442" s="43"/>
      <c r="D442" s="103"/>
      <c r="E442" s="43"/>
      <c r="F442" s="43"/>
      <c r="G442" s="103"/>
    </row>
    <row r="443" spans="1:7">
      <c r="A443" s="99"/>
      <c r="B443" s="57"/>
      <c r="C443" s="57"/>
      <c r="D443" s="100"/>
      <c r="E443" s="57"/>
      <c r="F443" s="57"/>
      <c r="G443" s="100"/>
    </row>
    <row r="444" spans="1:7">
      <c r="A444" s="101"/>
      <c r="B444" s="101"/>
      <c r="C444" s="43"/>
      <c r="D444" s="102"/>
      <c r="E444" s="43"/>
      <c r="F444" s="43"/>
      <c r="G444" s="102"/>
    </row>
    <row r="445" spans="1:7">
      <c r="A445" s="101"/>
      <c r="B445" s="43"/>
      <c r="C445" s="43"/>
      <c r="D445" s="102"/>
      <c r="E445" s="43"/>
      <c r="F445" s="43"/>
      <c r="G445" s="102"/>
    </row>
    <row r="446" spans="1:7">
      <c r="A446" s="101"/>
      <c r="B446" s="43"/>
      <c r="C446" s="43"/>
      <c r="D446" s="102"/>
      <c r="E446" s="43"/>
      <c r="F446" s="43"/>
      <c r="G446" s="102"/>
    </row>
    <row r="447" spans="1:7">
      <c r="A447" s="101"/>
      <c r="B447" s="43"/>
      <c r="C447" s="43"/>
      <c r="D447" s="102"/>
      <c r="E447" s="43"/>
      <c r="F447" s="43"/>
      <c r="G447" s="102"/>
    </row>
    <row r="448" spans="1:7">
      <c r="A448" s="101"/>
      <c r="B448" s="43"/>
      <c r="C448" s="43"/>
      <c r="D448" s="106"/>
      <c r="E448" s="57"/>
      <c r="F448" s="57"/>
      <c r="G448" s="107"/>
    </row>
    <row r="449" spans="1:7">
      <c r="A449" s="101"/>
      <c r="B449" s="101"/>
      <c r="C449" s="43"/>
      <c r="D449" s="106"/>
      <c r="E449" s="31"/>
      <c r="F449" s="43"/>
      <c r="G449" s="106"/>
    </row>
    <row r="450" spans="1:7">
      <c r="A450" s="101"/>
      <c r="B450" s="43"/>
      <c r="C450" s="43"/>
      <c r="D450" s="106"/>
      <c r="E450" s="31"/>
      <c r="F450" s="43"/>
      <c r="G450" s="106"/>
    </row>
    <row r="451" spans="1:7">
      <c r="A451" s="101"/>
      <c r="B451" s="43"/>
      <c r="C451" s="43"/>
      <c r="D451" s="106"/>
      <c r="E451" s="31"/>
      <c r="F451" s="43"/>
      <c r="G451" s="106"/>
    </row>
    <row r="452" spans="1:7">
      <c r="A452" s="101"/>
      <c r="B452" s="43"/>
      <c r="C452" s="43"/>
      <c r="D452" s="106"/>
      <c r="E452" s="31"/>
      <c r="F452" s="43"/>
      <c r="G452" s="106"/>
    </row>
    <row r="453" spans="1:7">
      <c r="A453" s="101"/>
      <c r="B453" s="43"/>
      <c r="C453" s="43"/>
      <c r="D453" s="102"/>
      <c r="E453" s="31"/>
      <c r="F453" s="43"/>
      <c r="G453" s="106"/>
    </row>
    <row r="454" spans="1:7">
      <c r="A454" s="101"/>
      <c r="B454" s="43"/>
      <c r="C454" s="43"/>
      <c r="D454" s="103"/>
      <c r="E454" s="31"/>
      <c r="F454" s="43"/>
      <c r="G454" s="106"/>
    </row>
    <row r="455" spans="1:7">
      <c r="A455" s="101"/>
      <c r="B455" s="43"/>
      <c r="C455" s="43"/>
      <c r="D455" s="103"/>
      <c r="E455" s="31"/>
      <c r="F455" s="43"/>
      <c r="G455" s="106"/>
    </row>
    <row r="456" spans="1:7">
      <c r="A456" s="101"/>
      <c r="B456" s="43"/>
      <c r="C456" s="43"/>
      <c r="D456" s="103"/>
      <c r="E456" s="31"/>
      <c r="F456" s="43"/>
      <c r="G456" s="106"/>
    </row>
    <row r="457" spans="1:7">
      <c r="A457" s="101"/>
      <c r="B457" s="43"/>
      <c r="C457" s="43"/>
      <c r="D457" s="103"/>
      <c r="E457" s="57"/>
      <c r="F457" s="57"/>
      <c r="G457" s="100"/>
    </row>
    <row r="458" spans="1:7">
      <c r="A458" s="101"/>
      <c r="B458" s="43"/>
      <c r="C458" s="43"/>
      <c r="D458" s="103"/>
      <c r="E458" s="43"/>
      <c r="F458" s="43"/>
      <c r="G458" s="102"/>
    </row>
    <row r="459" spans="1:7">
      <c r="A459" s="101"/>
      <c r="B459" s="43"/>
      <c r="C459" s="43"/>
      <c r="D459" s="103"/>
      <c r="E459" s="43"/>
      <c r="F459" s="43"/>
      <c r="G459" s="103"/>
    </row>
    <row r="460" spans="1:7">
      <c r="A460" s="101"/>
      <c r="B460" s="43"/>
      <c r="C460" s="43"/>
      <c r="D460" s="103"/>
      <c r="E460" s="43"/>
      <c r="F460" s="43"/>
      <c r="G460" s="103"/>
    </row>
    <row r="461" spans="1:7">
      <c r="A461" s="101"/>
      <c r="B461" s="43"/>
      <c r="C461" s="43"/>
      <c r="D461" s="103"/>
      <c r="E461" s="43"/>
      <c r="F461" s="43"/>
      <c r="G461" s="103"/>
    </row>
    <row r="462" spans="1:7">
      <c r="A462" s="87"/>
      <c r="B462" s="31"/>
      <c r="C462" s="43"/>
      <c r="D462" s="31"/>
      <c r="E462" s="31"/>
      <c r="F462" s="31"/>
      <c r="G462" s="31"/>
    </row>
    <row r="463" spans="1:7">
      <c r="A463" s="87"/>
      <c r="B463" s="31"/>
      <c r="C463" s="43"/>
      <c r="D463" s="31"/>
      <c r="E463" s="31"/>
      <c r="F463" s="31"/>
      <c r="G463" s="31"/>
    </row>
    <row r="464" spans="1:7">
      <c r="A464" s="87"/>
      <c r="B464" s="31"/>
      <c r="C464" s="43"/>
      <c r="D464" s="31"/>
      <c r="E464" s="31"/>
      <c r="F464" s="31"/>
      <c r="G464" s="31"/>
    </row>
    <row r="465" spans="1:7">
      <c r="A465" s="87"/>
      <c r="B465" s="31"/>
      <c r="C465" s="43"/>
      <c r="D465" s="31"/>
      <c r="E465" s="31"/>
      <c r="F465" s="31"/>
      <c r="G465" s="31"/>
    </row>
    <row r="466" spans="1:7">
      <c r="A466" s="87"/>
      <c r="B466" s="31"/>
      <c r="C466" s="43"/>
      <c r="D466" s="31"/>
      <c r="E466" s="31"/>
      <c r="F466" s="31"/>
      <c r="G466" s="31"/>
    </row>
    <row r="467" spans="1:7">
      <c r="A467" s="87"/>
      <c r="B467" s="31"/>
      <c r="C467" s="43"/>
      <c r="D467" s="31"/>
      <c r="E467" s="31"/>
      <c r="F467" s="31"/>
      <c r="G467" s="31"/>
    </row>
    <row r="468" spans="1:7">
      <c r="A468" s="87"/>
      <c r="B468" s="31"/>
      <c r="C468" s="43"/>
      <c r="D468" s="31"/>
      <c r="E468" s="31"/>
      <c r="F468" s="31"/>
      <c r="G468" s="31"/>
    </row>
    <row r="469" spans="1:7">
      <c r="A469" s="91"/>
      <c r="B469" s="108"/>
      <c r="C469" s="85"/>
      <c r="D469" s="108"/>
      <c r="E469" s="108"/>
      <c r="F469" s="108"/>
      <c r="G469" s="108"/>
    </row>
    <row r="470" spans="1:7">
      <c r="A470" s="87"/>
      <c r="B470" s="31"/>
      <c r="C470" s="43"/>
      <c r="D470" s="31"/>
      <c r="E470" s="31"/>
      <c r="F470" s="31"/>
      <c r="G470" s="31"/>
    </row>
    <row r="471" spans="1:7">
      <c r="A471" s="87"/>
      <c r="B471" s="31"/>
      <c r="C471" s="43"/>
      <c r="D471" s="31"/>
      <c r="E471" s="31"/>
      <c r="F471" s="31"/>
      <c r="G471" s="31"/>
    </row>
    <row r="472" spans="1:7">
      <c r="A472" s="87"/>
      <c r="B472" s="31"/>
      <c r="C472" s="43"/>
      <c r="D472" s="31"/>
      <c r="E472" s="31"/>
      <c r="F472" s="31"/>
      <c r="G472" s="31"/>
    </row>
    <row r="473" spans="1:7">
      <c r="A473" s="87"/>
      <c r="B473" s="31"/>
      <c r="C473" s="43"/>
      <c r="D473" s="31"/>
      <c r="E473" s="31"/>
      <c r="F473" s="31"/>
      <c r="G473" s="31"/>
    </row>
    <row r="474" spans="1:7">
      <c r="A474" s="87"/>
      <c r="B474" s="31"/>
      <c r="C474" s="43"/>
      <c r="D474" s="31"/>
      <c r="E474" s="31"/>
      <c r="F474" s="31"/>
      <c r="G474" s="31"/>
    </row>
  </sheetData>
  <mergeCells count="16">
    <mergeCell ref="B403:D403"/>
    <mergeCell ref="A3:G3"/>
    <mergeCell ref="A5:G5"/>
    <mergeCell ref="A6:G6"/>
    <mergeCell ref="B17:D17"/>
    <mergeCell ref="B286:D286"/>
    <mergeCell ref="B297:D297"/>
    <mergeCell ref="B298:D298"/>
    <mergeCell ref="B18:D18"/>
    <mergeCell ref="A271:E271"/>
    <mergeCell ref="B29:D29"/>
    <mergeCell ref="B30:D30"/>
    <mergeCell ref="B393:D393"/>
    <mergeCell ref="B402:D402"/>
    <mergeCell ref="A273:E273"/>
    <mergeCell ref="A274:E274"/>
  </mergeCells>
  <phoneticPr fontId="0" type="noConversion"/>
  <pageMargins left="0.28000000000000003" right="0.18" top="0.26" bottom="0.19" header="0.26" footer="0.17"/>
  <pageSetup orientation="portrait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21.03</vt:lpstr>
      <vt:lpstr>'21.03'!Print_Area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ketoan2</dc:creator>
  <cp:lastModifiedBy>nmthang</cp:lastModifiedBy>
  <cp:lastPrinted>2016-03-22T09:54:25Z</cp:lastPrinted>
  <dcterms:created xsi:type="dcterms:W3CDTF">2010-12-06T00:33:03Z</dcterms:created>
  <dcterms:modified xsi:type="dcterms:W3CDTF">2016-03-24T07:00:11Z</dcterms:modified>
</cp:coreProperties>
</file>