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<sst xmlns="http://schemas.openxmlformats.org/spreadsheetml/2006/main" count="26" uniqueCount="18">
  <si>
    <t>SKU</t>
  </si>
  <si>
    <t>Shipment ID</t>
  </si>
  <si>
    <t>Quantity</t>
  </si>
  <si>
    <t>PPU</t>
  </si>
  <si>
    <t>Custom Package Cost</t>
  </si>
  <si>
    <t>Packing &amp; Labeling Cost</t>
  </si>
  <si>
    <t>Domestic Shipping Cost</t>
  </si>
  <si>
    <t>International Shipping Cost</t>
  </si>
  <si>
    <t>Payment Cost</t>
  </si>
  <si>
    <t>COGS</t>
  </si>
  <si>
    <t>Total Unit</t>
  </si>
  <si>
    <t>Amount</t>
  </si>
  <si>
    <t>Total Amount</t>
  </si>
  <si>
    <t>2F-8PCN-YPAO</t>
  </si>
  <si>
    <t>FBA17CCQ4ZVY</t>
  </si>
  <si>
    <t/>
  </si>
  <si>
    <t>4U-GGNP-22F6</t>
  </si>
  <si>
    <t>9B-VS2B-VRE4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</si>
</sst>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4" x14ac:knownFonts="1">
    <font>
      <color theme="1"/>
      <family val="2"/>
      <scheme val="minor"/>
      <sz val="11"/>
      <name val="Calibri"/>
    </font>
    <font>
      <color rgb="FF0000"/>
    </font>
    <font>
      <b/>
    </font>
    <font>
      <b/>
      <color rgb="FF0000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64" fontId="0" fillId="0" borderId="0" xfId="0" applyNumberFormat="1"/>
    <xf numFmtId="2" fontId="0" fillId="0" borderId="0" xfId="0" applyNumberFormat="1"/>
    <xf numFmtId="164" fontId="1" fillId="0" borderId="0" xfId="0" applyNumberFormat="1" applyFont="1"/>
    <xf numFmtId="0" fontId="2" fillId="0" borderId="0" xfId="0" applyFont="1"/>
    <xf numFmtId="0" fontId="2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4" fontId="2" fillId="0" borderId="0" xfId="0" applyNumberFormat="1" applyFont="1"/>
    <xf numFmtId="164" fontId="3" fillId="0" borderId="0" xfId="0" applyNumberFormat="1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FormatPr defaultRowHeight="15" outlineLevelRow="0" outlineLevelCol="0" x14ac:dyDescent="55"/>
  <cols>
    <col min="1" max="3" width="20" customWidth="1"/>
    <col min="4" max="10" width="20" style="1" customWidth="1"/>
    <col min="11" max="11" width="20" customWidth="1"/>
    <col min="12" max="13" width="20" style="2" customWidth="1"/>
  </cols>
  <sheetData>
    <row r="1" spans="1:13" x14ac:dyDescent="0.25">
      <c r="A1" t="s">
        <v>0</v>
      </c>
      <c r="B1" t="s">
        <v>1</v>
      </c>
      <c r="C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3" t="s">
        <v>9</v>
      </c>
      <c r="K1" t="s">
        <v>10</v>
      </c>
      <c r="L1" s="2" t="s">
        <v>11</v>
      </c>
      <c r="M1" s="2" t="s">
        <v>12</v>
      </c>
    </row>
    <row r="2" spans="1:13" x14ac:dyDescent="0.25">
      <c r="A2" s="4" t="s">
        <v>13</v>
      </c>
      <c r="B2" s="4" t="s">
        <v>14</v>
      </c>
      <c r="C2" s="5">
        <v>56</v>
      </c>
      <c r="D2" s="6">
        <f>(13 * 2) / 7.2799</f>
      </c>
      <c r="E2" s="7" t="s">
        <v>15</v>
      </c>
      <c r="F2" s="6">
        <f>(201.6 / 504) / 7.2799</f>
      </c>
      <c r="G2" s="6">
        <f>100 / 7.2799 / K2</f>
      </c>
      <c r="H2" s="6">
        <f>(8.5 * 105) / K2</f>
      </c>
      <c r="I2" s="6">
        <f>(G2 + H2) / 7.1459</f>
      </c>
      <c r="J2" s="8">
        <f>SUM(D2:I2)</f>
      </c>
      <c r="K2" s="5">
        <v>504</v>
      </c>
      <c r="L2" s="9">
        <f>J2 * C2</f>
      </c>
      <c r="M2" s="9">
        <f>SUM(L2:L4)</f>
      </c>
    </row>
    <row r="3" spans="1:13" x14ac:dyDescent="0.25">
      <c r="A3" t="s">
        <v>16</v>
      </c>
      <c r="B3" t="s">
        <v>14</v>
      </c>
      <c r="C3" s="10">
        <v>224</v>
      </c>
      <c r="D3" s="11">
        <f>(13) / 7.2799</f>
      </c>
      <c r="E3" s="1" t="s">
        <v>15</v>
      </c>
      <c r="F3" s="11">
        <f>(201.6 / 504) / 7.2799</f>
      </c>
      <c r="G3" s="11">
        <f>100 / 7.2799 / K2</f>
      </c>
      <c r="H3" s="11">
        <f>(8.5 * 105) / K2</f>
      </c>
      <c r="I3" s="11">
        <f>(G3 + H3) / 7.1459</f>
      </c>
      <c r="J3" s="12">
        <f>SUM(D3:I3)</f>
      </c>
      <c r="K3" t="s">
        <v>15</v>
      </c>
      <c r="L3" s="13">
        <f>J3 * C3</f>
      </c>
      <c r="M3" s="2" t="s">
        <v>15</v>
      </c>
    </row>
    <row r="4" spans="1:13" x14ac:dyDescent="0.25">
      <c r="A4" t="s">
        <v>17</v>
      </c>
      <c r="B4" t="s">
        <v>14</v>
      </c>
      <c r="C4" s="10">
        <v>224</v>
      </c>
      <c r="D4" s="11">
        <f>(13) / 7.2799</f>
      </c>
      <c r="E4" s="1" t="s">
        <v>15</v>
      </c>
      <c r="F4" s="11">
        <f>(201.6 / 504) / 7.2799</f>
      </c>
      <c r="G4" s="11">
        <f>100 / 7.2799 / K2</f>
      </c>
      <c r="H4" s="11">
        <f>(8.5 * 105) / K2</f>
      </c>
      <c r="I4" s="11">
        <f>(G4 + H4) / 7.1459</f>
      </c>
      <c r="J4" s="12">
        <f>SUM(D4:I4)</f>
      </c>
      <c r="K4" t="s">
        <v>15</v>
      </c>
      <c r="L4" s="13">
        <f>J4 * C4</f>
      </c>
      <c r="M4" s="2" t="s">
        <v>15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2024-08-14T21:19:32Z</dcterms:created>
  <dcterms:modified xsi:type="dcterms:W3CDTF">2024-08-14T21:19:32Z</dcterms:modified>
</cp:coreProperties>
</file>