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J18" i="1"/>
  <c r="J17" i="1"/>
  <c r="P17" i="1"/>
  <c r="P16" i="1"/>
  <c r="P18" i="1"/>
  <c r="P5" i="1"/>
  <c r="P6" i="1" s="1"/>
  <c r="P4" i="1"/>
  <c r="C10" i="1"/>
  <c r="C9" i="1"/>
  <c r="C8" i="1"/>
</calcChain>
</file>

<file path=xl/sharedStrings.xml><?xml version="1.0" encoding="utf-8"?>
<sst xmlns="http://schemas.openxmlformats.org/spreadsheetml/2006/main" count="16" uniqueCount="14">
  <si>
    <t>Obliczanie Objetosci</t>
  </si>
  <si>
    <t>Kula</t>
  </si>
  <si>
    <t>Dane</t>
  </si>
  <si>
    <t>h</t>
  </si>
  <si>
    <t>15.858 - 12.215</t>
  </si>
  <si>
    <t>3.643^2</t>
  </si>
  <si>
    <t>34.17 * 13.271449</t>
  </si>
  <si>
    <t>Obliczanie Niepewnosci Objetosci</t>
  </si>
  <si>
    <t>2h</t>
  </si>
  <si>
    <t>(dwew-dzew)</t>
  </si>
  <si>
    <t>2h*(dwew-dzew)</t>
  </si>
  <si>
    <t>(dzew-dwew)</t>
  </si>
  <si>
    <t>dzew-dwew</t>
  </si>
  <si>
    <t>(dzew-dwew)^2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</si>
</sst>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102291</xdr:colOff>
      <xdr:row>12</xdr:row>
      <xdr:rowOff>23192</xdr:rowOff>
    </xdr:from>
    <xdr:ext cx="4154194" cy="3593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072650" y="2344911"/>
              <a:ext cx="4154194" cy="3593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 xmlns:m="http://schemas.openxmlformats.org/officeDocument/2006/math">
                  <m:r>
                    <a:rPr lang="pl-PL" sz="1100" b="0" i="1">
                      <a:latin typeface="Cambria Math" panose="02040503050406030204" pitchFamily="18" charset="0"/>
                    </a:rPr>
                    <m:t>𝑉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=</m:t>
                  </m:r>
                  <m:acc>
                    <m:accPr>
                      <m:chr m:val="̅"/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h</m:t>
                      </m:r>
                    </m:e>
                  </m:acc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𝜋</m:t>
                  </m:r>
                  <m:sSup>
                    <m:sSupPr>
                      <m:ctrlP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𝑟</m:t>
                      </m:r>
                    </m:e>
                    <m:sup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acc>
                    <m:accPr>
                      <m:chr m:val="̅"/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h</m:t>
                      </m:r>
                    </m:e>
                  </m:acc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acc>
                        <m:accPr>
                          <m:chr m:val="̅"/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𝑑𝑧𝑒𝑤</m:t>
                          </m:r>
                        </m:e>
                      </m:acc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en-US">
                          <a:effectLst/>
                        </a:rPr>
                        <m:t> </m:t>
                      </m:r>
                      <m:r>
                        <a:rPr lang="pl-PL" b="0" i="1">
                          <a:effectLst/>
                          <a:latin typeface="Cambria Math" panose="02040503050406030204" pitchFamily="18" charset="0"/>
                        </a:rPr>
                        <m:t>−</m:t>
                      </m:r>
                      <m:acc>
                        <m:accPr>
                          <m:chr m:val="̅"/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𝑑𝑤𝑒𝑤</m:t>
                          </m:r>
                        </m:e>
                      </m:acc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en-US">
                          <a:effectLst/>
                        </a:rPr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34.17∗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(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15.858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</m:t>
                      </m:r>
                      <m:r>
                        <m:rPr>
                          <m:nor/>
                        </m:r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12.215</m:t>
                      </m:r>
                      <m:r>
                        <m:rPr>
                          <m:nor/>
                        </m:r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</a:t>
              </a:r>
            </a:p>
            <a:p>
              <a:pPr/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34.17∗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(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3.643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34.17∗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</m:oMath>
              </a14:m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13.271449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453.4854123</a:t>
              </a:r>
              <a:r>
                <a:rPr lang="en-US"/>
                <a:t> 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072650" y="2344911"/>
              <a:ext cx="4154194" cy="3593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𝑉=ℎ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𝜋𝑟^2=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𝑑𝑧𝑒𝑤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i="0">
                  <a:effectLst/>
                </a:rPr>
                <a:t> </a:t>
              </a:r>
              <a:r>
                <a:rPr lang="pl-PL" b="0" i="0">
                  <a:effectLst/>
                  <a:latin typeface="Cambria Math" panose="02040503050406030204" pitchFamily="18" charset="0"/>
                </a:rPr>
                <a:t>" 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𝑑𝑤𝑒𝑤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i="0">
                  <a:effectLst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〗^2=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34.17∗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𝜋〖(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15.858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−"12.215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)〗^2</a:t>
              </a:r>
              <a:r>
                <a:rPr lang="pl-PL" sz="1100"/>
                <a:t>=</a:t>
              </a:r>
            </a:p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34.17∗𝜋〖(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"3.643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)〗^2</a:t>
              </a:r>
              <a:r>
                <a:rPr lang="pl-PL" sz="1100"/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34.17∗𝜋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*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13.271449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453.4854123</a:t>
              </a:r>
              <a:r>
                <a:rPr lang="en-US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65314</xdr:colOff>
      <xdr:row>2</xdr:row>
      <xdr:rowOff>5442</xdr:rowOff>
    </xdr:from>
    <xdr:ext cx="3128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65314" y="386442"/>
              <a:ext cx="312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d>
                      <m:d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65314" y="386442"/>
              <a:ext cx="312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𝑢(𝑥)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57150</xdr:colOff>
      <xdr:row>4</xdr:row>
      <xdr:rowOff>28575</xdr:rowOff>
    </xdr:from>
    <xdr:ext cx="842015" cy="1608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57150" y="790575"/>
              <a:ext cx="842015" cy="1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acc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l-PL" sz="1100" b="0"/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57150" y="790575"/>
              <a:ext cx="842015" cy="1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ℎ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r>
                <a:rPr lang="pl-PL" sz="1100" b="0" i="0">
                  <a:latin typeface="Cambria Math" panose="02040503050406030204" pitchFamily="18" charset="0"/>
                </a:rPr>
                <a:t>  </a:t>
              </a:r>
              <a:endParaRPr lang="pl-PL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50132</xdr:colOff>
      <xdr:row>5</xdr:row>
      <xdr:rowOff>20053</xdr:rowOff>
    </xdr:from>
    <xdr:ext cx="842015" cy="1608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50132" y="982579"/>
              <a:ext cx="842015" cy="1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𝑑𝑤𝑒𝑤</m:t>
                        </m:r>
                      </m:e>
                    </m:acc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l-PL" sz="1100" b="0"/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50132" y="982579"/>
              <a:ext cx="842015" cy="1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latin typeface="Cambria Math" panose="02040503050406030204" pitchFamily="18" charset="0"/>
                </a:rPr>
                <a:t>𝑑𝑤𝑒𝑤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r>
                <a:rPr lang="pl-PL" sz="1100" b="0" i="0">
                  <a:latin typeface="Cambria Math" panose="02040503050406030204" pitchFamily="18" charset="0"/>
                </a:rPr>
                <a:t>  </a:t>
              </a:r>
              <a:endParaRPr lang="pl-PL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0</xdr:rowOff>
    </xdr:from>
    <xdr:ext cx="842015" cy="1608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0" y="1163053"/>
              <a:ext cx="842015" cy="1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𝑑𝑧𝑒𝑤</m:t>
                        </m:r>
                      </m:e>
                    </m:acc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l-PL" sz="1100" b="0"/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0" y="1163053"/>
              <a:ext cx="842015" cy="1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latin typeface="Cambria Math" panose="02040503050406030204" pitchFamily="18" charset="0"/>
                </a:rPr>
                <a:t>𝑑𝑧𝑒𝑤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r>
                <a:rPr lang="pl-PL" sz="1100" b="0" i="0">
                  <a:latin typeface="Cambria Math" panose="02040503050406030204" pitchFamily="18" charset="0"/>
                </a:rPr>
                <a:t>  </a:t>
              </a:r>
              <a:endParaRPr lang="pl-PL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544414</xdr:colOff>
      <xdr:row>2</xdr:row>
      <xdr:rowOff>108920</xdr:rowOff>
    </xdr:from>
    <xdr:ext cx="4097792" cy="12520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5359466" y="489920"/>
              <a:ext cx="4097792" cy="12520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</m:d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𝑉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𝑑𝑤𝑒𝑤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𝑑𝑤𝑒𝑤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𝑉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𝑒𝑤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𝑑𝑧𝑒𝑤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𝑉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pl-PL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𝑉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𝑑𝑤𝑒𝑤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𝑑𝑤𝑒𝑤</m:t>
                            </m:r>
                            <m:r>
                              <a:rPr lang="pl-PL" sz="11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accent1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accent1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accent1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accent1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accent1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𝑉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accent1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accent1">
                                        <a:lumMod val="75000"/>
                                      </a:schemeClr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𝑑𝑧𝑒𝑤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accent1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accent1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accent1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𝑑𝑧𝑒𝑤</m:t>
                            </m:r>
                            <m:r>
                              <a:rPr lang="pl-PL" sz="1100" b="0" i="1">
                                <a:solidFill>
                                  <a:schemeClr val="accent1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accent1">
                                    <a:lumMod val="75000"/>
                                  </a:schemeClr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accent6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accent6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accent6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accent6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accent6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𝑉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accent6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accent6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h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accent6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accent6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accent6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h</m:t>
                            </m:r>
                            <m:r>
                              <a:rPr lang="pl-PL" sz="1100" b="0" i="1">
                                <a:solidFill>
                                  <a:schemeClr val="accent6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accent6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5359466" y="489920"/>
              <a:ext cx="4097792" cy="12520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𝑢_</a:t>
              </a:r>
              <a:r>
                <a:rPr lang="pl-PL" sz="1100" b="0" i="0">
                  <a:latin typeface="Cambria Math" panose="02040503050406030204" pitchFamily="18" charset="0"/>
                </a:rPr>
                <a:t>𝑐</a:t>
              </a:r>
              <a:r>
                <a:rPr lang="en-US" sz="1100" b="0" i="0">
                  <a:latin typeface="Cambria Math" panose="02040503050406030204" pitchFamily="18" charset="0"/>
                </a:rPr>
                <a:t> (</a:t>
              </a:r>
              <a:r>
                <a:rPr lang="pl-PL" sz="1100" b="0" i="0">
                  <a:latin typeface="Cambria Math" panose="02040503050406030204" pitchFamily="18" charset="0"/>
                </a:rPr>
                <a:t>𝑉)</a:t>
              </a:r>
              <a:r>
                <a:rPr lang="en-US" sz="1100" i="0">
                  <a:latin typeface="Cambria Math" panose="02040503050406030204" pitchFamily="18" charset="0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𝑑𝑤𝑒𝑤 𝑢(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𝑑𝑤𝑒𝑤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))〗^2+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𝑒𝑤 𝑢(𝑑𝑧𝑒𝑤))〗^2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𝑢(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))〗^2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l-PL" sz="1100"/>
            </a:p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accent2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𝑑𝑤𝑒𝑤 𝑢(𝑑𝑤𝑒𝑤))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〗^2+</a:t>
              </a:r>
              <a:r>
                <a:rPr lang="pl-PL" sz="1100" b="0" i="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𝑑𝑧𝑒𝑤 𝑢(𝑑𝑧𝑒𝑤))〗^2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pl-PL" sz="1100" b="0" i="0">
                  <a:solidFill>
                    <a:schemeClr val="accent6"/>
                  </a:solidFill>
                  <a:effectLst/>
                  <a:latin typeface="+mn-lt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accent6"/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accent6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accent6"/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accent6"/>
                  </a:solidFill>
                  <a:effectLst/>
                  <a:latin typeface="+mn-lt"/>
                  <a:ea typeface="+mn-ea"/>
                  <a:cs typeface="+mn-cs"/>
                </a:rPr>
                <a:t>ℎ 𝑢(ℎ))〗^2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453473</xdr:colOff>
      <xdr:row>16</xdr:row>
      <xdr:rowOff>142728</xdr:rowOff>
    </xdr:from>
    <xdr:ext cx="2784231" cy="10228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1425023" y="3219303"/>
              <a:ext cx="2784231" cy="1022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𝑢</m:t>
                      </m:r>
                    </m:e>
                    <m:sub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𝑐</m:t>
                      </m:r>
                    </m:sub>
                  </m:sSub>
                  <m:d>
                    <m:d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</m:d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ⅆ</m:t>
                              </m:r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𝑉</m:t>
                              </m:r>
                            </m:num>
                            <m:den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ⅆ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pl-PL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den>
                          </m:f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𝑢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sSub>
                            <m:sSub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))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f>
                            <m:f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den>
                          </m:f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𝜋</m:t>
                          </m:r>
                          <m:sSup>
                            <m:sSup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𝑑</m:t>
                              </m:r>
                            </m:e>
                            <m:sup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𝑢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))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m:rPr>
                              <m:nor/>
                            </m:rPr>
                            <a:rPr lang="en-US" sz="1100" b="0" i="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33.3499445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𝜋</m:t>
                          </m:r>
                          <m:r>
                            <m:rPr>
                              <m:nor/>
                            </m:r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m:rPr>
                              <m:nor/>
                            </m:rPr>
                            <a:rPr lang="pl-PL" sz="11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r>
                            <m:rPr>
                              <m:nor/>
                            </m:rPr>
                            <a:rPr lang="en-US" sz="1100" b="0" i="0" u="none" strike="noStrike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0.067</m:t>
                          </m:r>
                          <m:r>
                            <m:rPr>
                              <m:nor/>
                            </m:rPr>
                            <a:rPr lang="en-US"/>
                            <m:t> 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</m:t>
                          </m:r>
                          <m:r>
                            <m:rPr>
                              <m:nor/>
                            </m:rPr>
                            <a:rPr lang="en-US" sz="1100" b="0" i="0" u="none" strike="noStrike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2.23444628</m:t>
                          </m:r>
                          <m:r>
                            <m:rPr>
                              <m:nor/>
                            </m:rPr>
                            <a:rPr lang="en-US"/>
                            <m:t> 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4.99275018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</m:oMath>
              </a14:m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2.23444628</a:t>
              </a:r>
              <a:r>
                <a:rPr lang="en-US"/>
                <a:t> </a:t>
              </a:r>
              <a14:m>
                <m:oMath xmlns:m="http://schemas.openxmlformats.org/officeDocument/2006/math">
                  <m:r>
                    <a:rPr lang="en-US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≈</m:t>
                  </m:r>
                  <m:r>
                    <a:rPr lang="pl-PL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2.3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1425023" y="3219303"/>
              <a:ext cx="2784231" cy="1022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𝑢_</a:t>
              </a:r>
              <a:r>
                <a:rPr lang="pl-PL" sz="1100" b="0" i="0">
                  <a:latin typeface="Cambria Math" panose="02040503050406030204" pitchFamily="18" charset="0"/>
                </a:rPr>
                <a:t>𝑐</a:t>
              </a:r>
              <a:r>
                <a:rPr lang="en-US" sz="1100" b="0" i="0">
                  <a:latin typeface="Cambria Math" panose="02040503050406030204" pitchFamily="18" charset="0"/>
                </a:rPr>
                <a:t> (</a:t>
              </a:r>
              <a:r>
                <a:rPr lang="pl-PL" sz="1100" b="0" i="0">
                  <a:latin typeface="Cambria Math" panose="02040503050406030204" pitchFamily="18" charset="0"/>
                </a:rPr>
                <a:t>𝑉)</a:t>
              </a:r>
              <a:r>
                <a:rPr lang="en-US" sz="1100" i="0">
                  <a:latin typeface="Cambria Math" panose="02040503050406030204" pitchFamily="18" charset="0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𝑢(𝑥_1))〗^2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〖(1/2 𝜋𝑑^2∗𝑢(𝑑))〗^2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"33.3499445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𝜋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"0.067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"2.23444628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"4.99275018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2.23444628</a:t>
              </a:r>
              <a:r>
                <a:rPr lang="en-US"/>
                <a:t> </a:t>
              </a:r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r>
                <a:rPr lang="pl-PL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2.3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273063</xdr:colOff>
      <xdr:row>13</xdr:row>
      <xdr:rowOff>75873</xdr:rowOff>
    </xdr:from>
    <xdr:ext cx="2183606" cy="3024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/>
            <xdr:cNvSpPr txBox="1"/>
          </xdr:nvSpPr>
          <xdr:spPr>
            <a:xfrm>
              <a:off x="9526967" y="2574354"/>
              <a:ext cx="2183606" cy="302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𝑉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𝑑𝑧𝑒𝑤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𝑑𝑧𝑒𝑤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=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2h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(dzew-dwew)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16" name="TextBox 15"/>
            <xdr:cNvSpPr txBox="1"/>
          </xdr:nvSpPr>
          <xdr:spPr>
            <a:xfrm>
              <a:off x="9526967" y="2574354"/>
              <a:ext cx="2183606" cy="302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𝑑𝑧𝑒𝑤 𝑢(𝑑𝑧𝑒𝑤)</a:t>
              </a:r>
              <a:r>
                <a:rPr lang="pl-PL" sz="1100"/>
                <a:t>=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2h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(dzew-dwew)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585740</xdr:colOff>
      <xdr:row>13</xdr:row>
      <xdr:rowOff>76983</xdr:rowOff>
    </xdr:from>
    <xdr:ext cx="1679883" cy="2469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/>
            <xdr:cNvSpPr txBox="1"/>
          </xdr:nvSpPr>
          <xdr:spPr>
            <a:xfrm>
              <a:off x="6000336" y="2575464"/>
              <a:ext cx="1679883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𝑉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h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h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𝑑𝑧𝑒𝑤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𝑑𝑤𝑒𝑤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17" name="TextBox 16"/>
            <xdr:cNvSpPr txBox="1"/>
          </xdr:nvSpPr>
          <xdr:spPr>
            <a:xfrm>
              <a:off x="6000336" y="2575464"/>
              <a:ext cx="1679883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 𝑢(ℎ)</a:t>
              </a:r>
              <a:r>
                <a:rPr lang="pl-PL" sz="1100"/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〖(𝑑𝑧𝑒𝑤−𝑑𝑤𝑒𝑤)〗^2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297500</xdr:colOff>
      <xdr:row>1</xdr:row>
      <xdr:rowOff>39187</xdr:rowOff>
    </xdr:from>
    <xdr:ext cx="2036776" cy="2469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/>
            <xdr:cNvSpPr txBox="1"/>
          </xdr:nvSpPr>
          <xdr:spPr>
            <a:xfrm>
              <a:off x="9598870" y="229687"/>
              <a:ext cx="2036776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𝑉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𝑑𝑤𝑒𝑤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𝑑𝑤𝑒𝑤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= 2h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</m:oMath>
              </a14:m>
              <a:r>
                <a:rPr lang="pl-PL" sz="1100"/>
                <a:t>(dwew-dzew)</a:t>
              </a:r>
              <a:endParaRPr lang="en-US" sz="1100"/>
            </a:p>
          </xdr:txBody>
        </xdr:sp>
      </mc:Choice>
      <mc:Fallback>
        <xdr:sp macro="" textlink="">
          <xdr:nvSpPr>
            <xdr:cNvPr id="18" name="TextBox 17"/>
            <xdr:cNvSpPr txBox="1"/>
          </xdr:nvSpPr>
          <xdr:spPr>
            <a:xfrm>
              <a:off x="9598870" y="229687"/>
              <a:ext cx="2036776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𝑑𝑤𝑒𝑤 𝑢(𝑑𝑤𝑒𝑤)</a:t>
              </a:r>
              <a:r>
                <a:rPr lang="pl-PL" sz="1100"/>
                <a:t>= 2h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pl-PL" sz="1100"/>
                <a:t>(dwew-dzew)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48985</xdr:colOff>
      <xdr:row>7</xdr:row>
      <xdr:rowOff>185057</xdr:rowOff>
    </xdr:from>
    <xdr:ext cx="3205843" cy="4191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9323614" y="1551214"/>
              <a:ext cx="3205843" cy="4191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𝑉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𝑑𝑤𝑒𝑤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𝑑𝑤𝑒𝑤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= 2h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</m:oMath>
              </a14:m>
              <a:r>
                <a:rPr lang="pl-PL" sz="1100"/>
                <a:t>(dwew-dzew)= 68.34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</m:oMath>
              </a14:m>
              <a:r>
                <a:rPr lang="pl-PL" sz="1100"/>
                <a:t>*(-3.643) = -248.96262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9323614" y="1551214"/>
              <a:ext cx="3205843" cy="4191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𝑑𝑤𝑒𝑤 𝑢(𝑑𝑤𝑒𝑤)</a:t>
              </a:r>
              <a:r>
                <a:rPr lang="pl-PL" sz="1100"/>
                <a:t>= 2h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pl-PL" sz="1100"/>
                <a:t>(dwew-dzew)= 68.34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pl-PL" sz="1100"/>
                <a:t>*(-3.643) = -248.96262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98681</xdr:colOff>
      <xdr:row>18</xdr:row>
      <xdr:rowOff>60818</xdr:rowOff>
    </xdr:from>
    <xdr:ext cx="3205843" cy="4191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/>
            <xdr:cNvSpPr txBox="1"/>
          </xdr:nvSpPr>
          <xdr:spPr>
            <a:xfrm>
              <a:off x="9400051" y="3522948"/>
              <a:ext cx="3205843" cy="4191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𝑉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𝑑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𝑧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𝑒𝑤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𝑑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𝑧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𝑒𝑤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= 2h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</m:oMath>
              </a14:m>
              <a:r>
                <a:rPr lang="pl-PL" sz="1100"/>
                <a:t>(dzew-dwew)= 68.34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</m:oMath>
              </a14:m>
              <a:r>
                <a:rPr lang="pl-PL" sz="1100"/>
                <a:t>*(3.643) = 248.96262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21" name="TextBox 20"/>
            <xdr:cNvSpPr txBox="1"/>
          </xdr:nvSpPr>
          <xdr:spPr>
            <a:xfrm>
              <a:off x="9400051" y="3522948"/>
              <a:ext cx="3205843" cy="4191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𝑒𝑤 𝑢(𝑑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𝑒𝑤)</a:t>
              </a:r>
              <a:r>
                <a:rPr lang="pl-PL" sz="1100"/>
                <a:t>= 2h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pl-PL" sz="1100"/>
                <a:t>(dzew-dwew)= 68.34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pl-PL" sz="1100"/>
                <a:t>*(3.643) = 248.96262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20</xdr:row>
      <xdr:rowOff>0</xdr:rowOff>
    </xdr:from>
    <xdr:ext cx="2455416" cy="2469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/>
            <xdr:cNvSpPr txBox="1"/>
          </xdr:nvSpPr>
          <xdr:spPr>
            <a:xfrm>
              <a:off x="6036879" y="3836276"/>
              <a:ext cx="2455416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𝑉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h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h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𝑑𝑧𝑒𝑤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𝑑𝑤𝑒𝑤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r>
                    <a:rPr lang="pl-PL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13.271449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𝜋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24" name="TextBox 23"/>
            <xdr:cNvSpPr txBox="1"/>
          </xdr:nvSpPr>
          <xdr:spPr>
            <a:xfrm>
              <a:off x="6036879" y="3836276"/>
              <a:ext cx="2455416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 𝑢(ℎ)</a:t>
              </a:r>
              <a:r>
                <a:rPr lang="pl-PL" sz="1100"/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〖(𝑑𝑧𝑒𝑤−𝑑𝑤𝑒𝑤)〗^2</a:t>
              </a:r>
              <a:r>
                <a:rPr lang="pl-PL" sz="1100"/>
                <a:t>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13.271449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="70" zoomScaleNormal="70" workbookViewId="0">
      <selection activeCell="L11" sqref="L11"/>
    </sheetView>
  </sheetViews>
  <sheetFormatPr defaultRowHeight="15" x14ac:dyDescent="0.25"/>
  <cols>
    <col min="1" max="1" width="14.5703125" customWidth="1"/>
    <col min="2" max="2" width="16.85546875" customWidth="1"/>
    <col min="3" max="3" width="13.28515625" customWidth="1"/>
    <col min="9" max="9" width="14.42578125" customWidth="1"/>
    <col min="10" max="10" width="13.85546875" customWidth="1"/>
    <col min="15" max="15" width="16.7109375" customWidth="1"/>
    <col min="16" max="16" width="11.85546875" customWidth="1"/>
  </cols>
  <sheetData>
    <row r="1" spans="1:18" x14ac:dyDescent="0.25">
      <c r="A1" s="2" t="s">
        <v>1</v>
      </c>
      <c r="B1" s="3"/>
      <c r="C1" s="3"/>
      <c r="D1" s="3"/>
      <c r="E1" s="3"/>
      <c r="F1" s="3"/>
      <c r="G1" s="4"/>
      <c r="H1" s="14"/>
      <c r="I1" s="14"/>
      <c r="J1" s="14"/>
      <c r="K1" s="14"/>
      <c r="L1" s="14"/>
      <c r="M1" s="14"/>
    </row>
    <row r="2" spans="1:18" x14ac:dyDescent="0.25">
      <c r="A2" s="5" t="s">
        <v>2</v>
      </c>
      <c r="B2" s="6"/>
      <c r="C2" s="6"/>
      <c r="D2" s="6"/>
      <c r="E2" s="6"/>
      <c r="F2" s="6"/>
      <c r="G2" s="7"/>
      <c r="H2" s="15" t="s">
        <v>7</v>
      </c>
      <c r="I2" s="15"/>
      <c r="J2" s="15"/>
      <c r="K2" s="14"/>
      <c r="L2" s="14"/>
      <c r="M2" s="14"/>
      <c r="N2" s="17"/>
      <c r="O2" s="17"/>
      <c r="P2" s="17"/>
      <c r="Q2" s="17"/>
      <c r="R2" s="17"/>
    </row>
    <row r="3" spans="1:18" x14ac:dyDescent="0.25">
      <c r="A3" s="5"/>
      <c r="B3" s="6"/>
      <c r="C3" s="6"/>
      <c r="D3" s="6"/>
      <c r="E3" s="6"/>
      <c r="F3" s="6"/>
      <c r="G3" s="7"/>
      <c r="H3" s="14"/>
      <c r="I3" s="14"/>
      <c r="J3" s="14"/>
      <c r="K3" s="14"/>
      <c r="L3" s="14"/>
      <c r="M3" s="14"/>
      <c r="N3" s="17"/>
      <c r="O3" s="17"/>
      <c r="P3" s="17"/>
      <c r="Q3" s="17"/>
      <c r="R3" s="17"/>
    </row>
    <row r="4" spans="1:18" x14ac:dyDescent="0.25">
      <c r="A4" s="5"/>
      <c r="B4" s="6"/>
      <c r="C4" s="6"/>
      <c r="D4" s="6"/>
      <c r="E4" s="6"/>
      <c r="F4" s="6"/>
      <c r="G4" s="7"/>
      <c r="H4" s="14"/>
      <c r="I4" s="14"/>
      <c r="J4" s="14"/>
      <c r="K4" s="14"/>
      <c r="L4" s="14"/>
      <c r="M4" s="14"/>
      <c r="N4" s="17"/>
      <c r="O4" s="17" t="s">
        <v>8</v>
      </c>
      <c r="P4" s="17">
        <f>2*B5</f>
        <v>68.34</v>
      </c>
      <c r="Q4" s="17"/>
      <c r="R4" s="17"/>
    </row>
    <row r="5" spans="1:18" ht="15.75" thickBot="1" x14ac:dyDescent="0.3">
      <c r="A5" s="5"/>
      <c r="B5" s="6">
        <v>34.17</v>
      </c>
      <c r="C5" s="6"/>
      <c r="D5" s="6"/>
      <c r="E5" s="6"/>
      <c r="F5" s="6"/>
      <c r="G5" s="7"/>
      <c r="H5" s="14"/>
      <c r="I5" s="14"/>
      <c r="J5" s="14"/>
      <c r="K5" s="14"/>
      <c r="L5" s="14"/>
      <c r="M5" s="14"/>
      <c r="N5" s="17"/>
      <c r="O5" s="17" t="s">
        <v>9</v>
      </c>
      <c r="P5" s="17">
        <f>B6-B7</f>
        <v>-3.6430000000000007</v>
      </c>
      <c r="Q5" s="17"/>
      <c r="R5" s="17"/>
    </row>
    <row r="6" spans="1:18" ht="15.75" thickBot="1" x14ac:dyDescent="0.3">
      <c r="A6" s="1"/>
      <c r="B6" s="6">
        <v>12.215</v>
      </c>
      <c r="C6" s="6"/>
      <c r="D6" s="6"/>
      <c r="E6" s="6"/>
      <c r="F6" s="6"/>
      <c r="G6" s="7"/>
      <c r="H6" s="14"/>
      <c r="I6" s="14"/>
      <c r="J6" s="14"/>
      <c r="K6" s="14"/>
      <c r="L6" s="14"/>
      <c r="M6" s="14"/>
      <c r="N6" s="17"/>
      <c r="O6" s="17" t="s">
        <v>10</v>
      </c>
      <c r="P6" s="17">
        <f>P4*P5</f>
        <v>-248.96262000000007</v>
      </c>
      <c r="Q6" s="17"/>
      <c r="R6" s="17"/>
    </row>
    <row r="7" spans="1:18" ht="15.75" thickBot="1" x14ac:dyDescent="0.3">
      <c r="A7" s="1"/>
      <c r="B7" s="6">
        <v>15.858000000000001</v>
      </c>
      <c r="C7" s="6"/>
      <c r="D7" s="6"/>
      <c r="E7" s="6"/>
      <c r="F7" s="6"/>
      <c r="G7" s="7"/>
      <c r="H7" s="14"/>
      <c r="I7" s="14"/>
      <c r="J7" s="14"/>
      <c r="K7" s="14"/>
      <c r="L7" s="14"/>
      <c r="M7" s="14"/>
      <c r="N7" s="17"/>
      <c r="O7" s="17"/>
      <c r="P7" s="17"/>
      <c r="Q7" s="17"/>
      <c r="R7" s="17"/>
    </row>
    <row r="8" spans="1:18" x14ac:dyDescent="0.25">
      <c r="A8" s="5"/>
      <c r="B8" s="6" t="s">
        <v>4</v>
      </c>
      <c r="C8" s="6">
        <f>15.858-12.215</f>
        <v>3.6430000000000007</v>
      </c>
      <c r="D8" s="6"/>
      <c r="E8" s="6"/>
      <c r="F8" s="6"/>
      <c r="G8" s="7"/>
      <c r="H8" s="14"/>
      <c r="I8" s="14"/>
      <c r="J8" s="14"/>
      <c r="K8" s="14"/>
      <c r="L8" s="14"/>
      <c r="M8" s="14"/>
      <c r="N8" s="17"/>
      <c r="O8" s="17"/>
      <c r="P8" s="17"/>
      <c r="Q8" s="17"/>
      <c r="R8" s="17"/>
    </row>
    <row r="9" spans="1:18" x14ac:dyDescent="0.25">
      <c r="A9" s="5"/>
      <c r="B9" s="6" t="s">
        <v>5</v>
      </c>
      <c r="C9" s="6">
        <f>3.643^2</f>
        <v>13.271448999999999</v>
      </c>
      <c r="D9" s="6"/>
      <c r="E9" s="6"/>
      <c r="F9" s="6"/>
      <c r="G9" s="7"/>
      <c r="H9" s="14"/>
      <c r="I9" s="14"/>
      <c r="J9" s="14"/>
      <c r="K9" s="14"/>
      <c r="L9" s="14"/>
      <c r="M9" s="14"/>
      <c r="N9" s="17"/>
      <c r="O9" s="17"/>
      <c r="P9" s="17"/>
      <c r="Q9" s="17"/>
      <c r="R9" s="17"/>
    </row>
    <row r="10" spans="1:18" x14ac:dyDescent="0.25">
      <c r="A10" s="5"/>
      <c r="B10" s="6" t="s">
        <v>6</v>
      </c>
      <c r="C10" s="6">
        <f>34.17 * 13.271449</f>
        <v>453.48541233000003</v>
      </c>
      <c r="D10" s="6"/>
      <c r="E10" s="6"/>
      <c r="F10" s="6"/>
      <c r="G10" s="7"/>
      <c r="H10" s="14"/>
      <c r="I10" s="14"/>
      <c r="J10" s="14"/>
      <c r="K10" s="14"/>
      <c r="L10" s="14"/>
      <c r="M10" s="14"/>
      <c r="N10" s="17"/>
      <c r="O10" s="17"/>
      <c r="P10" s="17"/>
      <c r="Q10" s="17"/>
      <c r="R10" s="17"/>
    </row>
    <row r="11" spans="1:18" x14ac:dyDescent="0.25">
      <c r="A11" s="5"/>
      <c r="B11" s="6"/>
      <c r="C11" s="6"/>
      <c r="D11" s="6"/>
      <c r="E11" s="6"/>
      <c r="F11" s="6"/>
      <c r="G11" s="7"/>
      <c r="H11" s="14"/>
      <c r="I11" s="14"/>
      <c r="J11" s="14"/>
      <c r="K11" s="14"/>
      <c r="L11" s="14"/>
      <c r="M11" s="14"/>
      <c r="N11" s="17"/>
      <c r="O11" s="17"/>
      <c r="P11" s="17"/>
      <c r="Q11" s="17"/>
      <c r="R11" s="17"/>
    </row>
    <row r="12" spans="1:18" x14ac:dyDescent="0.25">
      <c r="A12" s="5"/>
      <c r="B12" s="8" t="s">
        <v>0</v>
      </c>
      <c r="C12" s="8"/>
      <c r="D12" s="8"/>
      <c r="E12" s="9"/>
      <c r="F12" s="9"/>
      <c r="G12" s="10"/>
      <c r="H12" s="14"/>
      <c r="I12" s="14"/>
      <c r="J12" s="14"/>
      <c r="K12" s="14"/>
      <c r="L12" s="14"/>
      <c r="M12" s="14"/>
    </row>
    <row r="13" spans="1:18" x14ac:dyDescent="0.25">
      <c r="A13" s="5"/>
      <c r="B13" s="9"/>
      <c r="C13" s="9"/>
      <c r="D13" s="9"/>
      <c r="E13" s="9"/>
      <c r="F13" s="9"/>
      <c r="G13" s="10"/>
      <c r="H13" s="18"/>
      <c r="I13" s="18"/>
      <c r="J13" s="18"/>
      <c r="K13" s="18"/>
      <c r="L13" s="18"/>
      <c r="M13" s="14"/>
    </row>
    <row r="14" spans="1:18" x14ac:dyDescent="0.25">
      <c r="A14" s="5"/>
      <c r="B14" s="9"/>
      <c r="C14" s="9"/>
      <c r="D14" s="9"/>
      <c r="E14" s="9"/>
      <c r="F14" s="9"/>
      <c r="G14" s="10"/>
      <c r="H14" s="18"/>
      <c r="I14" s="18"/>
      <c r="J14" s="18"/>
      <c r="K14" s="18"/>
      <c r="L14" s="18"/>
      <c r="M14" s="14"/>
      <c r="N14" s="16"/>
      <c r="O14" s="16"/>
      <c r="P14" s="16"/>
      <c r="Q14" s="16"/>
      <c r="R14" s="16"/>
    </row>
    <row r="15" spans="1:18" x14ac:dyDescent="0.25">
      <c r="A15" s="5"/>
      <c r="B15" s="9"/>
      <c r="C15" s="9"/>
      <c r="D15" s="9"/>
      <c r="E15" s="9"/>
      <c r="F15" s="9"/>
      <c r="G15" s="10"/>
      <c r="H15" s="18"/>
      <c r="I15" s="18"/>
      <c r="J15" s="18"/>
      <c r="K15" s="18"/>
      <c r="L15" s="18"/>
      <c r="M15" s="14"/>
      <c r="N15" s="16"/>
      <c r="O15" s="16"/>
      <c r="P15" s="16"/>
      <c r="Q15" s="16"/>
      <c r="R15" s="16"/>
    </row>
    <row r="16" spans="1:18" x14ac:dyDescent="0.25">
      <c r="A16" s="5"/>
      <c r="B16" s="9"/>
      <c r="C16" s="9"/>
      <c r="D16" s="9"/>
      <c r="E16" s="9"/>
      <c r="F16" s="9"/>
      <c r="G16" s="10"/>
      <c r="H16" s="18"/>
      <c r="I16" s="18"/>
      <c r="J16" s="18"/>
      <c r="K16" s="18"/>
      <c r="L16" s="18"/>
      <c r="M16" s="14"/>
      <c r="N16" s="16"/>
      <c r="O16" s="16" t="s">
        <v>8</v>
      </c>
      <c r="P16" s="16">
        <f>2*B5</f>
        <v>68.34</v>
      </c>
      <c r="Q16" s="16"/>
      <c r="R16" s="16"/>
    </row>
    <row r="17" spans="1:18" ht="15.75" thickBot="1" x14ac:dyDescent="0.3">
      <c r="A17" s="11"/>
      <c r="B17" s="12"/>
      <c r="C17" s="12"/>
      <c r="D17" s="12"/>
      <c r="E17" s="12"/>
      <c r="F17" s="12"/>
      <c r="G17" s="13"/>
      <c r="H17" s="18"/>
      <c r="I17" s="18" t="s">
        <v>3</v>
      </c>
      <c r="J17" s="19">
        <f>B5</f>
        <v>34.17</v>
      </c>
      <c r="K17" s="18"/>
      <c r="L17" s="18"/>
      <c r="N17" s="16"/>
      <c r="O17" s="16" t="s">
        <v>11</v>
      </c>
      <c r="P17" s="16">
        <f>B7-B6</f>
        <v>3.6430000000000007</v>
      </c>
      <c r="Q17" s="16"/>
      <c r="R17" s="16"/>
    </row>
    <row r="18" spans="1:18" x14ac:dyDescent="0.25">
      <c r="H18" s="18"/>
      <c r="I18" s="18" t="s">
        <v>12</v>
      </c>
      <c r="J18" s="18">
        <f>B7-B6</f>
        <v>3.6430000000000007</v>
      </c>
      <c r="K18" s="18"/>
      <c r="L18" s="18"/>
      <c r="N18" s="16"/>
      <c r="O18" s="16" t="s">
        <v>10</v>
      </c>
      <c r="P18" s="16">
        <f>P16*P17</f>
        <v>248.96262000000007</v>
      </c>
      <c r="Q18" s="16"/>
      <c r="R18" s="16"/>
    </row>
    <row r="19" spans="1:18" x14ac:dyDescent="0.25">
      <c r="H19" s="18"/>
      <c r="I19" s="18" t="s">
        <v>13</v>
      </c>
      <c r="J19" s="18">
        <f>POWER(J18,2)</f>
        <v>13.271449000000006</v>
      </c>
      <c r="K19" s="18"/>
      <c r="L19" s="18"/>
      <c r="N19" s="16"/>
      <c r="O19" s="16"/>
      <c r="P19" s="16"/>
      <c r="Q19" s="16"/>
      <c r="R19" s="16"/>
    </row>
    <row r="20" spans="1:18" x14ac:dyDescent="0.25">
      <c r="H20" s="18"/>
      <c r="I20" s="18"/>
      <c r="J20" s="18"/>
      <c r="K20" s="18"/>
      <c r="L20" s="18"/>
      <c r="N20" s="16"/>
      <c r="O20" s="16"/>
      <c r="P20" s="16"/>
      <c r="Q20" s="16"/>
      <c r="R20" s="16"/>
    </row>
    <row r="21" spans="1:18" x14ac:dyDescent="0.25">
      <c r="H21" s="18"/>
      <c r="I21" s="18"/>
      <c r="J21" s="18"/>
      <c r="K21" s="18"/>
      <c r="L21" s="18"/>
      <c r="N21" s="16"/>
      <c r="O21" s="16"/>
      <c r="P21" s="16"/>
      <c r="Q21" s="16"/>
      <c r="R21" s="16"/>
    </row>
    <row r="22" spans="1:18" x14ac:dyDescent="0.25">
      <c r="H22" s="18"/>
      <c r="I22" s="18"/>
      <c r="J22" s="18"/>
      <c r="K22" s="18"/>
      <c r="L22" s="18"/>
      <c r="N22" s="16"/>
      <c r="O22" s="16"/>
      <c r="P22" s="16"/>
      <c r="Q22" s="16"/>
      <c r="R22" s="16"/>
    </row>
    <row r="23" spans="1:18" x14ac:dyDescent="0.25">
      <c r="N23" s="16"/>
      <c r="O23" s="16"/>
      <c r="P23" s="16"/>
      <c r="Q23" s="16"/>
      <c r="R23" s="16"/>
    </row>
  </sheetData>
  <mergeCells count="2">
    <mergeCell ref="B12:D12"/>
    <mergeCell ref="H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dcterms:created xsi:type="dcterms:W3CDTF">2016-04-24T19:08:42Z</dcterms:created>
  <dcterms:modified xsi:type="dcterms:W3CDTF">2016-04-24T20:41:42Z</dcterms:modified>
</cp:coreProperties>
</file>