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"/>
    </mc:Choice>
  </mc:AlternateContent>
  <bookViews>
    <workbookView xWindow="0" yWindow="0" windowWidth="20490" windowHeight="7620"/>
  </bookViews>
  <sheets>
    <sheet name="Wersja Podstawo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6" i="1"/>
  <c r="F7" i="1"/>
  <c r="F8" i="1"/>
  <c r="F5" i="1"/>
  <c r="F4" i="1"/>
  <c r="F3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6" i="1"/>
  <c r="E7" i="1"/>
  <c r="E8" i="1"/>
  <c r="E9" i="1"/>
  <c r="E10" i="1"/>
  <c r="E5" i="1"/>
  <c r="E4" i="1"/>
  <c r="E3" i="1"/>
  <c r="J24" i="1" l="1"/>
  <c r="L16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16" i="1"/>
  <c r="C17" i="1"/>
  <c r="C18" i="1"/>
  <c r="C19" i="1"/>
  <c r="C20" i="1"/>
  <c r="C21" i="1"/>
  <c r="C22" i="1"/>
  <c r="C23" i="1"/>
  <c r="C7" i="1"/>
  <c r="C8" i="1"/>
  <c r="C9" i="1"/>
  <c r="C10" i="1"/>
  <c r="C11" i="1"/>
  <c r="C12" i="1"/>
  <c r="C13" i="1"/>
  <c r="C14" i="1"/>
  <c r="C15" i="1"/>
  <c r="C6" i="1"/>
  <c r="C5" i="1"/>
  <c r="C4" i="1"/>
  <c r="C3" i="1"/>
</calcChain>
</file>

<file path=xl/sharedStrings.xml><?xml version="1.0" encoding="utf-8"?>
<sst xmlns="http://schemas.openxmlformats.org/spreadsheetml/2006/main" count="12" uniqueCount="12">
  <si>
    <t>Lp</t>
  </si>
  <si>
    <t>α[deg]</t>
  </si>
  <si>
    <t>α[rad]</t>
  </si>
  <si>
    <t>Zakres Voltomierza</t>
  </si>
  <si>
    <t>200mV DC</t>
  </si>
  <si>
    <t xml:space="preserve">Niepewnosc przyrzadu dla odczytu </t>
  </si>
  <si>
    <t>Uh</t>
  </si>
  <si>
    <t>V.1</t>
  </si>
  <si>
    <t>stopni</t>
  </si>
  <si>
    <t>V.2</t>
  </si>
  <si>
    <t>V.3</t>
  </si>
  <si>
    <t>"+/-0.05"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</si>
</sst>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8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charakterystyki kątowej hallotronu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'Wersja Podstawowa'!$D$2</c:f>
              <c:strCache>
                <c:ptCount val="1"/>
                <c:pt idx="0">
                  <c:v>Uh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'Wersja Podstawowa'!$C$3:$C$38</c:f>
              <c:numCache>
                <c:formatCode>General</c:formatCode>
                <c:ptCount val="36"/>
                <c:pt idx="0">
                  <c:v>0</c:v>
                </c:pt>
                <c:pt idx="1">
                  <c:v>0.17453292519943295</c:v>
                </c:pt>
                <c:pt idx="2">
                  <c:v>0.3490658503988659</c:v>
                </c:pt>
                <c:pt idx="3">
                  <c:v>0.52359877559829882</c:v>
                </c:pt>
                <c:pt idx="4">
                  <c:v>0.69813170079773179</c:v>
                </c:pt>
                <c:pt idx="5">
                  <c:v>0.87266462599716477</c:v>
                </c:pt>
                <c:pt idx="6">
                  <c:v>1.0471975511965976</c:v>
                </c:pt>
                <c:pt idx="7">
                  <c:v>1.2217304763960306</c:v>
                </c:pt>
                <c:pt idx="8">
                  <c:v>1.3962634015954636</c:v>
                </c:pt>
                <c:pt idx="9">
                  <c:v>1.5707963267948966</c:v>
                </c:pt>
                <c:pt idx="10">
                  <c:v>1.7453292519943295</c:v>
                </c:pt>
                <c:pt idx="11">
                  <c:v>1.9198621771937625</c:v>
                </c:pt>
                <c:pt idx="12">
                  <c:v>2.0943951023931953</c:v>
                </c:pt>
                <c:pt idx="13">
                  <c:v>2.2689280275926285</c:v>
                </c:pt>
                <c:pt idx="14">
                  <c:v>2.4434609527920612</c:v>
                </c:pt>
                <c:pt idx="15">
                  <c:v>2.6179938779914944</c:v>
                </c:pt>
                <c:pt idx="16">
                  <c:v>2.7925268031909272</c:v>
                </c:pt>
                <c:pt idx="17">
                  <c:v>2.9670597283903604</c:v>
                </c:pt>
                <c:pt idx="18">
                  <c:v>3.1415926535897931</c:v>
                </c:pt>
                <c:pt idx="19">
                  <c:v>3.3161255787892263</c:v>
                </c:pt>
                <c:pt idx="20">
                  <c:v>3.4906585039886591</c:v>
                </c:pt>
                <c:pt idx="21">
                  <c:v>3.6651914291880923</c:v>
                </c:pt>
                <c:pt idx="22">
                  <c:v>3.839724354387525</c:v>
                </c:pt>
                <c:pt idx="23">
                  <c:v>4.0142572795869578</c:v>
                </c:pt>
                <c:pt idx="24">
                  <c:v>4.1887902047863905</c:v>
                </c:pt>
                <c:pt idx="25">
                  <c:v>4.3633231299858242</c:v>
                </c:pt>
                <c:pt idx="26">
                  <c:v>4.5378560551852569</c:v>
                </c:pt>
                <c:pt idx="27">
                  <c:v>4.7123889803846897</c:v>
                </c:pt>
                <c:pt idx="28">
                  <c:v>4.8869219055841224</c:v>
                </c:pt>
                <c:pt idx="29">
                  <c:v>5.0614548307835561</c:v>
                </c:pt>
                <c:pt idx="30">
                  <c:v>5.2359877559829888</c:v>
                </c:pt>
                <c:pt idx="31">
                  <c:v>5.4105206811824216</c:v>
                </c:pt>
                <c:pt idx="32">
                  <c:v>5.5850536063818543</c:v>
                </c:pt>
                <c:pt idx="33">
                  <c:v>5.7595865315812871</c:v>
                </c:pt>
                <c:pt idx="34">
                  <c:v>5.9341194567807207</c:v>
                </c:pt>
                <c:pt idx="35">
                  <c:v>6.1086523819801535</c:v>
                </c:pt>
              </c:numCache>
            </c:numRef>
          </c:cat>
          <c:val>
            <c:numRef>
              <c:f>'Wersja Podstawowa'!$D$3:$D$38</c:f>
              <c:numCache>
                <c:formatCode>General</c:formatCode>
                <c:ptCount val="36"/>
                <c:pt idx="0">
                  <c:v>23.77</c:v>
                </c:pt>
                <c:pt idx="1">
                  <c:v>53.24</c:v>
                </c:pt>
                <c:pt idx="2">
                  <c:v>81.62</c:v>
                </c:pt>
                <c:pt idx="3">
                  <c:v>108.74</c:v>
                </c:pt>
                <c:pt idx="4">
                  <c:v>132.88999999999999</c:v>
                </c:pt>
                <c:pt idx="5">
                  <c:v>152.19999999999999</c:v>
                </c:pt>
                <c:pt idx="6">
                  <c:v>168.38</c:v>
                </c:pt>
                <c:pt idx="7">
                  <c:v>178.47</c:v>
                </c:pt>
                <c:pt idx="8">
                  <c:v>182.28</c:v>
                </c:pt>
                <c:pt idx="9">
                  <c:v>180.39</c:v>
                </c:pt>
                <c:pt idx="10">
                  <c:v>173.37</c:v>
                </c:pt>
                <c:pt idx="11">
                  <c:v>161.49</c:v>
                </c:pt>
                <c:pt idx="12">
                  <c:v>144.5</c:v>
                </c:pt>
                <c:pt idx="13">
                  <c:v>122.1</c:v>
                </c:pt>
                <c:pt idx="14">
                  <c:v>96.79</c:v>
                </c:pt>
                <c:pt idx="15">
                  <c:v>67.8</c:v>
                </c:pt>
                <c:pt idx="16">
                  <c:v>43.36</c:v>
                </c:pt>
                <c:pt idx="17">
                  <c:v>10.67</c:v>
                </c:pt>
                <c:pt idx="18">
                  <c:v>-16.32</c:v>
                </c:pt>
                <c:pt idx="19">
                  <c:v>-48.61</c:v>
                </c:pt>
                <c:pt idx="20">
                  <c:v>-75.37</c:v>
                </c:pt>
                <c:pt idx="21">
                  <c:v>-101.37</c:v>
                </c:pt>
                <c:pt idx="22">
                  <c:v>-125.15</c:v>
                </c:pt>
                <c:pt idx="23">
                  <c:v>-142</c:v>
                </c:pt>
                <c:pt idx="24">
                  <c:v>-156.9</c:v>
                </c:pt>
                <c:pt idx="25">
                  <c:v>-166.38</c:v>
                </c:pt>
                <c:pt idx="26">
                  <c:v>-169.8</c:v>
                </c:pt>
                <c:pt idx="27">
                  <c:v>-167.83</c:v>
                </c:pt>
                <c:pt idx="28">
                  <c:v>-160.5</c:v>
                </c:pt>
                <c:pt idx="29">
                  <c:v>-148.11000000000001</c:v>
                </c:pt>
                <c:pt idx="30">
                  <c:v>-130.88</c:v>
                </c:pt>
                <c:pt idx="31">
                  <c:v>-110.54</c:v>
                </c:pt>
                <c:pt idx="32">
                  <c:v>-87.66</c:v>
                </c:pt>
                <c:pt idx="33">
                  <c:v>-59.77</c:v>
                </c:pt>
                <c:pt idx="34">
                  <c:v>-32.369999999999997</c:v>
                </c:pt>
                <c:pt idx="35">
                  <c:v>-5.85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5-4EB6-B5D1-D4C0778D5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853583"/>
        <c:axId val="1509850255"/>
      </c:barChart>
      <c:catAx>
        <c:axId val="150985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50255"/>
        <c:crosses val="autoZero"/>
        <c:auto val="1"/>
        <c:lblAlgn val="ctr"/>
        <c:lblOffset val="100"/>
        <c:noMultiLvlLbl val="0"/>
      </c:catAx>
      <c:valAx>
        <c:axId val="150985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535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380899</xdr:colOff>
      <xdr:row>4</xdr:row>
      <xdr:rowOff>4001</xdr:rowOff>
    </xdr:from>
    <xdr:to>
      <xdr:col>47</xdr:col>
      <xdr:colOff>105041</xdr:colOff>
      <xdr:row>49</xdr:row>
      <xdr:rowOff>110570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412860</xdr:colOff>
      <xdr:row>0</xdr:row>
      <xdr:rowOff>167508</xdr:rowOff>
    </xdr:from>
    <xdr:ext cx="4410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2823935" y="167508"/>
              <a:ext cx="4410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l-GR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α</m:t>
                    </m:r>
                    <m:r>
                      <m:rPr>
                        <m:nor/>
                      </m:rPr>
                      <a:rPr lang="el-GR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[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deg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]</m:t>
                    </m:r>
                    <m:r>
                      <m:rPr>
                        <m:nor/>
                      </m:rPr>
                      <a:rPr lang="en-US"/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2823935" y="167508"/>
              <a:ext cx="4410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"α[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deg]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15</xdr:row>
      <xdr:rowOff>0</xdr:rowOff>
    </xdr:from>
    <xdr:ext cx="965777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315075" y="2876550"/>
              <a:ext cx="96577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[°]</m:t>
                    </m:r>
                  </m:oMath>
                </m:oMathPara>
              </a14:m>
              <a:endParaRPr lang="en-US" sz="900">
                <a:effectLst/>
              </a:endParaRPr>
            </a:p>
            <a:p>
              <a:r>
                <a:rPr lang="pl-PL" sz="900"/>
                <a:t>dla którego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9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9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pl-PL" sz="900" b="0" i="1">
                          <a:latin typeface="Cambria Math" panose="02040503050406030204" pitchFamily="18" charset="0"/>
                        </a:rPr>
                        <m:t>h</m:t>
                      </m:r>
                    </m:sub>
                  </m:sSub>
                  <m:r>
                    <a:rPr lang="pl-PL" sz="900" b="0" i="1">
                      <a:latin typeface="Cambria Math" panose="02040503050406030204" pitchFamily="18" charset="0"/>
                    </a:rPr>
                    <m:t>=0</m:t>
                  </m:r>
                  <m:r>
                    <a:rPr lang="pl-PL" sz="900" b="0" i="1">
                      <a:latin typeface="Cambria Math" panose="02040503050406030204" pitchFamily="18" charset="0"/>
                    </a:rPr>
                    <m:t>𝑉</m:t>
                  </m:r>
                </m:oMath>
              </a14:m>
              <a:endParaRPr lang="en-US" sz="9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315075" y="2876550"/>
              <a:ext cx="96577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𝛼_</a:t>
              </a:r>
              <a:r>
                <a:rPr lang="pl-PL" sz="9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[°]</a:t>
              </a:r>
              <a:endParaRPr lang="en-US" sz="900">
                <a:effectLst/>
              </a:endParaRPr>
            </a:p>
            <a:p>
              <a:r>
                <a:rPr lang="pl-PL" sz="900"/>
                <a:t>dla którego </a:t>
              </a:r>
              <a:r>
                <a:rPr lang="pl-PL" sz="900" b="0" i="0">
                  <a:latin typeface="Cambria Math" panose="02040503050406030204" pitchFamily="18" charset="0"/>
                </a:rPr>
                <a:t>𝑉_ℎ=0𝑉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7</xdr:col>
      <xdr:colOff>119062</xdr:colOff>
      <xdr:row>24</xdr:row>
      <xdr:rowOff>86457</xdr:rowOff>
    </xdr:from>
    <xdr:ext cx="2395592" cy="2659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5819408" y="4687765"/>
              <a:ext cx="2395592" cy="2659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𝛾</m:t>
                      </m:r>
                    </m:e>
                    <m:sub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Δ</m:t>
                      </m:r>
                      <m:sSub>
                        <m:sSub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𝑈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𝐻</m:t>
                          </m:r>
                        </m:sub>
                      </m:sSub>
                    </m:num>
                    <m:den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Δ</m:t>
                      </m:r>
                      <m: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den>
                  </m:f>
                </m:oMath>
              </a14:m>
              <a:r>
                <a:rPr lang="pl-PL" sz="110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num>
                    <m:den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−5.934119457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-59.48650049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819408" y="4687765"/>
              <a:ext cx="2395592" cy="2659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𝐻)/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Δ𝛼</a:t>
              </a:r>
              <a:r>
                <a:rPr lang="pl-PL" sz="1100"/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</a:t>
              </a:r>
              <a:r>
                <a:rPr lang="en-US" i="0"/>
                <a:t> </a:t>
              </a:r>
              <a:r>
                <a:rPr lang="pl-PL" sz="1100" i="0">
                  <a:latin typeface="Cambria Math" panose="02040503050406030204" pitchFamily="18" charset="0"/>
                </a:rPr>
                <a:t>" /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"-5.934119457</a:t>
              </a:r>
              <a:r>
                <a:rPr lang="en-US" i="0"/>
                <a:t> </a:t>
              </a:r>
              <a:r>
                <a:rPr lang="pl-PL" sz="1100" i="0">
                  <a:latin typeface="Cambria Math" panose="02040503050406030204" pitchFamily="18" charset="0"/>
                </a:rPr>
                <a:t>" </a:t>
              </a:r>
              <a:r>
                <a:rPr lang="pl-PL" sz="1100"/>
                <a:t>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-59.48650049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144946</xdr:colOff>
      <xdr:row>20</xdr:row>
      <xdr:rowOff>64191</xdr:rowOff>
    </xdr:from>
    <xdr:ext cx="17493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5850421" y="3912291"/>
              <a:ext cx="17493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=183−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−170</m:t>
                        </m:r>
                      </m:e>
                    </m: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=353</m:t>
                    </m:r>
                  </m:oMath>
                </m:oMathPara>
              </a14:m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5850421" y="3912291"/>
              <a:ext cx="17493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=183−(−170)=353</a:t>
              </a: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143924</xdr:colOff>
      <xdr:row>21</xdr:row>
      <xdr:rowOff>93147</xdr:rowOff>
    </xdr:from>
    <xdr:ext cx="2860114" cy="1720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5849399" y="4131747"/>
              <a:ext cx="2860114" cy="172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Δ</m:t>
                  </m:r>
                  <m: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</m:oMath>
              </a14:m>
              <a:r>
                <a:rPr lang="pl-PL" sz="1100"/>
                <a:t>= -1.396263402 - 4.537856055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-5.934119457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5849399" y="4131747"/>
              <a:ext cx="2860114" cy="172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Δ𝛼</a:t>
              </a:r>
              <a:r>
                <a:rPr lang="pl-PL" sz="1100"/>
                <a:t>= -1.396263402 - 4.537856055 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-5.934119457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35098</xdr:colOff>
      <xdr:row>32</xdr:row>
      <xdr:rowOff>79874</xdr:rowOff>
    </xdr:from>
    <xdr:ext cx="12791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738192" y="6247312"/>
              <a:ext cx="12791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func>
                      <m:func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11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738192" y="6247312"/>
              <a:ext cx="12791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𝑛= 𝐵_0  sin⁡〖(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𝛼−𝛼_0)〗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102394</xdr:colOff>
      <xdr:row>30</xdr:row>
      <xdr:rowOff>185737</xdr:rowOff>
    </xdr:from>
    <xdr:ext cx="1836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5805488" y="5972175"/>
              <a:ext cx="1836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5805488" y="5972175"/>
              <a:ext cx="1836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866775</xdr:colOff>
      <xdr:row>3</xdr:row>
      <xdr:rowOff>180975</xdr:rowOff>
    </xdr:from>
    <xdr:ext cx="18184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4699187" y="763681"/>
              <a:ext cx="1818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4699187" y="763681"/>
              <a:ext cx="1818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pl-PL" sz="1100" b="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394138</xdr:colOff>
      <xdr:row>5</xdr:row>
      <xdr:rowOff>6569</xdr:rowOff>
    </xdr:from>
    <xdr:ext cx="489558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4226550" y="970275"/>
              <a:ext cx="48955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°]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4226550" y="970275"/>
              <a:ext cx="48955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Δ_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pl-PL" sz="1100" b="0" i="0">
                  <a:latin typeface="Cambria Math" panose="02040503050406030204" pitchFamily="18" charset="0"/>
                </a:rPr>
                <a:t>0 [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42042</xdr:colOff>
      <xdr:row>6</xdr:row>
      <xdr:rowOff>35472</xdr:rowOff>
    </xdr:from>
    <xdr:ext cx="965777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3874454" y="1200884"/>
              <a:ext cx="96577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[°]</m:t>
                    </m:r>
                  </m:oMath>
                </m:oMathPara>
              </a14:m>
              <a:endParaRPr lang="en-US" sz="900">
                <a:effectLst/>
              </a:endParaRPr>
            </a:p>
            <a:p>
              <a:r>
                <a:rPr lang="pl-PL" sz="900"/>
                <a:t>dla którego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9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9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pl-PL" sz="900" b="0" i="1">
                          <a:latin typeface="Cambria Math" panose="02040503050406030204" pitchFamily="18" charset="0"/>
                        </a:rPr>
                        <m:t>h</m:t>
                      </m:r>
                    </m:sub>
                  </m:sSub>
                  <m:r>
                    <a:rPr lang="pl-PL" sz="900" b="0" i="1">
                      <a:latin typeface="Cambria Math" panose="02040503050406030204" pitchFamily="18" charset="0"/>
                    </a:rPr>
                    <m:t>=0</m:t>
                  </m:r>
                  <m:r>
                    <a:rPr lang="pl-PL" sz="900" b="0" i="1">
                      <a:latin typeface="Cambria Math" panose="02040503050406030204" pitchFamily="18" charset="0"/>
                    </a:rPr>
                    <m:t>𝑉</m:t>
                  </m:r>
                </m:oMath>
              </a14:m>
              <a:endParaRPr lang="en-US" sz="9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3874454" y="1200884"/>
              <a:ext cx="96577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</a:t>
              </a:r>
              <a:r>
                <a:rPr lang="pl-PL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[°]</a:t>
              </a:r>
              <a:endParaRPr lang="en-US" sz="900">
                <a:effectLst/>
              </a:endParaRPr>
            </a:p>
            <a:p>
              <a:r>
                <a:rPr lang="pl-PL" sz="900"/>
                <a:t>dla którego </a:t>
              </a:r>
              <a:r>
                <a:rPr lang="pl-PL" sz="900" b="0" i="0">
                  <a:latin typeface="Cambria Math" panose="02040503050406030204" pitchFamily="18" charset="0"/>
                </a:rPr>
                <a:t>𝑉_ℎ=0𝑉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36079</xdr:colOff>
      <xdr:row>1</xdr:row>
      <xdr:rowOff>7316</xdr:rowOff>
    </xdr:from>
    <xdr:ext cx="14026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4636654" y="197816"/>
              <a:ext cx="1402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𝑛</m:t>
                      </m:r>
                    </m:sub>
                  </m:sSub>
                  <m:r>
                    <a:rPr lang="pl-PL" sz="1100" b="0" i="1">
                      <a:latin typeface="Cambria Math" panose="02040503050406030204" pitchFamily="18" charset="0"/>
                    </a:rPr>
                    <m:t>= </m:t>
                  </m:r>
                  <m:sSub>
                    <m:sSub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𝐵</m:t>
                      </m:r>
                    </m:e>
                    <m:sub>
                      <m:r>
                        <a:rPr lang="pl-PL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func>
                    <m:func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pl-PL" sz="1100" b="0" i="0">
                          <a:latin typeface="Cambria Math" panose="02040503050406030204" pitchFamily="18" charset="0"/>
                        </a:rPr>
                        <m:t>sin</m:t>
                      </m:r>
                    </m:fName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𝛼</m:t>
                          </m:r>
                        </m:e>
                        <m:sub>
                          <m:r>
                            <a:rPr lang="pl-PL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</m:t>
                      </m:r>
                    </m:e>
                  </m:func>
                </m:oMath>
              </a14:m>
              <a:r>
                <a:rPr lang="pl-PL" sz="1100"/>
                <a:t>[T]</a:t>
              </a:r>
              <a:endParaRPr lang="en-US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4636654" y="197816"/>
              <a:ext cx="1402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𝑛= 𝐵_0  sin⁡〖(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𝛼−𝛼_0)〗</a:t>
              </a:r>
              <a:r>
                <a:rPr lang="pl-PL" sz="1100"/>
                <a:t>[T]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400050</xdr:colOff>
      <xdr:row>34</xdr:row>
      <xdr:rowOff>0</xdr:rowOff>
    </xdr:from>
    <xdr:ext cx="19800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6858000" y="6534150"/>
              <a:ext cx="19800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°</m:t>
                        </m:r>
                      </m:e>
                    </m: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𝑧𝑚𝑖𝑒𝑟𝑧𝑜𝑛𝑒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𝑤𝑦𝑘𝑟𝑒𝑠</m:t>
                    </m:r>
                  </m:oMath>
                </m:oMathPara>
              </a14:m>
              <a:endParaRPr lang="en-US" sz="900">
                <a:effectLst/>
              </a:endParaRPr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6858000" y="6534150"/>
              <a:ext cx="19800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</a:t>
              </a:r>
              <a:r>
                <a:rPr lang="pl-PL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[°]  𝑧𝑚𝑖𝑒𝑟𝑧𝑜𝑛𝑒 𝑧 𝑤𝑦𝑘𝑟𝑒𝑠</a:t>
              </a:r>
              <a:endParaRPr lang="en-US" sz="900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247650</xdr:colOff>
      <xdr:row>1</xdr:row>
      <xdr:rowOff>9527</xdr:rowOff>
    </xdr:from>
    <xdr:ext cx="981075" cy="1809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486150" y="200027"/>
              <a:ext cx="981075" cy="180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486150" y="200027"/>
              <a:ext cx="981075" cy="180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sin⁡〖(𝛼−𝛼_0)〗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91109</xdr:colOff>
      <xdr:row>35</xdr:row>
      <xdr:rowOff>82827</xdr:rowOff>
    </xdr:from>
    <xdr:ext cx="3743739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6850575" y="6789741"/>
              <a:ext cx="3743739" cy="50013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𝛿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𝛼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6850575" y="6789741"/>
              <a:ext cx="3743739" cy="50013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𝛿)=√(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𝐵_0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𝑢(𝛼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))〗^2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170793</xdr:colOff>
      <xdr:row>30</xdr:row>
      <xdr:rowOff>12574</xdr:rowOff>
    </xdr:from>
    <xdr:ext cx="6711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12101536" y="5792888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𝐵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=0.05</a:t>
              </a:r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12101536" y="5792888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𝑢(𝐵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</a:t>
              </a:r>
              <a:r>
                <a:rPr lang="pl-PL" sz="1100"/>
                <a:t>=0.05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220718</xdr:colOff>
      <xdr:row>32</xdr:row>
      <xdr:rowOff>51424</xdr:rowOff>
    </xdr:from>
    <xdr:ext cx="5325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10540375" y="6212738"/>
              <a:ext cx="532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°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10540375" y="6212738"/>
              <a:ext cx="5325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𝛼_0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[°]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250371</xdr:colOff>
      <xdr:row>30</xdr:row>
      <xdr:rowOff>27214</xdr:rowOff>
    </xdr:from>
    <xdr:ext cx="50610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10570028" y="5807528"/>
              <a:ext cx="506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𝑢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𝐵</m:t>
                      </m:r>
                    </m:e>
                    <m:sub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pl-PL" sz="1100"/>
                <a:t>[T]</a:t>
              </a:r>
              <a:endParaRPr lang="en-US" sz="1100"/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10570028" y="5807528"/>
              <a:ext cx="506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𝑢(𝐵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</a:t>
              </a:r>
              <a:r>
                <a:rPr lang="pl-PL" sz="1100"/>
                <a:t>[T]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179616</xdr:colOff>
      <xdr:row>31</xdr:row>
      <xdr:rowOff>29279</xdr:rowOff>
    </xdr:from>
    <xdr:ext cx="5521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10499273" y="6000093"/>
              <a:ext cx="5521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°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10499273" y="6000093"/>
              <a:ext cx="5521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[°]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149961</xdr:colOff>
      <xdr:row>32</xdr:row>
      <xdr:rowOff>100411</xdr:rowOff>
    </xdr:from>
    <xdr:ext cx="5254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/>
            <xdr:cNvSpPr txBox="1"/>
          </xdr:nvSpPr>
          <xdr:spPr>
            <a:xfrm>
              <a:off x="12080704" y="6261725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/>
            <xdr:cNvSpPr txBox="1"/>
          </xdr:nvSpPr>
          <xdr:spPr>
            <a:xfrm>
              <a:off x="12080704" y="6261725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𝛼_0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163286</xdr:colOff>
      <xdr:row>31</xdr:row>
      <xdr:rowOff>54428</xdr:rowOff>
    </xdr:from>
    <xdr:ext cx="4669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/>
            <xdr:cNvSpPr txBox="1"/>
          </xdr:nvSpPr>
          <xdr:spPr>
            <a:xfrm>
              <a:off x="12094029" y="6025242"/>
              <a:ext cx="4669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𝑢</m:t>
                    </m:r>
                    <m:d>
                      <m:d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/>
            <xdr:cNvSpPr txBox="1"/>
          </xdr:nvSpPr>
          <xdr:spPr>
            <a:xfrm>
              <a:off x="12094029" y="6025242"/>
              <a:ext cx="4669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0.03939</cdr:y>
    </cdr:from>
    <cdr:to>
      <cdr:x>0.11323</cdr:x>
      <cdr:y>0.10371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0" y="105489"/>
              <a:ext cx="859113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d>
                      <m:dPr>
                        <m:begChr m:val="["/>
                        <m:endChr m:val="]"/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𝑚𝑉</m:t>
                        </m:r>
                      </m:e>
                    </m:d>
                  </m:oMath>
                </m:oMathPara>
              </a14:m>
              <a:endParaRPr lang="pl-PL" sz="1100" b="0"/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0" y="105489"/>
              <a:ext cx="859113" cy="17222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𝐻 [𝑚𝑉]</a:t>
              </a:r>
              <a:endParaRPr lang="pl-PL" sz="1100" b="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"/>
  <sheetViews>
    <sheetView tabSelected="1" topLeftCell="K29" zoomScale="175" zoomScaleNormal="175" workbookViewId="0">
      <selection activeCell="N32" sqref="N32"/>
    </sheetView>
  </sheetViews>
  <sheetFormatPr defaultRowHeight="15" x14ac:dyDescent="0.25"/>
  <cols>
    <col min="3" max="4" width="15.140625" customWidth="1"/>
    <col min="5" max="5" width="20.42578125" customWidth="1"/>
    <col min="6" max="6" width="22.140625" customWidth="1"/>
    <col min="7" max="7" width="10.140625" customWidth="1"/>
    <col min="9" max="9" width="14.5703125" customWidth="1"/>
    <col min="10" max="10" width="15" customWidth="1"/>
    <col min="11" max="11" width="14.7109375" customWidth="1"/>
    <col min="12" max="12" width="15" customWidth="1"/>
    <col min="14" max="14" width="20.85546875" customWidth="1"/>
  </cols>
  <sheetData>
    <row r="2" spans="1:14" ht="15.75" thickBot="1" x14ac:dyDescent="0.3">
      <c r="A2" t="s">
        <v>0</v>
      </c>
      <c r="B2" s="1" t="s">
        <v>1</v>
      </c>
      <c r="C2" s="1" t="s">
        <v>2</v>
      </c>
      <c r="D2" s="3" t="s">
        <v>6</v>
      </c>
      <c r="E2" s="19"/>
      <c r="F2" s="19"/>
      <c r="I2" t="s">
        <v>3</v>
      </c>
      <c r="J2" t="s">
        <v>4</v>
      </c>
    </row>
    <row r="3" spans="1:14" ht="15" customHeight="1" x14ac:dyDescent="0.25">
      <c r="A3">
        <v>1</v>
      </c>
      <c r="B3">
        <v>0</v>
      </c>
      <c r="C3">
        <f>RADIANS(B3)</f>
        <v>0</v>
      </c>
      <c r="D3">
        <v>23.77</v>
      </c>
      <c r="E3" s="19">
        <f>SIN(C3-3.05)</f>
        <v>-9.1464642232437193E-2</v>
      </c>
      <c r="F3" s="19">
        <f>0.5*E3</f>
        <v>-4.5732321116218597E-2</v>
      </c>
      <c r="I3" s="14" t="s">
        <v>5</v>
      </c>
      <c r="J3" s="16">
        <v>5</v>
      </c>
    </row>
    <row r="4" spans="1:14" x14ac:dyDescent="0.25">
      <c r="A4">
        <v>2</v>
      </c>
      <c r="B4">
        <v>10</v>
      </c>
      <c r="C4">
        <f>RADIANS(B4)</f>
        <v>0.17453292519943295</v>
      </c>
      <c r="D4">
        <v>53.24</v>
      </c>
      <c r="E4" s="19">
        <f>SIN(C4-3.05)</f>
        <v>-0.2629953896587589</v>
      </c>
      <c r="F4" s="19">
        <f>0.5*E4</f>
        <v>-0.13149769482937945</v>
      </c>
      <c r="I4" s="15"/>
      <c r="J4" s="16"/>
    </row>
    <row r="5" spans="1:14" x14ac:dyDescent="0.25">
      <c r="A5">
        <v>3</v>
      </c>
      <c r="B5">
        <v>20</v>
      </c>
      <c r="C5">
        <f>RADIANS(B5)</f>
        <v>0.3490658503988659</v>
      </c>
      <c r="D5">
        <v>81.62</v>
      </c>
      <c r="E5" s="19">
        <f>SIN(C5-3.05)</f>
        <v>-0.42653515525238817</v>
      </c>
      <c r="F5" s="19">
        <f>0.5*E5</f>
        <v>-0.21326757762619408</v>
      </c>
      <c r="I5" s="15"/>
      <c r="J5" s="16"/>
    </row>
    <row r="6" spans="1:14" ht="15.75" thickBot="1" x14ac:dyDescent="0.3">
      <c r="A6">
        <v>4</v>
      </c>
      <c r="B6">
        <v>30</v>
      </c>
      <c r="C6">
        <f>RADIANS(B6)</f>
        <v>0.52359877559829882</v>
      </c>
      <c r="D6">
        <v>108.74</v>
      </c>
      <c r="E6" s="19">
        <f t="shared" ref="E6:E38" si="0">SIN(C6-3.05)</f>
        <v>-0.57711486599087614</v>
      </c>
      <c r="F6" s="19">
        <f>0.5*E6</f>
        <v>-0.28855743299543807</v>
      </c>
      <c r="I6" s="2"/>
      <c r="J6" s="16"/>
    </row>
    <row r="7" spans="1:14" x14ac:dyDescent="0.25">
      <c r="A7">
        <v>5</v>
      </c>
      <c r="B7">
        <v>40</v>
      </c>
      <c r="C7">
        <f t="shared" ref="C7:C15" si="1">RADIANS(B7)</f>
        <v>0.69813170079773179</v>
      </c>
      <c r="D7">
        <v>132.88999999999999</v>
      </c>
      <c r="E7" s="19">
        <f t="shared" si="0"/>
        <v>-0.71015923356044475</v>
      </c>
      <c r="F7" s="19">
        <f>0.5*E7</f>
        <v>-0.35507961678022237</v>
      </c>
      <c r="J7" s="16">
        <v>352.5</v>
      </c>
    </row>
    <row r="8" spans="1:14" x14ac:dyDescent="0.25">
      <c r="A8">
        <v>6</v>
      </c>
      <c r="B8">
        <v>50</v>
      </c>
      <c r="C8">
        <f t="shared" si="1"/>
        <v>0.87266462599716477</v>
      </c>
      <c r="D8">
        <v>152.19999999999999</v>
      </c>
      <c r="E8" s="19">
        <f t="shared" si="0"/>
        <v>-0.82162577217619037</v>
      </c>
      <c r="F8" s="19">
        <f>0.5*E8</f>
        <v>-0.41081288608809519</v>
      </c>
      <c r="J8" s="16"/>
      <c r="N8" s="1"/>
    </row>
    <row r="9" spans="1:14" x14ac:dyDescent="0.25">
      <c r="A9">
        <v>7</v>
      </c>
      <c r="B9">
        <v>60</v>
      </c>
      <c r="C9">
        <f t="shared" si="1"/>
        <v>1.0471975511965976</v>
      </c>
      <c r="D9">
        <v>168.38</v>
      </c>
      <c r="E9" s="19">
        <f t="shared" si="0"/>
        <v>-0.90812762746706432</v>
      </c>
      <c r="F9" s="19">
        <f t="shared" ref="F9:F38" si="2">0.5*E9</f>
        <v>-0.45406381373353216</v>
      </c>
    </row>
    <row r="10" spans="1:14" x14ac:dyDescent="0.25">
      <c r="A10">
        <v>8</v>
      </c>
      <c r="B10">
        <v>70</v>
      </c>
      <c r="C10">
        <f t="shared" si="1"/>
        <v>1.2217304763960306</v>
      </c>
      <c r="D10">
        <v>178.47</v>
      </c>
      <c r="E10" s="19">
        <f t="shared" si="0"/>
        <v>-0.96703648433210398</v>
      </c>
      <c r="F10" s="19">
        <f t="shared" si="2"/>
        <v>-0.48351824216605199</v>
      </c>
    </row>
    <row r="11" spans="1:14" x14ac:dyDescent="0.25">
      <c r="A11">
        <v>9</v>
      </c>
      <c r="B11">
        <v>80</v>
      </c>
      <c r="C11">
        <f t="shared" si="1"/>
        <v>1.3962634015954636</v>
      </c>
      <c r="D11">
        <v>182.28</v>
      </c>
      <c r="E11" s="19">
        <f t="shared" si="0"/>
        <v>-0.99656242696478503</v>
      </c>
      <c r="F11" s="19">
        <f t="shared" si="2"/>
        <v>-0.49828121348239252</v>
      </c>
    </row>
    <row r="12" spans="1:14" x14ac:dyDescent="0.25">
      <c r="A12">
        <v>10</v>
      </c>
      <c r="B12">
        <v>90</v>
      </c>
      <c r="C12">
        <f t="shared" si="1"/>
        <v>1.5707963267948966</v>
      </c>
      <c r="D12">
        <v>180.39</v>
      </c>
      <c r="E12" s="19">
        <f t="shared" si="0"/>
        <v>-0.99580832453906121</v>
      </c>
      <c r="F12" s="19">
        <f t="shared" si="2"/>
        <v>-0.4979041622695306</v>
      </c>
    </row>
    <row r="13" spans="1:14" x14ac:dyDescent="0.25">
      <c r="A13">
        <v>11</v>
      </c>
      <c r="B13">
        <v>100</v>
      </c>
      <c r="C13">
        <f t="shared" si="1"/>
        <v>1.7453292519943295</v>
      </c>
      <c r="D13">
        <v>173.37</v>
      </c>
      <c r="E13" s="19">
        <f t="shared" si="0"/>
        <v>-0.96479709007554404</v>
      </c>
      <c r="F13" s="19">
        <f t="shared" si="2"/>
        <v>-0.48239854503777202</v>
      </c>
    </row>
    <row r="14" spans="1:14" ht="15.75" thickBot="1" x14ac:dyDescent="0.3">
      <c r="A14">
        <v>12</v>
      </c>
      <c r="B14">
        <v>110</v>
      </c>
      <c r="C14">
        <f t="shared" si="1"/>
        <v>1.9198621771937625</v>
      </c>
      <c r="D14">
        <v>161.49</v>
      </c>
      <c r="E14" s="19">
        <f t="shared" si="0"/>
        <v>-0.90447098424096561</v>
      </c>
      <c r="F14" s="19">
        <f t="shared" si="2"/>
        <v>-0.45223549212048281</v>
      </c>
    </row>
    <row r="15" spans="1:14" x14ac:dyDescent="0.25">
      <c r="A15">
        <v>13</v>
      </c>
      <c r="B15">
        <v>120</v>
      </c>
      <c r="C15">
        <f t="shared" si="1"/>
        <v>2.0943951023931953</v>
      </c>
      <c r="D15">
        <v>144.5</v>
      </c>
      <c r="E15" s="19">
        <f t="shared" si="0"/>
        <v>-0.81666298523462733</v>
      </c>
      <c r="F15" s="19">
        <f t="shared" si="2"/>
        <v>-0.40833149261731366</v>
      </c>
      <c r="H15" s="5"/>
      <c r="I15" s="6"/>
      <c r="J15" s="6"/>
      <c r="K15" s="6"/>
      <c r="L15" s="6"/>
      <c r="M15" s="6"/>
      <c r="N15" s="7"/>
    </row>
    <row r="16" spans="1:14" x14ac:dyDescent="0.25">
      <c r="A16">
        <v>14</v>
      </c>
      <c r="B16">
        <v>130</v>
      </c>
      <c r="C16">
        <f>RADIANS(B16)</f>
        <v>2.2689280275926285</v>
      </c>
      <c r="D16">
        <v>122.1</v>
      </c>
      <c r="E16" s="19">
        <f t="shared" si="0"/>
        <v>-0.70404109467334486</v>
      </c>
      <c r="F16" s="19">
        <f t="shared" si="2"/>
        <v>-0.35202054733667243</v>
      </c>
      <c r="H16" s="8" t="s">
        <v>7</v>
      </c>
      <c r="I16" s="9"/>
      <c r="J16" s="9"/>
      <c r="K16" s="9">
        <v>3.05</v>
      </c>
      <c r="L16" s="9">
        <f>DEGREES(K16)</f>
        <v>174.75212751490108</v>
      </c>
      <c r="M16" s="9" t="s">
        <v>8</v>
      </c>
      <c r="N16" s="10"/>
    </row>
    <row r="17" spans="1:15" ht="15.75" thickBot="1" x14ac:dyDescent="0.3">
      <c r="A17">
        <v>15</v>
      </c>
      <c r="B17">
        <v>140</v>
      </c>
      <c r="C17">
        <f>RADIANS(B17)</f>
        <v>2.4434609527920612</v>
      </c>
      <c r="D17">
        <v>96.79</v>
      </c>
      <c r="E17" s="19">
        <f t="shared" si="0"/>
        <v>-0.57002727171239698</v>
      </c>
      <c r="F17" s="19">
        <f t="shared" si="2"/>
        <v>-0.28501363585619849</v>
      </c>
      <c r="H17" s="11"/>
      <c r="I17" s="12"/>
      <c r="J17" s="12"/>
      <c r="K17" s="12"/>
      <c r="L17" s="12"/>
      <c r="M17" s="12"/>
      <c r="N17" s="13"/>
    </row>
    <row r="18" spans="1:15" ht="15.75" thickBot="1" x14ac:dyDescent="0.3">
      <c r="A18">
        <v>16</v>
      </c>
      <c r="B18">
        <v>150</v>
      </c>
      <c r="C18">
        <f>RADIANS(B18)</f>
        <v>2.6179938779914944</v>
      </c>
      <c r="D18">
        <v>67.8</v>
      </c>
      <c r="E18" s="19">
        <f t="shared" si="0"/>
        <v>-0.4186934585481849</v>
      </c>
      <c r="F18" s="19">
        <f t="shared" si="2"/>
        <v>-0.20934672927409245</v>
      </c>
    </row>
    <row r="19" spans="1:15" x14ac:dyDescent="0.25">
      <c r="A19">
        <v>17</v>
      </c>
      <c r="B19">
        <v>160</v>
      </c>
      <c r="C19">
        <f>RADIANS(B19)</f>
        <v>2.7925268031909272</v>
      </c>
      <c r="D19">
        <v>43.36</v>
      </c>
      <c r="E19" s="19">
        <f t="shared" si="0"/>
        <v>-0.25463785651509951</v>
      </c>
      <c r="F19" s="19">
        <f t="shared" si="2"/>
        <v>-0.12731892825754976</v>
      </c>
      <c r="H19" s="5"/>
      <c r="I19" s="6"/>
      <c r="J19" s="6"/>
      <c r="K19" s="6"/>
      <c r="L19" s="7"/>
    </row>
    <row r="20" spans="1:15" x14ac:dyDescent="0.25">
      <c r="A20">
        <v>18</v>
      </c>
      <c r="B20">
        <v>170</v>
      </c>
      <c r="C20">
        <f t="shared" ref="C20:C23" si="3">RADIANS(B20)</f>
        <v>2.9670597283903604</v>
      </c>
      <c r="D20">
        <v>10.67</v>
      </c>
      <c r="E20" s="19">
        <f t="shared" si="0"/>
        <v>-8.2845212064775076E-2</v>
      </c>
      <c r="F20" s="19">
        <f t="shared" si="2"/>
        <v>-4.1422606032387538E-2</v>
      </c>
      <c r="H20" s="8" t="s">
        <v>9</v>
      </c>
      <c r="I20" s="9"/>
      <c r="J20" s="9"/>
      <c r="K20" s="9"/>
      <c r="L20" s="10"/>
    </row>
    <row r="21" spans="1:15" x14ac:dyDescent="0.25">
      <c r="A21">
        <v>19</v>
      </c>
      <c r="B21">
        <v>180</v>
      </c>
      <c r="C21">
        <f t="shared" si="3"/>
        <v>3.1415926535897931</v>
      </c>
      <c r="D21">
        <v>-16.32</v>
      </c>
      <c r="E21" s="19">
        <f t="shared" si="0"/>
        <v>9.1464642232437068E-2</v>
      </c>
      <c r="F21" s="19">
        <f t="shared" si="2"/>
        <v>4.5732321116218534E-2</v>
      </c>
      <c r="H21" s="8"/>
      <c r="I21" s="9"/>
      <c r="J21" s="9"/>
      <c r="K21" s="9"/>
      <c r="L21" s="10"/>
    </row>
    <row r="22" spans="1:15" x14ac:dyDescent="0.25">
      <c r="A22">
        <v>20</v>
      </c>
      <c r="B22">
        <v>190</v>
      </c>
      <c r="C22">
        <f t="shared" si="3"/>
        <v>3.3161255787892263</v>
      </c>
      <c r="D22">
        <v>-48.61</v>
      </c>
      <c r="E22" s="19">
        <f t="shared" si="0"/>
        <v>0.26299538965875924</v>
      </c>
      <c r="F22" s="19">
        <f t="shared" si="2"/>
        <v>0.13149769482937962</v>
      </c>
      <c r="H22" s="8"/>
      <c r="I22" s="9"/>
      <c r="J22" s="17"/>
      <c r="K22" s="17"/>
      <c r="L22" s="18"/>
    </row>
    <row r="23" spans="1:15" x14ac:dyDescent="0.25">
      <c r="A23">
        <v>21</v>
      </c>
      <c r="B23">
        <v>200</v>
      </c>
      <c r="C23">
        <f t="shared" si="3"/>
        <v>3.4906585039886591</v>
      </c>
      <c r="D23">
        <v>-75.37</v>
      </c>
      <c r="E23" s="19">
        <f t="shared" si="0"/>
        <v>0.42653515525238805</v>
      </c>
      <c r="F23" s="19">
        <f t="shared" si="2"/>
        <v>0.21326757762619403</v>
      </c>
      <c r="H23" s="8"/>
      <c r="I23" s="9"/>
      <c r="J23" s="9"/>
      <c r="K23" s="17"/>
      <c r="L23" s="10"/>
    </row>
    <row r="24" spans="1:15" x14ac:dyDescent="0.25">
      <c r="A24">
        <v>22</v>
      </c>
      <c r="B24">
        <v>210</v>
      </c>
      <c r="C24">
        <f>RADIANS(B24)</f>
        <v>3.6651914291880923</v>
      </c>
      <c r="D24">
        <v>-101.37</v>
      </c>
      <c r="E24" s="19">
        <f t="shared" si="0"/>
        <v>0.57711486599087636</v>
      </c>
      <c r="F24" s="19">
        <f t="shared" si="2"/>
        <v>0.28855743299543818</v>
      </c>
      <c r="H24" s="8">
        <v>353</v>
      </c>
      <c r="I24" s="9">
        <v>-5.9341194570000004</v>
      </c>
      <c r="J24" s="9">
        <f>H24/I24</f>
        <v>-59.486500492266714</v>
      </c>
      <c r="K24" s="9"/>
      <c r="L24" s="10"/>
    </row>
    <row r="25" spans="1:15" x14ac:dyDescent="0.25">
      <c r="A25">
        <v>23</v>
      </c>
      <c r="B25">
        <v>220</v>
      </c>
      <c r="C25">
        <f>RADIANS(B25)</f>
        <v>3.839724354387525</v>
      </c>
      <c r="D25">
        <v>-125.15</v>
      </c>
      <c r="E25" s="19">
        <f t="shared" si="0"/>
        <v>0.71015923356044464</v>
      </c>
      <c r="F25" s="19">
        <f t="shared" si="2"/>
        <v>0.35507961678022232</v>
      </c>
      <c r="H25" s="8"/>
      <c r="I25" s="9"/>
      <c r="J25" s="9"/>
      <c r="K25" s="9"/>
      <c r="L25" s="10"/>
    </row>
    <row r="26" spans="1:15" x14ac:dyDescent="0.25">
      <c r="A26">
        <v>24</v>
      </c>
      <c r="B26">
        <v>230</v>
      </c>
      <c r="C26">
        <f>RADIANS(B26)</f>
        <v>4.0142572795869578</v>
      </c>
      <c r="D26">
        <v>-142</v>
      </c>
      <c r="E26" s="19">
        <f t="shared" si="0"/>
        <v>0.82162577217619037</v>
      </c>
      <c r="F26" s="19">
        <f t="shared" si="2"/>
        <v>0.41081288608809519</v>
      </c>
      <c r="H26" s="8"/>
      <c r="I26" s="9"/>
      <c r="J26" s="9"/>
      <c r="K26" s="9"/>
      <c r="L26" s="10"/>
    </row>
    <row r="27" spans="1:15" ht="15.75" thickBot="1" x14ac:dyDescent="0.3">
      <c r="A27">
        <v>25</v>
      </c>
      <c r="B27">
        <v>240</v>
      </c>
      <c r="C27">
        <f>RADIANS(B27)</f>
        <v>4.1887902047863905</v>
      </c>
      <c r="D27">
        <v>-156.9</v>
      </c>
      <c r="E27" s="19">
        <f t="shared" si="0"/>
        <v>0.90812762746706421</v>
      </c>
      <c r="F27" s="19">
        <f t="shared" si="2"/>
        <v>0.45406381373353211</v>
      </c>
      <c r="H27" s="11"/>
      <c r="I27" s="12"/>
      <c r="J27" s="12"/>
      <c r="K27" s="12"/>
      <c r="L27" s="13"/>
    </row>
    <row r="28" spans="1:15" x14ac:dyDescent="0.25">
      <c r="A28">
        <v>26</v>
      </c>
      <c r="B28">
        <v>250</v>
      </c>
      <c r="C28">
        <f t="shared" ref="C28:C36" si="4">RADIANS(B28)</f>
        <v>4.3633231299858242</v>
      </c>
      <c r="D28">
        <v>-166.38</v>
      </c>
      <c r="E28" s="19">
        <f t="shared" si="0"/>
        <v>0.9670364843321041</v>
      </c>
      <c r="F28" s="19">
        <f t="shared" si="2"/>
        <v>0.48351824216605205</v>
      </c>
    </row>
    <row r="29" spans="1:15" x14ac:dyDescent="0.25">
      <c r="A29">
        <v>27</v>
      </c>
      <c r="B29">
        <v>260</v>
      </c>
      <c r="C29">
        <f t="shared" si="4"/>
        <v>4.5378560551852569</v>
      </c>
      <c r="D29">
        <v>-169.8</v>
      </c>
      <c r="E29" s="19">
        <f t="shared" si="0"/>
        <v>0.99656242696478503</v>
      </c>
      <c r="F29" s="19">
        <f t="shared" si="2"/>
        <v>0.49828121348239252</v>
      </c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>
        <v>28</v>
      </c>
      <c r="B30">
        <v>270</v>
      </c>
      <c r="C30">
        <f t="shared" si="4"/>
        <v>4.7123889803846897</v>
      </c>
      <c r="D30">
        <v>-167.83</v>
      </c>
      <c r="E30" s="19">
        <f t="shared" si="0"/>
        <v>0.99580832453906121</v>
      </c>
      <c r="F30" s="19">
        <f t="shared" si="2"/>
        <v>0.4979041622695306</v>
      </c>
      <c r="H30" s="19" t="s">
        <v>10</v>
      </c>
      <c r="I30" s="19"/>
      <c r="J30" s="19"/>
      <c r="K30" s="19"/>
      <c r="L30" s="19"/>
      <c r="M30" s="19"/>
      <c r="N30" s="19"/>
      <c r="O30" s="19"/>
    </row>
    <row r="31" spans="1:15" x14ac:dyDescent="0.25">
      <c r="A31">
        <v>29</v>
      </c>
      <c r="B31">
        <v>280</v>
      </c>
      <c r="C31">
        <f t="shared" si="4"/>
        <v>4.8869219055841224</v>
      </c>
      <c r="D31">
        <v>-160.5</v>
      </c>
      <c r="E31" s="19">
        <f t="shared" si="0"/>
        <v>0.96479709007554415</v>
      </c>
      <c r="F31" s="19">
        <f t="shared" si="2"/>
        <v>0.48239854503777208</v>
      </c>
      <c r="H31" s="19"/>
      <c r="I31" s="19"/>
      <c r="J31" s="19"/>
      <c r="K31" s="19"/>
      <c r="L31" s="19"/>
      <c r="M31" s="4">
        <v>0.05</v>
      </c>
      <c r="N31" s="19"/>
      <c r="O31" s="19"/>
    </row>
    <row r="32" spans="1:15" x14ac:dyDescent="0.25">
      <c r="A32">
        <v>30</v>
      </c>
      <c r="B32">
        <v>290</v>
      </c>
      <c r="C32">
        <f t="shared" si="4"/>
        <v>5.0614548307835561</v>
      </c>
      <c r="D32">
        <v>-148.11000000000001</v>
      </c>
      <c r="E32" s="19">
        <f t="shared" si="0"/>
        <v>0.9044709842409655</v>
      </c>
      <c r="F32" s="19">
        <f t="shared" si="2"/>
        <v>0.45223549212048275</v>
      </c>
      <c r="H32" s="19"/>
      <c r="I32" s="19">
        <v>0.5</v>
      </c>
      <c r="J32" s="19" t="s">
        <v>11</v>
      </c>
      <c r="K32" s="19"/>
      <c r="L32" s="19"/>
      <c r="M32" s="19"/>
      <c r="N32" s="19"/>
      <c r="O32" s="19"/>
    </row>
    <row r="33" spans="1:15" x14ac:dyDescent="0.25">
      <c r="A33">
        <v>31</v>
      </c>
      <c r="B33">
        <v>300</v>
      </c>
      <c r="C33">
        <f t="shared" si="4"/>
        <v>5.2359877559829888</v>
      </c>
      <c r="D33">
        <v>-130.88</v>
      </c>
      <c r="E33" s="19">
        <f t="shared" si="0"/>
        <v>0.81666298523462721</v>
      </c>
      <c r="F33" s="19">
        <f t="shared" si="2"/>
        <v>0.40833149261731361</v>
      </c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>
        <v>32</v>
      </c>
      <c r="B34">
        <v>310</v>
      </c>
      <c r="C34">
        <f t="shared" si="4"/>
        <v>5.4105206811824216</v>
      </c>
      <c r="D34">
        <v>-110.54</v>
      </c>
      <c r="E34" s="19">
        <f t="shared" si="0"/>
        <v>0.70404109467334497</v>
      </c>
      <c r="F34" s="19">
        <f t="shared" si="2"/>
        <v>0.35202054733667248</v>
      </c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>
        <v>33</v>
      </c>
      <c r="B35">
        <v>320</v>
      </c>
      <c r="C35">
        <f t="shared" si="4"/>
        <v>5.5850536063818543</v>
      </c>
      <c r="D35">
        <v>-87.66</v>
      </c>
      <c r="E35" s="19">
        <f t="shared" si="0"/>
        <v>0.57002727171239709</v>
      </c>
      <c r="F35" s="19">
        <f t="shared" si="2"/>
        <v>0.28501363585619854</v>
      </c>
      <c r="H35" s="19"/>
      <c r="I35" s="19"/>
      <c r="J35" s="19"/>
      <c r="K35" s="19"/>
      <c r="L35" s="19"/>
      <c r="M35" s="19"/>
      <c r="N35" s="19"/>
      <c r="O35" s="19"/>
    </row>
    <row r="36" spans="1:15" x14ac:dyDescent="0.25">
      <c r="A36">
        <v>34</v>
      </c>
      <c r="B36">
        <v>330</v>
      </c>
      <c r="C36">
        <f t="shared" si="4"/>
        <v>5.7595865315812871</v>
      </c>
      <c r="D36">
        <v>-59.77</v>
      </c>
      <c r="E36" s="19">
        <f t="shared" si="0"/>
        <v>0.41869345854818546</v>
      </c>
      <c r="F36" s="19">
        <f t="shared" si="2"/>
        <v>0.20934672927409273</v>
      </c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>
        <v>35</v>
      </c>
      <c r="B37">
        <v>340</v>
      </c>
      <c r="C37">
        <f>RADIANS(B37)</f>
        <v>5.9341194567807207</v>
      </c>
      <c r="D37">
        <v>-32.369999999999997</v>
      </c>
      <c r="E37" s="19">
        <f t="shared" si="0"/>
        <v>0.25463785651509924</v>
      </c>
      <c r="F37" s="19">
        <f t="shared" si="2"/>
        <v>0.12731892825754962</v>
      </c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>
        <v>36</v>
      </c>
      <c r="B38">
        <v>350</v>
      </c>
      <c r="C38">
        <f>RADIANS(B38)</f>
        <v>6.1086523819801535</v>
      </c>
      <c r="D38">
        <v>-5.85</v>
      </c>
      <c r="E38" s="19">
        <f t="shared" si="0"/>
        <v>8.2845212064775201E-2</v>
      </c>
      <c r="F38" s="19">
        <f t="shared" si="2"/>
        <v>4.14226060323876E-2</v>
      </c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H40" s="19"/>
      <c r="I40" s="19"/>
      <c r="J40" s="19"/>
      <c r="K40" s="19"/>
      <c r="L40" s="19"/>
      <c r="M40" s="19"/>
      <c r="N40" s="19"/>
      <c r="O40" s="19"/>
    </row>
    <row r="41" spans="1:15" x14ac:dyDescent="0.25">
      <c r="H41" s="19"/>
      <c r="I41" s="19"/>
      <c r="J41" s="19"/>
      <c r="K41" s="19"/>
      <c r="L41" s="19"/>
      <c r="M41" s="19"/>
      <c r="N41" s="19"/>
      <c r="O41" s="19"/>
    </row>
    <row r="42" spans="1:15" x14ac:dyDescent="0.25"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H43" s="19"/>
      <c r="I43" s="19"/>
      <c r="J43" s="19"/>
      <c r="K43" s="19"/>
      <c r="L43" s="19"/>
      <c r="M43" s="19"/>
      <c r="N43" s="19"/>
      <c r="O43" s="19"/>
    </row>
    <row r="44" spans="1:15" x14ac:dyDescent="0.25">
      <c r="H44" s="19"/>
      <c r="I44" s="19"/>
      <c r="J44" s="19"/>
      <c r="K44" s="19"/>
      <c r="L44" s="19"/>
      <c r="M44" s="19"/>
      <c r="N44" s="19"/>
      <c r="O44" s="19"/>
    </row>
    <row r="45" spans="1:15" x14ac:dyDescent="0.25">
      <c r="H45" s="19"/>
      <c r="I45" s="19"/>
      <c r="J45" s="19"/>
      <c r="K45" s="19"/>
      <c r="L45" s="19"/>
      <c r="M45" s="19"/>
      <c r="N45" s="19"/>
      <c r="O45" s="19"/>
    </row>
    <row r="46" spans="1:15" x14ac:dyDescent="0.25">
      <c r="H46" s="19"/>
      <c r="I46" s="19"/>
      <c r="J46" s="19"/>
      <c r="K46" s="19"/>
      <c r="L46" s="19"/>
      <c r="M46" s="19"/>
      <c r="N46" s="19"/>
      <c r="O46" s="19"/>
    </row>
    <row r="47" spans="1:15" x14ac:dyDescent="0.25"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H48" s="19"/>
      <c r="I48" s="19"/>
      <c r="J48" s="19"/>
      <c r="K48" s="19"/>
      <c r="L48" s="19"/>
      <c r="M48" s="19"/>
      <c r="N48" s="19"/>
      <c r="O48" s="19"/>
    </row>
    <row r="49" spans="8:15" x14ac:dyDescent="0.25">
      <c r="H49" s="19"/>
      <c r="I49" s="19"/>
      <c r="J49" s="19"/>
      <c r="K49" s="19"/>
      <c r="L49" s="19"/>
      <c r="M49" s="19"/>
      <c r="N49" s="19"/>
      <c r="O49" s="19"/>
    </row>
    <row r="50" spans="8:15" x14ac:dyDescent="0.25">
      <c r="H50" s="19"/>
      <c r="I50" s="19"/>
      <c r="J50" s="19"/>
      <c r="K50" s="19"/>
      <c r="L50" s="19"/>
      <c r="M50" s="19"/>
      <c r="N50" s="19"/>
      <c r="O50" s="19"/>
    </row>
    <row r="51" spans="8:15" x14ac:dyDescent="0.25">
      <c r="H51" s="19"/>
      <c r="I51" s="19"/>
      <c r="J51" s="19"/>
      <c r="K51" s="19"/>
      <c r="L51" s="19"/>
      <c r="M51" s="19"/>
      <c r="N51" s="19"/>
      <c r="O51" s="19"/>
    </row>
    <row r="52" spans="8:15" x14ac:dyDescent="0.25">
      <c r="H52" s="19"/>
      <c r="I52" s="19"/>
      <c r="J52" s="19"/>
      <c r="K52" s="19"/>
      <c r="L52" s="19"/>
      <c r="M52" s="19"/>
      <c r="N52" s="19"/>
      <c r="O52" s="19"/>
    </row>
    <row r="53" spans="8:15" x14ac:dyDescent="0.25">
      <c r="H53" s="19"/>
      <c r="I53" s="19"/>
      <c r="J53" s="19"/>
      <c r="K53" s="19"/>
      <c r="L53" s="19"/>
      <c r="M53" s="19"/>
      <c r="N53" s="19"/>
      <c r="O53" s="19"/>
    </row>
    <row r="54" spans="8:15" x14ac:dyDescent="0.25">
      <c r="H54" s="19"/>
      <c r="I54" s="19"/>
      <c r="J54" s="19"/>
      <c r="K54" s="19"/>
      <c r="L54" s="19"/>
      <c r="M54" s="19"/>
      <c r="N54" s="19"/>
      <c r="O54" s="19"/>
    </row>
    <row r="55" spans="8:15" x14ac:dyDescent="0.25">
      <c r="H55" s="19"/>
      <c r="I55" s="19"/>
      <c r="J55" s="19"/>
      <c r="K55" s="19"/>
      <c r="L55" s="19"/>
      <c r="M55" s="19"/>
      <c r="N55" s="19"/>
      <c r="O55" s="19"/>
    </row>
  </sheetData>
  <mergeCells count="3">
    <mergeCell ref="I3:I5"/>
    <mergeCell ref="J3:J6"/>
    <mergeCell ref="J7:J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Wersja Podstawowa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2016-05-02T12:38:57Z</cp:lastPrinted>
  <dcterms:created xsi:type="dcterms:W3CDTF">2016-05-02T11:58:53Z</dcterms:created>
  <dcterms:modified xsi:type="dcterms:W3CDTF">2016-05-02T14:23:18Z</dcterms:modified>
</cp:coreProperties>
</file>