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activeTab="1"/>
  </bookViews>
  <sheets>
    <sheet name="a)-Niepewnosc pomiarowa masy" sheetId="1" r:id="rId1"/>
    <sheet name="b)-Srednica i jej niepewnos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2" l="1"/>
  <c r="G44" i="2"/>
  <c r="F44" i="2"/>
  <c r="I27" i="2"/>
  <c r="I28" i="2"/>
  <c r="I29" i="2"/>
  <c r="I34" i="2" s="1"/>
  <c r="K36" i="2" s="1"/>
  <c r="I30" i="2"/>
  <c r="I31" i="2"/>
  <c r="I32" i="2"/>
  <c r="I33" i="2"/>
  <c r="I26" i="2"/>
  <c r="I25" i="2"/>
  <c r="I24" i="2"/>
  <c r="H19" i="2" l="1"/>
  <c r="H18" i="2"/>
  <c r="H17" i="2"/>
  <c r="H20" i="2"/>
  <c r="F18" i="2"/>
  <c r="F17" i="2"/>
</calcChain>
</file>

<file path=xl/sharedStrings.xml><?xml version="1.0" encoding="utf-8"?>
<sst xmlns="http://schemas.openxmlformats.org/spreadsheetml/2006/main" count="57" uniqueCount="34">
  <si>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</si>
  <si>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</si>
  <si>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</si>
  <si>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</si>
  <si>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</si>
  <si>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</si>
  <si>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</si>
  <si>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</si>
  <si>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</si>
  <si>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</si>
  <si>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</si>
  <si>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</si>
  <si>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</si>
  <si>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</si>
  <si>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</si>
  <si>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</si>
  <si>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</si>
  <si>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</si>
  <si>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</si>
  <si>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</si>
  <si>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</si>
  <si>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</si>
  <si>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</si>
  <si>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</si>
  <si>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</si>
  <si>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</si>
  <si>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</si>
  <si>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</si>
  <si>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</si>
  <si>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----------------------------</t>
  </si>
  <si>
    <t>=</t>
  </si>
  <si>
    <t>Zaokrag</t>
  </si>
  <si>
    <t>Wyniki [mm]</t>
  </si>
  <si>
    <t>Wyniki [ mm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</si>
</sst>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9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0" fillId="0" borderId="4" xfId="0" applyBorder="1" applyAlignment="1"/>
    <xf numFmtId="0" fontId="0" fillId="0" borderId="9" xfId="0" applyFill="1" applyBorder="1"/>
    <xf numFmtId="0" fontId="1" fillId="0" borderId="7" xfId="0" applyFont="1" applyBorder="1"/>
    <xf numFmtId="0" fontId="0" fillId="0" borderId="11" xfId="0" applyBorder="1"/>
    <xf numFmtId="0" fontId="0" fillId="0" borderId="15" xfId="0" applyBorder="1"/>
    <xf numFmtId="0" fontId="0" fillId="0" borderId="19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/>
    <xf numFmtId="0" fontId="1" fillId="2" borderId="7" xfId="0" applyFont="1" applyFill="1" applyBorder="1"/>
    <xf numFmtId="0" fontId="0" fillId="2" borderId="9" xfId="0" applyFill="1" applyBorder="1"/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/>
    <xf numFmtId="0" fontId="0" fillId="2" borderId="23" xfId="0" applyFill="1" applyBorder="1"/>
    <xf numFmtId="0" fontId="0" fillId="2" borderId="35" xfId="0" applyFill="1" applyBorder="1"/>
    <xf numFmtId="0" fontId="0" fillId="2" borderId="23" xfId="0" applyFill="1" applyBorder="1" applyAlignment="1">
      <alignment horizontal="right"/>
    </xf>
    <xf numFmtId="169" fontId="0" fillId="2" borderId="23" xfId="0" applyNumberFormat="1" applyFill="1" applyBorder="1"/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0" borderId="39" xfId="0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22" xfId="0" applyFill="1" applyBorder="1"/>
    <xf numFmtId="0" fontId="0" fillId="4" borderId="23" xfId="0" applyFill="1" applyBorder="1"/>
    <xf numFmtId="0" fontId="0" fillId="4" borderId="42" xfId="0" applyFill="1" applyBorder="1"/>
    <xf numFmtId="0" fontId="0" fillId="4" borderId="47" xfId="0" applyFill="1" applyBorder="1"/>
    <xf numFmtId="0" fontId="0" fillId="4" borderId="48" xfId="0" applyFill="1" applyBorder="1"/>
    <xf numFmtId="0" fontId="0" fillId="4" borderId="49" xfId="0" applyFill="1" applyBorder="1"/>
    <xf numFmtId="0" fontId="0" fillId="4" borderId="4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1" xfId="0" applyFill="1" applyBorder="1"/>
    <xf numFmtId="0" fontId="1" fillId="4" borderId="41" xfId="0" applyFont="1" applyFill="1" applyBorder="1"/>
    <xf numFmtId="0" fontId="0" fillId="4" borderId="41" xfId="0" applyFill="1" applyBorder="1" applyAlignment="1"/>
    <xf numFmtId="164" fontId="0" fillId="4" borderId="42" xfId="0" applyNumberFormat="1" applyFill="1" applyBorder="1"/>
    <xf numFmtId="0" fontId="0" fillId="4" borderId="43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6" xfId="0" applyFill="1" applyBorder="1"/>
    <xf numFmtId="0" fontId="0" fillId="4" borderId="44" xfId="0" applyFill="1" applyBorder="1"/>
    <xf numFmtId="0" fontId="0" fillId="2" borderId="42" xfId="0" applyFill="1" applyBorder="1"/>
    <xf numFmtId="0" fontId="0" fillId="2" borderId="50" xfId="0" applyFill="1" applyBorder="1"/>
    <xf numFmtId="0" fontId="0" fillId="2" borderId="48" xfId="0" applyFill="1" applyBorder="1"/>
    <xf numFmtId="0" fontId="0" fillId="2" borderId="51" xfId="0" applyFill="1" applyBorder="1"/>
    <xf numFmtId="0" fontId="0" fillId="2" borderId="1" xfId="0" applyFill="1" applyBorder="1"/>
    <xf numFmtId="0" fontId="0" fillId="4" borderId="52" xfId="0" applyFill="1" applyBorder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21</xdr:row>
      <xdr:rowOff>189752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1418794" y="35074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1418794" y="35074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65661</xdr:colOff>
      <xdr:row>3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1484455" y="3706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1484455" y="3706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65349</xdr:colOff>
      <xdr:row>4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1484143" y="407819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1484143" y="407819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15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2634155" y="270641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634155" y="270641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65661</xdr:colOff>
      <xdr:row>16</xdr:row>
      <xdr:rowOff>8917</xdr:rowOff>
    </xdr:from>
    <xdr:ext cx="88178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2689529" y="2931115"/>
              <a:ext cx="88178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2689529" y="2931115"/>
              <a:ext cx="88178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13138</xdr:colOff>
      <xdr:row>15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638725" y="3702326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638725" y="3702326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65661</xdr:colOff>
      <xdr:row>16</xdr:row>
      <xdr:rowOff>8917</xdr:rowOff>
    </xdr:from>
    <xdr:ext cx="961382" cy="222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2691248" y="3901743"/>
              <a:ext cx="961382" cy="222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𝑤𝑦𝑠𝑜𝑘𝑜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𝑐𝑖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2691248" y="3901743"/>
              <a:ext cx="961382" cy="222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−𝑤𝑦𝑠𝑜𝑘𝑜ś𝑐𝑖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40813</xdr:colOff>
      <xdr:row>18</xdr:row>
      <xdr:rowOff>8918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2666400" y="4282744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𝑧𝑒𝑤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2666400" y="4282744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 𝑧𝑒𝑤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68974</xdr:colOff>
      <xdr:row>17</xdr:row>
      <xdr:rowOff>3949</xdr:rowOff>
    </xdr:from>
    <xdr:ext cx="1132004" cy="186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2694561" y="4087275"/>
              <a:ext cx="1132004" cy="1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𝑤𝑒𝑤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2694561" y="4087275"/>
              <a:ext cx="1132004" cy="1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 𝑤𝑒𝑤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</xdr:row>
      <xdr:rowOff>41284</xdr:rowOff>
    </xdr:from>
    <xdr:ext cx="1748116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18</xdr:row>
      <xdr:rowOff>2168</xdr:rowOff>
    </xdr:from>
    <xdr:ext cx="2353234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64774" y="2164343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64774" y="2164343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20</xdr:row>
      <xdr:rowOff>134096</xdr:rowOff>
    </xdr:from>
    <xdr:ext cx="170912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52897" y="2696321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52897" y="2696321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100161</xdr:rowOff>
    </xdr:from>
    <xdr:ext cx="1714499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0" y="4605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0" y="4605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22</xdr:row>
      <xdr:rowOff>0</xdr:rowOff>
    </xdr:from>
    <xdr:ext cx="1748116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2667000" y="4105275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2667000" y="4105275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14909</xdr:colOff>
      <xdr:row>21</xdr:row>
      <xdr:rowOff>163996</xdr:rowOff>
    </xdr:from>
    <xdr:ext cx="578172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015909" y="4065105"/>
              <a:ext cx="57817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015909" y="4065105"/>
              <a:ext cx="57817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462170</xdr:colOff>
      <xdr:row>21</xdr:row>
      <xdr:rowOff>188843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473148" y="408995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473148" y="408995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739379</xdr:colOff>
      <xdr:row>22</xdr:row>
      <xdr:rowOff>7144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996113" y="4138613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996113" y="4138613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744415</xdr:colOff>
      <xdr:row>33</xdr:row>
      <xdr:rowOff>26376</xdr:rowOff>
    </xdr:from>
    <xdr:ext cx="941861" cy="3325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7001607" y="6246934"/>
              <a:ext cx="941861" cy="332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7001607" y="6246934"/>
              <a:ext cx="941861" cy="3325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291079</xdr:colOff>
      <xdr:row>34</xdr:row>
      <xdr:rowOff>188501</xdr:rowOff>
    </xdr:from>
    <xdr:ext cx="5319346" cy="383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2958079" y="6942592"/>
              <a:ext cx="5319346" cy="383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2958079" y="6942592"/>
              <a:ext cx="5319346" cy="383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656035</xdr:colOff>
      <xdr:row>34</xdr:row>
      <xdr:rowOff>167878</xdr:rowOff>
    </xdr:from>
    <xdr:ext cx="1025857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6912769" y="6668691"/>
              <a:ext cx="102585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6912769" y="6668691"/>
              <a:ext cx="102585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𝑛(𝑛−1)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459441</xdr:colOff>
      <xdr:row>40</xdr:row>
      <xdr:rowOff>44823</xdr:rowOff>
    </xdr:from>
    <xdr:ext cx="5333576" cy="5476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3126441" y="7818688"/>
              <a:ext cx="5333576" cy="5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pPr/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3126441" y="7818688"/>
              <a:ext cx="5333576" cy="5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47</xdr:row>
      <xdr:rowOff>0</xdr:rowOff>
    </xdr:from>
    <xdr:ext cx="7305675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2667000" y="9163050"/>
              <a:ext cx="7305675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2667000" y="9163050"/>
              <a:ext cx="7305675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〖0.0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6" zoomScale="130" zoomScaleNormal="130" workbookViewId="0">
      <selection activeCell="F10" sqref="F10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39" t="s">
        <v>26</v>
      </c>
      <c r="B1" s="39"/>
      <c r="C1" s="39"/>
      <c r="D1" s="39"/>
      <c r="E1" s="39"/>
      <c r="F1" s="39"/>
      <c r="G1" s="39"/>
      <c r="H1" s="39"/>
      <c r="I1" s="2"/>
      <c r="J1" s="40"/>
      <c r="K1" s="40"/>
      <c r="L1" s="40"/>
      <c r="M1" s="40"/>
      <c r="N1" s="40"/>
      <c r="O1" s="40"/>
      <c r="P1" s="40"/>
      <c r="Q1" s="40"/>
    </row>
    <row r="2" spans="1:17" ht="15.75" thickBot="1" x14ac:dyDescent="0.3">
      <c r="A2" s="35" t="s">
        <v>5</v>
      </c>
      <c r="B2" s="36"/>
      <c r="C2" s="36"/>
      <c r="D2" s="37"/>
      <c r="E2" s="49" t="s">
        <v>6</v>
      </c>
      <c r="F2" s="49"/>
      <c r="G2" s="49"/>
      <c r="H2" s="49"/>
    </row>
    <row r="3" spans="1:17" ht="15.75" thickBot="1" x14ac:dyDescent="0.3">
      <c r="A3" s="16" t="s">
        <v>3</v>
      </c>
      <c r="B3" s="16" t="s">
        <v>2</v>
      </c>
      <c r="C3" s="35"/>
      <c r="D3" s="37"/>
      <c r="E3" s="16" t="s">
        <v>7</v>
      </c>
      <c r="F3" s="49" t="s">
        <v>8</v>
      </c>
      <c r="G3" s="49"/>
      <c r="H3" s="49"/>
      <c r="K3" s="1"/>
    </row>
    <row r="4" spans="1:17" x14ac:dyDescent="0.25">
      <c r="A4" s="29" t="s">
        <v>0</v>
      </c>
      <c r="B4" s="26">
        <v>0.72</v>
      </c>
      <c r="C4" s="41"/>
      <c r="D4" s="42"/>
      <c r="E4" s="3"/>
      <c r="F4" s="50" t="s">
        <v>9</v>
      </c>
      <c r="G4" s="51"/>
      <c r="H4" s="52"/>
    </row>
    <row r="5" spans="1:17" x14ac:dyDescent="0.25">
      <c r="A5" s="30" t="s">
        <v>1</v>
      </c>
      <c r="B5" s="27">
        <v>8.24</v>
      </c>
      <c r="C5" s="43"/>
      <c r="D5" s="44"/>
      <c r="E5" s="3"/>
      <c r="F5" s="53" t="s">
        <v>28</v>
      </c>
      <c r="G5" s="33"/>
      <c r="H5" s="34"/>
    </row>
    <row r="6" spans="1:17" ht="15.75" thickBot="1" x14ac:dyDescent="0.3">
      <c r="A6" s="31" t="s">
        <v>4</v>
      </c>
      <c r="B6" s="28"/>
      <c r="C6" s="45">
        <v>0.01</v>
      </c>
      <c r="D6" s="46"/>
      <c r="E6" s="7"/>
      <c r="F6" s="47"/>
      <c r="G6" s="39"/>
      <c r="H6" s="48"/>
    </row>
    <row r="7" spans="1:17" ht="15.75" thickBot="1" x14ac:dyDescent="0.3">
      <c r="A7" s="35" t="s">
        <v>22</v>
      </c>
      <c r="B7" s="36"/>
      <c r="C7" s="36"/>
      <c r="D7" s="37"/>
      <c r="E7" s="35"/>
      <c r="F7" s="36"/>
      <c r="G7" s="36"/>
      <c r="H7" s="37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3"/>
      <c r="B10" s="8"/>
      <c r="C10" s="8"/>
      <c r="D10" s="10"/>
    </row>
    <row r="11" spans="1:17" ht="15.75" thickBot="1" x14ac:dyDescent="0.3">
      <c r="A11" s="35" t="s">
        <v>27</v>
      </c>
      <c r="B11" s="36"/>
      <c r="C11" s="36"/>
      <c r="D11" s="37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35" t="s">
        <v>21</v>
      </c>
      <c r="B13" s="36"/>
      <c r="C13" s="36"/>
      <c r="D13" s="37"/>
    </row>
    <row r="14" spans="1:17" x14ac:dyDescent="0.25">
      <c r="A14" s="32"/>
      <c r="B14" s="33"/>
      <c r="C14" s="33"/>
      <c r="D14" s="34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3"/>
      <c r="B17" s="8"/>
      <c r="C17" s="8"/>
      <c r="D17" s="10"/>
    </row>
    <row r="18" spans="1:4" ht="15.75" thickBot="1" x14ac:dyDescent="0.3">
      <c r="A18" s="35" t="s">
        <v>24</v>
      </c>
      <c r="B18" s="36"/>
      <c r="C18" s="36"/>
      <c r="D18" s="37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38"/>
      <c r="B22" s="39"/>
      <c r="C22" s="8"/>
      <c r="D22" s="10"/>
    </row>
    <row r="23" spans="1:4" ht="15.75" thickBot="1" x14ac:dyDescent="0.3">
      <c r="A23" s="35" t="s">
        <v>23</v>
      </c>
      <c r="B23" s="36"/>
      <c r="C23" s="36"/>
      <c r="D23" s="37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35" t="s">
        <v>25</v>
      </c>
      <c r="B27" s="36"/>
      <c r="C27" s="36"/>
      <c r="D27" s="37"/>
    </row>
    <row r="28" spans="1:4" x14ac:dyDescent="0.25">
      <c r="A28" s="17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  <mergeCell ref="A14:D14"/>
    <mergeCell ref="A23:D23"/>
    <mergeCell ref="A27:D27"/>
    <mergeCell ref="A18:D18"/>
    <mergeCell ref="A22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40" zoomScaleNormal="40" workbookViewId="0">
      <selection activeCell="B44" sqref="B44"/>
    </sheetView>
  </sheetViews>
  <sheetFormatPr defaultRowHeight="15" x14ac:dyDescent="0.25"/>
  <cols>
    <col min="2" max="2" width="9.85546875" customWidth="1"/>
    <col min="4" max="4" width="11.85546875" customWidth="1"/>
    <col min="5" max="5" width="17.85546875" customWidth="1"/>
    <col min="6" max="6" width="17.28515625" customWidth="1"/>
    <col min="7" max="7" width="18.7109375" customWidth="1"/>
    <col min="8" max="8" width="26.140625" customWidth="1"/>
    <col min="9" max="9" width="20.140625" customWidth="1"/>
    <col min="10" max="10" width="7.42578125" customWidth="1"/>
    <col min="11" max="11" width="13" customWidth="1"/>
    <col min="12" max="12" width="6.85546875" customWidth="1"/>
    <col min="13" max="13" width="8.5703125" customWidth="1"/>
    <col min="14" max="14" width="11.140625" customWidth="1"/>
    <col min="15" max="15" width="10.85546875" customWidth="1"/>
    <col min="16" max="16" width="11.140625" customWidth="1"/>
    <col min="17" max="17" width="24" customWidth="1"/>
  </cols>
  <sheetData>
    <row r="1" spans="1:8" ht="15.75" thickBot="1" x14ac:dyDescent="0.3">
      <c r="A1" s="35" t="s">
        <v>0</v>
      </c>
      <c r="B1" s="37"/>
      <c r="C1" s="35" t="s">
        <v>15</v>
      </c>
      <c r="D1" s="36"/>
      <c r="E1" s="36"/>
      <c r="F1" s="37"/>
      <c r="G1" s="35" t="s">
        <v>6</v>
      </c>
      <c r="H1" s="37"/>
    </row>
    <row r="2" spans="1:8" ht="15.75" thickBot="1" x14ac:dyDescent="0.3">
      <c r="A2" s="16" t="s">
        <v>10</v>
      </c>
      <c r="B2" s="16" t="s">
        <v>14</v>
      </c>
      <c r="C2" s="16" t="s">
        <v>10</v>
      </c>
      <c r="D2" s="16" t="s">
        <v>11</v>
      </c>
      <c r="E2" s="16" t="s">
        <v>12</v>
      </c>
      <c r="F2" s="16" t="s">
        <v>13</v>
      </c>
      <c r="G2" s="16" t="s">
        <v>7</v>
      </c>
      <c r="H2" s="19" t="s">
        <v>8</v>
      </c>
    </row>
    <row r="3" spans="1:8" x14ac:dyDescent="0.25">
      <c r="A3" s="17">
        <v>1</v>
      </c>
      <c r="B3" s="18">
        <v>8.44</v>
      </c>
      <c r="C3" s="17">
        <v>1</v>
      </c>
      <c r="D3" s="18">
        <v>34.15</v>
      </c>
      <c r="E3" s="12">
        <v>12</v>
      </c>
      <c r="F3" s="13">
        <v>15.18</v>
      </c>
      <c r="G3" s="17"/>
      <c r="H3" s="21" t="s">
        <v>9</v>
      </c>
    </row>
    <row r="4" spans="1:8" x14ac:dyDescent="0.25">
      <c r="A4" s="3">
        <v>2</v>
      </c>
      <c r="B4" s="6">
        <v>8.44</v>
      </c>
      <c r="C4" s="3">
        <v>2</v>
      </c>
      <c r="D4" s="6">
        <v>34</v>
      </c>
      <c r="E4" s="20">
        <v>11.95</v>
      </c>
      <c r="F4" s="5">
        <v>15.75</v>
      </c>
      <c r="G4" s="3"/>
      <c r="H4" s="5" t="s">
        <v>16</v>
      </c>
    </row>
    <row r="5" spans="1:8" x14ac:dyDescent="0.25">
      <c r="A5" s="3">
        <v>3</v>
      </c>
      <c r="B5" s="4">
        <v>8.0500000000000007</v>
      </c>
      <c r="C5" s="3">
        <v>3</v>
      </c>
      <c r="D5" s="20">
        <v>34.1</v>
      </c>
      <c r="E5" s="6">
        <v>12</v>
      </c>
      <c r="F5" s="5">
        <v>15.8</v>
      </c>
      <c r="G5" s="3" t="s">
        <v>17</v>
      </c>
      <c r="H5" s="5" t="s">
        <v>18</v>
      </c>
    </row>
    <row r="6" spans="1:8" ht="15.75" thickBot="1" x14ac:dyDescent="0.3">
      <c r="A6" s="3">
        <v>4</v>
      </c>
      <c r="B6" s="4">
        <v>8.17</v>
      </c>
      <c r="C6" s="3">
        <v>4</v>
      </c>
      <c r="D6" s="20">
        <v>34.1</v>
      </c>
      <c r="E6" s="20">
        <v>12</v>
      </c>
      <c r="F6" s="5">
        <v>15.85</v>
      </c>
      <c r="G6" s="7"/>
      <c r="H6" s="22" t="s">
        <v>19</v>
      </c>
    </row>
    <row r="7" spans="1:8" x14ac:dyDescent="0.25">
      <c r="A7" s="3">
        <v>5</v>
      </c>
      <c r="B7" s="20">
        <v>8.01</v>
      </c>
      <c r="C7" s="3">
        <v>5</v>
      </c>
      <c r="D7" s="20">
        <v>34.1</v>
      </c>
      <c r="E7" s="20">
        <v>12</v>
      </c>
      <c r="F7" s="5">
        <v>15.8</v>
      </c>
    </row>
    <row r="8" spans="1:8" x14ac:dyDescent="0.25">
      <c r="A8" s="3">
        <v>6</v>
      </c>
      <c r="B8" s="20">
        <v>8.06</v>
      </c>
      <c r="C8" s="3">
        <v>6</v>
      </c>
      <c r="D8" s="20">
        <v>34.450000000000003</v>
      </c>
      <c r="E8" s="20">
        <v>12.75</v>
      </c>
      <c r="F8" s="5">
        <v>16.100000000000001</v>
      </c>
    </row>
    <row r="9" spans="1:8" x14ac:dyDescent="0.25">
      <c r="A9" s="3">
        <v>7</v>
      </c>
      <c r="B9" s="20">
        <v>8.02</v>
      </c>
      <c r="C9" s="3">
        <v>7</v>
      </c>
      <c r="D9" s="20">
        <v>34.200000000000003</v>
      </c>
      <c r="E9" s="20">
        <v>12.9</v>
      </c>
      <c r="F9" s="5">
        <v>16</v>
      </c>
    </row>
    <row r="10" spans="1:8" x14ac:dyDescent="0.25">
      <c r="A10" s="3">
        <v>8</v>
      </c>
      <c r="B10" s="20">
        <v>8.02</v>
      </c>
      <c r="C10" s="3">
        <v>8</v>
      </c>
      <c r="D10" s="20">
        <v>34.200000000000003</v>
      </c>
      <c r="E10" s="20">
        <v>11.8</v>
      </c>
      <c r="F10" s="5">
        <v>16</v>
      </c>
    </row>
    <row r="11" spans="1:8" x14ac:dyDescent="0.25">
      <c r="A11" s="3">
        <v>9</v>
      </c>
      <c r="B11" s="20">
        <v>8.0500000000000007</v>
      </c>
      <c r="C11" s="3">
        <v>9</v>
      </c>
      <c r="D11" s="20">
        <v>34.4</v>
      </c>
      <c r="E11" s="20">
        <v>11.8</v>
      </c>
      <c r="F11" s="5">
        <v>16</v>
      </c>
    </row>
    <row r="12" spans="1:8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8">
        <v>12.95</v>
      </c>
      <c r="F12" s="10">
        <v>16.100000000000001</v>
      </c>
    </row>
    <row r="13" spans="1:8" ht="15.75" thickBot="1" x14ac:dyDescent="0.3">
      <c r="A13" s="35" t="s">
        <v>0</v>
      </c>
      <c r="B13" s="36"/>
      <c r="C13" s="36"/>
      <c r="D13" s="37"/>
      <c r="E13" s="35" t="s">
        <v>20</v>
      </c>
      <c r="F13" s="36"/>
      <c r="G13" s="36"/>
      <c r="H13" s="37"/>
    </row>
    <row r="14" spans="1:8" ht="15.75" thickBot="1" x14ac:dyDescent="0.3">
      <c r="A14" s="57" t="s">
        <v>22</v>
      </c>
      <c r="B14" s="58"/>
      <c r="C14" s="58"/>
      <c r="D14" s="59"/>
      <c r="E14" s="49" t="s">
        <v>0</v>
      </c>
      <c r="F14" s="49"/>
      <c r="G14" s="49" t="s">
        <v>15</v>
      </c>
      <c r="H14" s="49"/>
    </row>
    <row r="15" spans="1:8" ht="15.75" thickBot="1" x14ac:dyDescent="0.3">
      <c r="A15" s="60"/>
      <c r="B15" s="55"/>
      <c r="C15" s="55"/>
      <c r="D15" s="54"/>
      <c r="E15" s="15" t="s">
        <v>5</v>
      </c>
      <c r="F15" s="15" t="s">
        <v>32</v>
      </c>
      <c r="G15" s="15" t="s">
        <v>5</v>
      </c>
      <c r="H15" s="15" t="s">
        <v>33</v>
      </c>
    </row>
    <row r="16" spans="1:8" x14ac:dyDescent="0.25">
      <c r="A16" s="60"/>
      <c r="B16" s="55"/>
      <c r="C16" s="55"/>
      <c r="D16" s="54"/>
      <c r="E16" s="11"/>
      <c r="F16" s="5">
        <v>0.05</v>
      </c>
      <c r="G16" s="11"/>
      <c r="H16" s="5">
        <v>0.05</v>
      </c>
    </row>
    <row r="17" spans="1:12" ht="15.75" thickBot="1" x14ac:dyDescent="0.3">
      <c r="A17" s="61"/>
      <c r="B17" s="56"/>
      <c r="C17" s="56"/>
      <c r="D17" s="62"/>
      <c r="E17" s="25"/>
      <c r="F17" s="5">
        <f>AVERAGE(B3:B12)</f>
        <v>8.166999999999998</v>
      </c>
      <c r="G17" s="25"/>
      <c r="H17" s="5">
        <f>AVERAGE(D3:D12)</f>
        <v>34.169999999999995</v>
      </c>
    </row>
    <row r="18" spans="1:12" ht="15.75" thickBot="1" x14ac:dyDescent="0.3">
      <c r="A18" s="57" t="s">
        <v>27</v>
      </c>
      <c r="B18" s="58"/>
      <c r="C18" s="58"/>
      <c r="D18" s="59"/>
      <c r="E18" s="24" t="s">
        <v>17</v>
      </c>
      <c r="F18" s="10">
        <f>A12</f>
        <v>10</v>
      </c>
      <c r="G18" s="25"/>
      <c r="H18" s="5">
        <f>AVERAGE(E3:E12)</f>
        <v>12.215</v>
      </c>
    </row>
    <row r="19" spans="1:12" ht="15.75" thickBot="1" x14ac:dyDescent="0.3">
      <c r="A19" s="60"/>
      <c r="B19" s="55"/>
      <c r="C19" s="55"/>
      <c r="D19" s="54"/>
      <c r="E19" s="40"/>
      <c r="F19" s="40"/>
      <c r="G19" s="25"/>
      <c r="H19" s="5">
        <f>AVERAGE(F3:F12)</f>
        <v>15.858000000000001</v>
      </c>
    </row>
    <row r="20" spans="1:12" x14ac:dyDescent="0.25">
      <c r="A20" s="86" t="s">
        <v>21</v>
      </c>
      <c r="B20" s="87"/>
      <c r="C20" s="87"/>
      <c r="D20" s="88"/>
      <c r="G20" s="25" t="s">
        <v>17</v>
      </c>
      <c r="H20" s="5">
        <f>C12</f>
        <v>10</v>
      </c>
    </row>
    <row r="21" spans="1:12" ht="15.75" thickBot="1" x14ac:dyDescent="0.3">
      <c r="A21" s="89"/>
      <c r="B21" s="90"/>
      <c r="C21" s="90"/>
      <c r="D21" s="91"/>
      <c r="E21" s="76" t="s">
        <v>0</v>
      </c>
      <c r="F21" s="76"/>
      <c r="G21" s="76"/>
      <c r="H21" s="76"/>
      <c r="I21" s="76"/>
      <c r="J21" s="76"/>
      <c r="K21" s="76"/>
      <c r="L21" s="76"/>
    </row>
    <row r="22" spans="1:12" ht="15.75" thickTop="1" x14ac:dyDescent="0.25">
      <c r="A22" s="92"/>
      <c r="B22" s="81"/>
      <c r="C22" s="81"/>
      <c r="D22" s="82"/>
      <c r="E22" s="63" t="s">
        <v>27</v>
      </c>
      <c r="F22" s="64"/>
      <c r="G22" s="64"/>
      <c r="H22" s="64"/>
      <c r="I22" s="64"/>
      <c r="J22" s="64"/>
      <c r="K22" s="64"/>
      <c r="L22" s="65"/>
    </row>
    <row r="23" spans="1:12" x14ac:dyDescent="0.25">
      <c r="A23" s="92"/>
      <c r="B23" s="81"/>
      <c r="C23" s="81"/>
      <c r="D23" s="82"/>
      <c r="E23" s="66"/>
      <c r="F23" s="67"/>
      <c r="G23" s="67"/>
      <c r="H23" s="67"/>
      <c r="I23" s="67"/>
      <c r="J23" s="67"/>
      <c r="K23" s="67"/>
      <c r="L23" s="68"/>
    </row>
    <row r="24" spans="1:12" x14ac:dyDescent="0.25">
      <c r="A24" s="93"/>
      <c r="B24" s="81"/>
      <c r="C24" s="81"/>
      <c r="D24" s="82"/>
      <c r="E24" s="66"/>
      <c r="F24" s="67"/>
      <c r="G24" s="69">
        <v>8.44</v>
      </c>
      <c r="H24" s="67">
        <v>8.166999999999998</v>
      </c>
      <c r="I24" s="67">
        <f>POWER(G24-H24,2)</f>
        <v>7.4529000000000803E-2</v>
      </c>
      <c r="J24" s="67"/>
      <c r="K24" s="67"/>
      <c r="L24" s="68"/>
    </row>
    <row r="25" spans="1:12" x14ac:dyDescent="0.25">
      <c r="A25" s="89" t="s">
        <v>24</v>
      </c>
      <c r="B25" s="90"/>
      <c r="C25" s="90"/>
      <c r="D25" s="91"/>
      <c r="E25" s="66"/>
      <c r="F25" s="67"/>
      <c r="G25" s="69">
        <v>8.44</v>
      </c>
      <c r="H25" s="67">
        <v>8.166999999999998</v>
      </c>
      <c r="I25" s="67">
        <f>POWER(G25-H25,2)</f>
        <v>7.4529000000000803E-2</v>
      </c>
      <c r="J25" s="67"/>
      <c r="K25" s="67"/>
      <c r="L25" s="68"/>
    </row>
    <row r="26" spans="1:12" x14ac:dyDescent="0.25">
      <c r="A26" s="92"/>
      <c r="B26" s="81"/>
      <c r="C26" s="81"/>
      <c r="D26" s="82"/>
      <c r="E26" s="66"/>
      <c r="F26" s="67"/>
      <c r="G26" s="67">
        <v>8.0500000000000007</v>
      </c>
      <c r="H26" s="67">
        <v>8.166999999999998</v>
      </c>
      <c r="I26" s="67">
        <f>POWER(G26-H26,2)</f>
        <v>1.3688999999999375E-2</v>
      </c>
      <c r="J26" s="67"/>
      <c r="K26" s="67"/>
      <c r="L26" s="68"/>
    </row>
    <row r="27" spans="1:12" x14ac:dyDescent="0.25">
      <c r="A27" s="94"/>
      <c r="B27" s="81"/>
      <c r="C27" s="81"/>
      <c r="D27" s="95"/>
      <c r="E27" s="66"/>
      <c r="F27" s="67"/>
      <c r="G27" s="67">
        <v>8.17</v>
      </c>
      <c r="H27" s="67">
        <v>8.166999999999998</v>
      </c>
      <c r="I27" s="70">
        <f t="shared" ref="I27:I33" si="0">POWER(G27-H27,2)</f>
        <v>9.0000000000113403E-6</v>
      </c>
      <c r="J27" s="67"/>
      <c r="K27" s="67"/>
      <c r="L27" s="68"/>
    </row>
    <row r="28" spans="1:12" x14ac:dyDescent="0.25">
      <c r="A28" s="92"/>
      <c r="B28" s="81"/>
      <c r="C28" s="81"/>
      <c r="D28" s="82"/>
      <c r="E28" s="66"/>
      <c r="F28" s="67"/>
      <c r="G28" s="67">
        <v>8.01</v>
      </c>
      <c r="H28" s="67">
        <v>8.166999999999998</v>
      </c>
      <c r="I28" s="67">
        <f t="shared" si="0"/>
        <v>2.4648999999999453E-2</v>
      </c>
      <c r="J28" s="67"/>
      <c r="K28" s="67"/>
      <c r="L28" s="68"/>
    </row>
    <row r="29" spans="1:12" ht="15.75" thickBot="1" x14ac:dyDescent="0.3">
      <c r="A29" s="96"/>
      <c r="B29" s="97"/>
      <c r="C29" s="98"/>
      <c r="D29" s="99"/>
      <c r="E29" s="66"/>
      <c r="F29" s="67"/>
      <c r="G29" s="67">
        <v>8.06</v>
      </c>
      <c r="H29" s="67">
        <v>8.166999999999998</v>
      </c>
      <c r="I29" s="67">
        <f t="shared" si="0"/>
        <v>1.1448999999999473E-2</v>
      </c>
      <c r="J29" s="67"/>
      <c r="K29" s="67"/>
      <c r="L29" s="68"/>
    </row>
    <row r="30" spans="1:12" ht="15.75" thickBot="1" x14ac:dyDescent="0.3">
      <c r="A30" s="116" t="s">
        <v>23</v>
      </c>
      <c r="B30" s="117"/>
      <c r="C30" s="117"/>
      <c r="D30" s="117"/>
      <c r="E30" s="66"/>
      <c r="F30" s="67"/>
      <c r="G30" s="67">
        <v>8.02</v>
      </c>
      <c r="H30" s="67">
        <v>8.166999999999998</v>
      </c>
      <c r="I30" s="67">
        <f t="shared" si="0"/>
        <v>2.1608999999999549E-2</v>
      </c>
      <c r="J30" s="67"/>
      <c r="K30" s="67"/>
      <c r="L30" s="68"/>
    </row>
    <row r="31" spans="1:12" x14ac:dyDescent="0.25">
      <c r="A31" s="110"/>
      <c r="B31" s="111"/>
      <c r="C31" s="111"/>
      <c r="D31" s="111"/>
      <c r="E31" s="66"/>
      <c r="F31" s="67"/>
      <c r="G31" s="67">
        <v>8.02</v>
      </c>
      <c r="H31" s="67">
        <v>8.166999999999998</v>
      </c>
      <c r="I31" s="67">
        <f t="shared" si="0"/>
        <v>2.1608999999999549E-2</v>
      </c>
      <c r="J31" s="67"/>
      <c r="K31" s="67"/>
      <c r="L31" s="68"/>
    </row>
    <row r="32" spans="1:12" x14ac:dyDescent="0.25">
      <c r="A32" s="118"/>
      <c r="B32" s="111"/>
      <c r="C32" s="111"/>
      <c r="D32" s="119"/>
      <c r="E32" s="66"/>
      <c r="F32" s="67"/>
      <c r="G32" s="67">
        <v>8.0500000000000007</v>
      </c>
      <c r="H32" s="67">
        <v>8.166999999999998</v>
      </c>
      <c r="I32" s="67">
        <f t="shared" si="0"/>
        <v>1.3688999999999375E-2</v>
      </c>
      <c r="J32" s="67"/>
      <c r="K32" s="67"/>
      <c r="L32" s="68"/>
    </row>
    <row r="33" spans="1:12" ht="15.75" thickBot="1" x14ac:dyDescent="0.3">
      <c r="A33" s="110"/>
      <c r="B33" s="111"/>
      <c r="C33" s="111"/>
      <c r="D33" s="111"/>
      <c r="E33" s="66"/>
      <c r="F33" s="67"/>
      <c r="G33" s="67">
        <v>8.41</v>
      </c>
      <c r="H33" s="67">
        <v>8.166999999999998</v>
      </c>
      <c r="I33" s="67">
        <f t="shared" si="0"/>
        <v>5.9049000000001024E-2</v>
      </c>
      <c r="J33" s="67"/>
      <c r="K33" s="67"/>
      <c r="L33" s="68"/>
    </row>
    <row r="34" spans="1:12" ht="15.75" thickBot="1" x14ac:dyDescent="0.3">
      <c r="A34" s="116" t="s">
        <v>25</v>
      </c>
      <c r="B34" s="117"/>
      <c r="C34" s="117"/>
      <c r="D34" s="117"/>
      <c r="E34" s="66"/>
      <c r="F34" s="67"/>
      <c r="G34" s="67"/>
      <c r="H34" s="67"/>
      <c r="I34" s="71">
        <f>SUM(I24:I33)</f>
        <v>0.31480999999999942</v>
      </c>
      <c r="J34" s="67"/>
      <c r="K34" s="67"/>
      <c r="L34" s="68"/>
    </row>
    <row r="35" spans="1:12" x14ac:dyDescent="0.25">
      <c r="A35" s="120"/>
      <c r="B35" s="121"/>
      <c r="C35" s="121"/>
      <c r="D35" s="121"/>
      <c r="E35" s="66"/>
      <c r="F35" s="67"/>
      <c r="G35" s="67"/>
      <c r="H35" s="67"/>
      <c r="I35" s="71"/>
      <c r="J35" s="67"/>
      <c r="K35" s="67"/>
      <c r="L35" s="68"/>
    </row>
    <row r="36" spans="1:12" ht="15.75" thickBot="1" x14ac:dyDescent="0.3">
      <c r="A36" s="118"/>
      <c r="B36" s="111"/>
      <c r="C36" s="111"/>
      <c r="D36" s="119"/>
      <c r="E36" s="66"/>
      <c r="F36" s="67"/>
      <c r="G36" s="67"/>
      <c r="H36" s="67"/>
      <c r="I36" s="72" t="s">
        <v>29</v>
      </c>
      <c r="J36" s="67" t="s">
        <v>30</v>
      </c>
      <c r="K36" s="102">
        <f>SQRT(I34/I37)</f>
        <v>5.9142952994324545E-2</v>
      </c>
      <c r="L36" s="68"/>
    </row>
    <row r="37" spans="1:12" ht="15.75" thickBot="1" x14ac:dyDescent="0.3">
      <c r="A37" s="113"/>
      <c r="B37" s="114"/>
      <c r="C37" s="114"/>
      <c r="D37" s="114"/>
      <c r="E37" s="66"/>
      <c r="F37" s="67"/>
      <c r="G37" s="67"/>
      <c r="H37" s="67"/>
      <c r="I37" s="67">
        <v>90</v>
      </c>
      <c r="J37" s="100" t="s">
        <v>31</v>
      </c>
      <c r="K37" s="104">
        <v>0.06</v>
      </c>
      <c r="L37" s="101"/>
    </row>
    <row r="38" spans="1:12" ht="15.75" thickBot="1" x14ac:dyDescent="0.3">
      <c r="E38" s="73"/>
      <c r="F38" s="74"/>
      <c r="G38" s="74"/>
      <c r="H38" s="74"/>
      <c r="I38" s="74"/>
      <c r="J38" s="74"/>
      <c r="K38" s="103"/>
      <c r="L38" s="75"/>
    </row>
    <row r="39" spans="1:12" ht="15.75" thickTop="1" x14ac:dyDescent="0.25">
      <c r="E39" s="77" t="s">
        <v>24</v>
      </c>
      <c r="F39" s="78"/>
      <c r="G39" s="78"/>
      <c r="H39" s="78"/>
      <c r="I39" s="79"/>
    </row>
    <row r="40" spans="1:12" x14ac:dyDescent="0.25">
      <c r="E40" s="80"/>
      <c r="F40" s="81"/>
      <c r="G40" s="81"/>
      <c r="H40" s="81"/>
      <c r="I40" s="82"/>
    </row>
    <row r="41" spans="1:12" ht="15.75" thickBot="1" x14ac:dyDescent="0.3">
      <c r="E41" s="80"/>
      <c r="F41" s="81"/>
      <c r="G41" s="81"/>
      <c r="H41" s="81"/>
      <c r="I41" s="85"/>
    </row>
    <row r="42" spans="1:12" ht="15.75" thickBot="1" x14ac:dyDescent="0.3">
      <c r="E42" s="80"/>
      <c r="F42" s="81"/>
      <c r="G42" s="81"/>
      <c r="H42" s="82"/>
      <c r="I42" s="106"/>
    </row>
    <row r="43" spans="1:12" x14ac:dyDescent="0.25">
      <c r="E43" s="80"/>
      <c r="F43" s="81"/>
      <c r="G43" s="81"/>
      <c r="H43" s="81"/>
      <c r="I43" s="105"/>
    </row>
    <row r="44" spans="1:12" x14ac:dyDescent="0.25">
      <c r="E44" s="80"/>
      <c r="F44" s="81">
        <f>POWER(0.05,2)</f>
        <v>2.5000000000000005E-3</v>
      </c>
      <c r="G44" s="81">
        <f>F44/3</f>
        <v>8.333333333333335E-4</v>
      </c>
      <c r="H44" s="81">
        <f>SQRT(G44)</f>
        <v>2.8867513459481291E-2</v>
      </c>
      <c r="I44" s="82"/>
    </row>
    <row r="45" spans="1:12" ht="15.75" thickBot="1" x14ac:dyDescent="0.3">
      <c r="E45" s="83"/>
      <c r="F45" s="84"/>
      <c r="G45" s="84"/>
      <c r="H45" s="84"/>
      <c r="I45" s="85"/>
    </row>
    <row r="46" spans="1:12" x14ac:dyDescent="0.25">
      <c r="E46" s="107" t="s">
        <v>25</v>
      </c>
      <c r="F46" s="108"/>
      <c r="G46" s="108"/>
      <c r="H46" s="108"/>
      <c r="I46" s="108"/>
      <c r="J46" s="109"/>
    </row>
    <row r="47" spans="1:12" x14ac:dyDescent="0.25">
      <c r="E47" s="110"/>
      <c r="F47" s="111"/>
      <c r="G47" s="111"/>
      <c r="H47" s="111"/>
      <c r="I47" s="111"/>
      <c r="J47" s="112"/>
    </row>
    <row r="48" spans="1:12" x14ac:dyDescent="0.25">
      <c r="E48" s="110"/>
      <c r="F48" s="111"/>
      <c r="G48" s="111"/>
      <c r="H48" s="111"/>
      <c r="I48" s="111"/>
      <c r="J48" s="112"/>
    </row>
    <row r="49" spans="5:10" x14ac:dyDescent="0.25">
      <c r="E49" s="110"/>
      <c r="F49" s="111"/>
      <c r="G49" s="111"/>
      <c r="H49" s="111"/>
      <c r="I49" s="111"/>
      <c r="J49" s="112"/>
    </row>
    <row r="50" spans="5:10" ht="15.75" thickBot="1" x14ac:dyDescent="0.3">
      <c r="E50" s="113"/>
      <c r="F50" s="114"/>
      <c r="G50" s="114"/>
      <c r="H50" s="114"/>
      <c r="I50" s="114"/>
      <c r="J50" s="115"/>
    </row>
  </sheetData>
  <mergeCells count="21">
    <mergeCell ref="E39:I39"/>
    <mergeCell ref="E46:J46"/>
    <mergeCell ref="A30:D30"/>
    <mergeCell ref="A34:D34"/>
    <mergeCell ref="I34:I35"/>
    <mergeCell ref="E22:L22"/>
    <mergeCell ref="E21:L21"/>
    <mergeCell ref="A18:D18"/>
    <mergeCell ref="A20:D20"/>
    <mergeCell ref="A21:D21"/>
    <mergeCell ref="A25:D25"/>
    <mergeCell ref="A29:B29"/>
    <mergeCell ref="E19:F19"/>
    <mergeCell ref="G14:H14"/>
    <mergeCell ref="E13:H13"/>
    <mergeCell ref="A1:B1"/>
    <mergeCell ref="C1:F1"/>
    <mergeCell ref="G1:H1"/>
    <mergeCell ref="A13:D13"/>
    <mergeCell ref="E14:F14"/>
    <mergeCell ref="A14:D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a)-Niepewnosc pomiarowa masy</vt:lpstr>
      <vt:lpstr>b)-Srednica i jej niepewnosc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2016-04-23T18:38:28Z</cp:lastPrinted>
  <dcterms:created xsi:type="dcterms:W3CDTF">2016-04-23T14:46:22Z</dcterms:created>
  <dcterms:modified xsi:type="dcterms:W3CDTF">2016-04-23T19:40:35Z</dcterms:modified>
</cp:coreProperties>
</file>