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Sheet1!$A$3:$I$11</definedName>
  </definedNames>
  <calcPr calcId="144525"/>
</workbook>
</file>

<file path=xl/calcChain.xml><?xml version="1.0" encoding="utf-8"?>
<calcChain xmlns="http://schemas.openxmlformats.org/spreadsheetml/2006/main">
  <c r="F5" i="1" l="1"/>
  <c r="F10" i="1"/>
  <c r="F8" i="1"/>
  <c r="F6" i="1"/>
  <c r="F11" i="1"/>
  <c r="F4" i="1"/>
  <c r="F7" i="1"/>
  <c r="F9" i="1"/>
  <c r="E5" i="1" l="1"/>
  <c r="G5" i="1" s="1"/>
  <c r="H5" i="1" s="1"/>
  <c r="E10" i="1"/>
  <c r="G10" i="1" s="1"/>
  <c r="H10" i="1" s="1"/>
  <c r="E8" i="1"/>
  <c r="G8" i="1" s="1"/>
  <c r="H8" i="1" s="1"/>
  <c r="E6" i="1"/>
  <c r="G6" i="1" s="1"/>
  <c r="H6" i="1" s="1"/>
  <c r="E11" i="1"/>
  <c r="G11" i="1" s="1"/>
  <c r="H11" i="1" s="1"/>
  <c r="E4" i="1"/>
  <c r="G4" i="1" s="1"/>
  <c r="H4" i="1" s="1"/>
  <c r="E7" i="1"/>
  <c r="G7" i="1" s="1"/>
  <c r="H7" i="1" s="1"/>
  <c r="I7" i="1" s="1"/>
  <c r="E9" i="1"/>
  <c r="G9" i="1" s="1"/>
  <c r="H9" i="1" s="1"/>
  <c r="D5" i="1"/>
  <c r="D10" i="1"/>
  <c r="D8" i="1"/>
  <c r="D6" i="1"/>
  <c r="D11" i="1"/>
  <c r="D4" i="1"/>
  <c r="D7" i="1"/>
  <c r="D9" i="1"/>
  <c r="I9" i="1" l="1"/>
  <c r="I4" i="1"/>
  <c r="I6" i="1"/>
  <c r="I10" i="1"/>
  <c r="I11" i="1"/>
  <c r="I8" i="1"/>
  <c r="I5" i="1"/>
</calcChain>
</file>

<file path=xl/sharedStrings.xml><?xml version="1.0" encoding="utf-8"?>
<sst xmlns="http://schemas.openxmlformats.org/spreadsheetml/2006/main" count="78" uniqueCount="49">
  <si>
    <r>
      <rPr>
        <b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. Tạo bảng tính theo mẫu sau:</t>
    </r>
    <r>
      <rPr>
        <b/>
        <sz val="11"/>
        <color theme="1"/>
        <rFont val="Times New Roman"/>
        <family val="1"/>
      </rPr>
      <t xml:space="preserve"> (1,5đ)</t>
    </r>
  </si>
  <si>
    <t>BẢNG KÊ DOANH SỐ SỔ TAY</t>
  </si>
  <si>
    <t>Mã
hàng</t>
  </si>
  <si>
    <t>Số
lượng</t>
  </si>
  <si>
    <t>Ngày mua</t>
  </si>
  <si>
    <t>Loại</t>
  </si>
  <si>
    <t>Đơn
giá</t>
  </si>
  <si>
    <t>Giá bìa</t>
  </si>
  <si>
    <t>Thành
tiền</t>
  </si>
  <si>
    <t>Thực
thu</t>
  </si>
  <si>
    <t>Quà</t>
  </si>
  <si>
    <t>SK-01</t>
  </si>
  <si>
    <t>B2-02</t>
  </si>
  <si>
    <t>M3-03</t>
  </si>
  <si>
    <t>MK-04</t>
  </si>
  <si>
    <t>S2-05</t>
  </si>
  <si>
    <t>M2-06</t>
  </si>
  <si>
    <t>B2-07</t>
  </si>
  <si>
    <t>S3-08</t>
  </si>
  <si>
    <t>20/12/2009</t>
  </si>
  <si>
    <t>21/12/2009</t>
  </si>
  <si>
    <t>19/12/2009</t>
  </si>
  <si>
    <t>Bảng 1 - Loại &amp; Đơn giá sổ tay</t>
  </si>
  <si>
    <t>Mã hàng</t>
  </si>
  <si>
    <t>S</t>
  </si>
  <si>
    <t>B</t>
  </si>
  <si>
    <t>M</t>
  </si>
  <si>
    <t>Nhỏ</t>
  </si>
  <si>
    <t>Lớn</t>
  </si>
  <si>
    <t>Trung</t>
  </si>
  <si>
    <t>Đơn giá</t>
  </si>
  <si>
    <t>Bảng 2 - Giá bìa</t>
  </si>
  <si>
    <t>Loại bìa</t>
  </si>
  <si>
    <t xml:space="preserve">Giá </t>
  </si>
  <si>
    <t>Ý nghĩa: của Mã hàng:</t>
  </si>
  <si>
    <t>Ký tự đầu tiên (S, M, B) chỉ loại sổ tay, ký tự thứ 2 (K: không có bìa, 2, 3: chỉ loại bìa).</t>
  </si>
  <si>
    <t>Yêu cầu tính:</t>
  </si>
  <si>
    <r>
      <rPr>
        <b/>
        <sz val="11"/>
        <color theme="1"/>
        <rFont val="Times New Roman"/>
        <family val="1"/>
      </rPr>
      <t>2. Loại</t>
    </r>
    <r>
      <rPr>
        <sz val="11"/>
        <color theme="1"/>
        <rFont val="Times New Roman"/>
        <family val="1"/>
      </rPr>
      <t xml:space="preserve"> :Dựa vào ký tự đầu tiên của</t>
    </r>
    <r>
      <rPr>
        <b/>
        <sz val="11"/>
        <color theme="1"/>
        <rFont val="Times New Roman"/>
        <family val="1"/>
      </rPr>
      <t xml:space="preserve"> Mã hàng</t>
    </r>
    <r>
      <rPr>
        <sz val="11"/>
        <color theme="1"/>
        <rFont val="Times New Roman"/>
        <family val="1"/>
      </rPr>
      <t xml:space="preserve">, dò tìm trong </t>
    </r>
    <r>
      <rPr>
        <b/>
        <sz val="11"/>
        <color theme="1"/>
        <rFont val="Times New Roman"/>
        <family val="1"/>
      </rPr>
      <t>Bảng 1 (1đ)</t>
    </r>
  </si>
  <si>
    <r>
      <rPr>
        <b/>
        <sz val="11"/>
        <color theme="1"/>
        <rFont val="Times New Roman"/>
        <family val="1"/>
      </rPr>
      <t>3. Đơn giá</t>
    </r>
    <r>
      <rPr>
        <sz val="11"/>
        <color theme="1"/>
        <rFont val="Times New Roman"/>
        <family val="1"/>
      </rPr>
      <t xml:space="preserve">: Dựa vào ký tự đầu tiên của </t>
    </r>
    <r>
      <rPr>
        <b/>
        <sz val="11"/>
        <color theme="1"/>
        <rFont val="Times New Roman"/>
        <family val="1"/>
      </rPr>
      <t>Mã hàng</t>
    </r>
    <r>
      <rPr>
        <sz val="11"/>
        <color theme="1"/>
        <rFont val="Times New Roman"/>
        <family val="1"/>
      </rPr>
      <t>, dò tìm trong</t>
    </r>
    <r>
      <rPr>
        <b/>
        <sz val="11"/>
        <color theme="1"/>
        <rFont val="Times New Roman"/>
        <family val="1"/>
      </rPr>
      <t xml:space="preserve"> Bảng 1. (1đ)</t>
    </r>
  </si>
  <si>
    <r>
      <rPr>
        <b/>
        <sz val="11"/>
        <color theme="1"/>
        <rFont val="Times New Roman"/>
        <family val="1"/>
      </rPr>
      <t>4. Giá bìa</t>
    </r>
    <r>
      <rPr>
        <sz val="11"/>
        <color theme="1"/>
        <rFont val="Times New Roman"/>
        <family val="1"/>
      </rPr>
      <t>: Nếu ký tự thứ 2 của</t>
    </r>
    <r>
      <rPr>
        <b/>
        <sz val="11"/>
        <color theme="1"/>
        <rFont val="Times New Roman"/>
        <family val="1"/>
      </rPr>
      <t xml:space="preserve"> Mã hàng</t>
    </r>
    <r>
      <rPr>
        <sz val="11"/>
        <color theme="1"/>
        <rFont val="Times New Roman"/>
        <family val="1"/>
      </rPr>
      <t xml:space="preserve"> là "</t>
    </r>
    <r>
      <rPr>
        <b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 xml:space="preserve">", thì giá bìa là </t>
    </r>
    <r>
      <rPr>
        <b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 xml:space="preserve">, ngược lại dựa vào </t>
    </r>
    <r>
      <rPr>
        <b/>
        <sz val="11"/>
        <color theme="1"/>
        <rFont val="Times New Roman"/>
        <family val="1"/>
      </rPr>
      <t>giá trị số của ký tự thứ 2</t>
    </r>
    <r>
      <rPr>
        <sz val="11"/>
        <color theme="1"/>
        <rFont val="Times New Roman"/>
        <family val="1"/>
      </rPr>
      <t xml:space="preserve"> củ</t>
    </r>
    <r>
      <rPr>
        <b/>
        <sz val="11"/>
        <color theme="1"/>
        <rFont val="Times New Roman"/>
        <family val="1"/>
      </rPr>
      <t>a Mã hàng</t>
    </r>
    <r>
      <rPr>
        <sz val="11"/>
        <color theme="1"/>
        <rFont val="Times New Roman"/>
        <family val="1"/>
      </rPr>
      <t>, dò tìm trong</t>
    </r>
    <r>
      <rPr>
        <b/>
        <sz val="11"/>
        <color theme="1"/>
        <rFont val="Times New Roman"/>
        <family val="1"/>
      </rPr>
      <t xml:space="preserve"> Bảng 2. (1đ)</t>
    </r>
  </si>
  <si>
    <r>
      <rPr>
        <b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.</t>
    </r>
    <r>
      <rPr>
        <b/>
        <sz val="11"/>
        <color theme="1"/>
        <rFont val="Times New Roman"/>
        <family val="1"/>
      </rPr>
      <t xml:space="preserve"> Sắp xếp</t>
    </r>
    <r>
      <rPr>
        <sz val="11"/>
        <color theme="1"/>
        <rFont val="Times New Roman"/>
        <family val="1"/>
      </rPr>
      <t>: Sắp xếp bảng kê doanh số trên theo</t>
    </r>
    <r>
      <rPr>
        <b/>
        <sz val="11"/>
        <color theme="1"/>
        <rFont val="Times New Roman"/>
        <family val="1"/>
      </rPr>
      <t xml:space="preserve"> Ngày mua tăng dần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trùng</t>
    </r>
    <r>
      <rPr>
        <sz val="11"/>
        <color theme="1"/>
        <rFont val="Times New Roman"/>
        <family val="1"/>
      </rPr>
      <t xml:space="preserve"> Ngày mua thì sắp theo</t>
    </r>
    <r>
      <rPr>
        <b/>
        <sz val="11"/>
        <color theme="1"/>
        <rFont val="Times New Roman"/>
        <family val="1"/>
      </rPr>
      <t xml:space="preserve"> Số lượng giảm dần</t>
    </r>
    <r>
      <rPr>
        <sz val="11"/>
        <color theme="1"/>
        <rFont val="Times New Roman"/>
        <family val="1"/>
      </rPr>
      <t xml:space="preserve">. </t>
    </r>
    <r>
      <rPr>
        <b/>
        <sz val="11"/>
        <color theme="1"/>
        <rFont val="Times New Roman"/>
        <family val="1"/>
      </rPr>
      <t>(1đ)</t>
    </r>
  </si>
  <si>
    <t>6. Thành Tiền: (Đơn giá + Giá bìa) * Số lượng (0,5đ).</t>
  </si>
  <si>
    <r>
      <rPr>
        <b/>
        <sz val="11"/>
        <color theme="1"/>
        <rFont val="Times New Roman"/>
        <family val="1"/>
      </rPr>
      <t>7. Thực Thu:</t>
    </r>
    <r>
      <rPr>
        <sz val="11"/>
        <color theme="1"/>
        <rFont val="Times New Roman"/>
        <family val="1"/>
      </rPr>
      <t xml:space="preserve"> Nếu</t>
    </r>
    <r>
      <rPr>
        <b/>
        <sz val="11"/>
        <color theme="1"/>
        <rFont val="Times New Roman"/>
        <family val="1"/>
      </rPr>
      <t xml:space="preserve"> Số Lượng &gt;=200 </t>
    </r>
    <r>
      <rPr>
        <sz val="11"/>
        <color theme="1"/>
        <rFont val="Times New Roman"/>
        <family val="1"/>
      </rPr>
      <t xml:space="preserve">thì tính </t>
    </r>
    <r>
      <rPr>
        <b/>
        <sz val="11"/>
        <color theme="1"/>
        <rFont val="Times New Roman"/>
        <family val="1"/>
      </rPr>
      <t>= 85% * Thành Tiền.</t>
    </r>
  </si>
  <si>
    <r>
      <t>Nếu</t>
    </r>
    <r>
      <rPr>
        <b/>
        <sz val="11"/>
        <color theme="1"/>
        <rFont val="Times New Roman"/>
        <family val="1"/>
      </rPr>
      <t xml:space="preserve"> Số Lượng &gt;=100</t>
    </r>
    <r>
      <rPr>
        <sz val="11"/>
        <color theme="1"/>
        <rFont val="Times New Roman"/>
        <family val="1"/>
      </rPr>
      <t xml:space="preserve"> hay có</t>
    </r>
    <r>
      <rPr>
        <b/>
        <sz val="11"/>
        <color theme="1"/>
        <rFont val="Times New Roman"/>
        <family val="1"/>
      </rPr>
      <t xml:space="preserve"> Ngày mua &lt; 20/12/2009</t>
    </r>
    <r>
      <rPr>
        <sz val="11"/>
        <color theme="1"/>
        <rFont val="Times New Roman"/>
        <family val="1"/>
      </rPr>
      <t xml:space="preserve"> thì tính </t>
    </r>
    <r>
      <rPr>
        <b/>
        <sz val="11"/>
        <color theme="1"/>
        <rFont val="Times New Roman"/>
        <family val="1"/>
      </rPr>
      <t>= 90 * Thành Tiền.</t>
    </r>
  </si>
  <si>
    <r>
      <t>Các</t>
    </r>
    <r>
      <rPr>
        <b/>
        <sz val="11"/>
        <color theme="1"/>
        <rFont val="Times New Roman"/>
        <family val="1"/>
      </rPr>
      <t xml:space="preserve"> trường hợp khác</t>
    </r>
    <r>
      <rPr>
        <sz val="11"/>
        <color theme="1"/>
        <rFont val="Times New Roman"/>
        <family val="1"/>
      </rPr>
      <t xml:space="preserve"> thì tính </t>
    </r>
    <r>
      <rPr>
        <b/>
        <sz val="11"/>
        <color theme="1"/>
        <rFont val="Times New Roman"/>
        <family val="1"/>
      </rPr>
      <t>= Thành Tiền.</t>
    </r>
    <r>
      <rPr>
        <sz val="11"/>
        <color theme="1"/>
        <rFont val="Times New Roman"/>
        <family val="1"/>
      </rPr>
      <t xml:space="preserve"> (1,5đ).</t>
    </r>
  </si>
  <si>
    <r>
      <rPr>
        <b/>
        <sz val="11"/>
        <color theme="1"/>
        <rFont val="Times New Roman"/>
        <family val="1"/>
      </rPr>
      <t>8. Quà</t>
    </r>
    <r>
      <rPr>
        <sz val="11"/>
        <color theme="1"/>
        <rFont val="Times New Roman"/>
        <family val="1"/>
      </rPr>
      <t xml:space="preserve">: Lập công thức đánh dấu </t>
    </r>
    <r>
      <rPr>
        <b/>
        <sz val="11"/>
        <color theme="1"/>
        <rFont val="Times New Roman"/>
        <family val="1"/>
      </rPr>
      <t>"X"</t>
    </r>
    <r>
      <rPr>
        <sz val="11"/>
        <color theme="1"/>
        <rFont val="Times New Roman"/>
        <family val="1"/>
      </rPr>
      <t xml:space="preserve"> cho</t>
    </r>
    <r>
      <rPr>
        <b/>
        <sz val="11"/>
        <color theme="1"/>
        <rFont val="Times New Roman"/>
        <family val="1"/>
      </rPr>
      <t xml:space="preserve"> Mã Hàng có thực thu lớn nhất</t>
    </r>
    <r>
      <rPr>
        <sz val="11"/>
        <color theme="1"/>
        <rFont val="Times New Roman"/>
        <family val="1"/>
      </rPr>
      <t>, các</t>
    </r>
    <r>
      <rPr>
        <b/>
        <sz val="11"/>
        <color theme="1"/>
        <rFont val="Times New Roman"/>
        <family val="1"/>
      </rPr>
      <t xml:space="preserve"> trường hợp khác</t>
    </r>
    <r>
      <rPr>
        <sz val="11"/>
        <color theme="1"/>
        <rFont val="Times New Roman"/>
        <family val="1"/>
      </rPr>
      <t xml:space="preserve"> gán chuỗi </t>
    </r>
    <r>
      <rPr>
        <b/>
        <sz val="11"/>
        <color theme="1"/>
        <rFont val="Times New Roman"/>
        <family val="1"/>
      </rPr>
      <t>rỗng</t>
    </r>
    <r>
      <rPr>
        <sz val="11"/>
        <color theme="1"/>
        <rFont val="Times New Roman"/>
        <family val="1"/>
      </rPr>
      <t>("").</t>
    </r>
    <r>
      <rPr>
        <b/>
        <sz val="11"/>
        <color theme="1"/>
        <rFont val="Times New Roman"/>
        <family val="1"/>
      </rPr>
      <t xml:space="preserve"> (1đ)</t>
    </r>
  </si>
  <si>
    <r>
      <rPr>
        <b/>
        <sz val="11"/>
        <color theme="1"/>
        <rFont val="Times New Roman"/>
        <family val="1"/>
      </rPr>
      <t>9</t>
    </r>
    <r>
      <rPr>
        <sz val="11"/>
        <color theme="1"/>
        <rFont val="Times New Roman"/>
        <family val="1"/>
      </rPr>
      <t xml:space="preserve">. Dùng </t>
    </r>
    <r>
      <rPr>
        <b/>
        <sz val="11"/>
        <color theme="1"/>
        <rFont val="Times New Roman"/>
        <family val="1"/>
      </rPr>
      <t>Advanced Filter</t>
    </r>
    <r>
      <rPr>
        <sz val="11"/>
        <color theme="1"/>
        <rFont val="Times New Roman"/>
        <family val="1"/>
      </rPr>
      <t xml:space="preserve">, trích ra các </t>
    </r>
    <r>
      <rPr>
        <b/>
        <sz val="11"/>
        <color theme="1"/>
        <rFont val="Times New Roman"/>
        <family val="1"/>
      </rPr>
      <t>Mã hàng</t>
    </r>
    <r>
      <rPr>
        <sz val="11"/>
        <color theme="1"/>
        <rFont val="Times New Roman"/>
        <family val="1"/>
      </rPr>
      <t xml:space="preserve"> có</t>
    </r>
    <r>
      <rPr>
        <b/>
        <sz val="11"/>
        <color theme="1"/>
        <rFont val="Times New Roman"/>
        <family val="1"/>
      </rPr>
      <t xml:space="preserve"> ngày mua từ 19/12/2009 đến 20/12/2009. (1.5đ)</t>
    </r>
  </si>
  <si>
    <t>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</si>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</sst>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14" fontId="1" fillId="0" borderId="1" xfId="0" applyNumberFormat="1" applyFont="1" applyBorder="1" applyAlignment="1">
      <alignment horizontal="right" vertical="center" indent="1"/>
    </xf>
    <xf numFmtId="0" fontId="1" fillId="0" borderId="8" xfId="0" applyFont="1" applyBorder="1" applyAlignment="1">
      <alignment horizontal="right" vertical="center" indent="1"/>
    </xf>
    <xf numFmtId="0" fontId="1" fillId="0" borderId="5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/>
    <xf numFmtId="3" fontId="1" fillId="0" borderId="1" xfId="0" applyNumberFormat="1" applyFont="1" applyBorder="1" applyAlignment="1">
      <alignment horizontal="center" vertical="center"/>
    </xf>
    <xf numFmtId="3" fontId="1" fillId="0" borderId="4" xfId="0" applyNumberFormat="1" applyFont="1" applyBorder="1"/>
    <xf numFmtId="3" fontId="1" fillId="0" borderId="6" xfId="0" applyNumberFormat="1" applyFont="1" applyBorder="1"/>
    <xf numFmtId="3" fontId="1" fillId="0" borderId="9" xfId="0" applyNumberFormat="1" applyFont="1" applyBorder="1"/>
    <xf numFmtId="3" fontId="1" fillId="0" borderId="6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2" workbookViewId="0">
      <selection activeCell="K37" sqref="K37"/>
    </sheetView>
  </sheetViews>
  <sheetFormatPr defaultRowHeight="15" x14ac:dyDescent="0.25"/>
  <cols>
    <col min="1" max="2" width="9.140625" style="1"/>
    <col min="3" max="3" width="16.28515625" style="1" customWidth="1"/>
    <col min="4" max="5" width="9.140625" style="1"/>
    <col min="6" max="6" width="15" style="1" customWidth="1"/>
    <col min="7" max="7" width="10.140625" style="1" bestFit="1" customWidth="1"/>
    <col min="8" max="16384" width="9.140625" style="1"/>
  </cols>
  <sheetData>
    <row r="1" spans="1:9" x14ac:dyDescent="0.25">
      <c r="A1" s="1" t="s">
        <v>0</v>
      </c>
    </row>
    <row r="2" spans="1:9" ht="21" thickBot="1" x14ac:dyDescent="0.35">
      <c r="A2" s="26" t="s">
        <v>1</v>
      </c>
      <c r="B2" s="26"/>
      <c r="C2" s="26"/>
      <c r="D2" s="26"/>
      <c r="E2" s="26"/>
      <c r="F2" s="26"/>
      <c r="G2" s="26"/>
      <c r="H2" s="26"/>
      <c r="I2" s="26"/>
    </row>
    <row r="3" spans="1:9" ht="29.25" thickTop="1" x14ac:dyDescent="0.25">
      <c r="A3" s="14" t="s">
        <v>2</v>
      </c>
      <c r="B3" s="15" t="s">
        <v>3</v>
      </c>
      <c r="C3" s="16" t="s">
        <v>4</v>
      </c>
      <c r="D3" s="16" t="s">
        <v>5</v>
      </c>
      <c r="E3" s="15" t="s">
        <v>6</v>
      </c>
      <c r="F3" s="16" t="s">
        <v>7</v>
      </c>
      <c r="G3" s="15" t="s">
        <v>8</v>
      </c>
      <c r="H3" s="15" t="s">
        <v>9</v>
      </c>
      <c r="I3" s="17" t="s">
        <v>10</v>
      </c>
    </row>
    <row r="4" spans="1:9" x14ac:dyDescent="0.25">
      <c r="A4" s="12" t="s">
        <v>17</v>
      </c>
      <c r="B4" s="9">
        <v>300</v>
      </c>
      <c r="C4" s="10">
        <v>40098</v>
      </c>
      <c r="D4" s="8" t="str">
        <f t="shared" ref="D4:D11" si="0">VLOOKUP(LEFT(A4,1),$A$14:$C$17,2,0)</f>
        <v>Lớn</v>
      </c>
      <c r="E4" s="21">
        <f t="shared" ref="E4:E11" si="1">VLOOKUP(LEFT(A4,1),$A$14:$C$17,3,0)</f>
        <v>20000</v>
      </c>
      <c r="F4" s="21">
        <f t="shared" ref="F4:F11" si="2">IF(MID(A4,2,1)="K","0",VLOOKUP(VALUE(MID(A4,2,1)),$E$15:$F$16,2,0))</f>
        <v>8000</v>
      </c>
      <c r="G4" s="21">
        <f>(E4+F4)*B4</f>
        <v>8400000</v>
      </c>
      <c r="H4" s="21">
        <f>IF(B4&gt;=200,85%*G4,IF(OR(B4&gt;=100,C4&lt;20/12/2009),90%*G4,G4))</f>
        <v>7140000</v>
      </c>
      <c r="I4" s="25" t="str">
        <f>IF(H4=MAX($H$4:$H$11),"X","")</f>
        <v>X</v>
      </c>
    </row>
    <row r="5" spans="1:9" x14ac:dyDescent="0.25">
      <c r="A5" s="12" t="s">
        <v>12</v>
      </c>
      <c r="B5" s="9">
        <v>45</v>
      </c>
      <c r="C5" s="10">
        <v>40098</v>
      </c>
      <c r="D5" s="8" t="str">
        <f t="shared" si="0"/>
        <v>Lớn</v>
      </c>
      <c r="E5" s="21">
        <f t="shared" si="1"/>
        <v>20000</v>
      </c>
      <c r="F5" s="21">
        <f t="shared" si="2"/>
        <v>8000</v>
      </c>
      <c r="G5" s="21">
        <f t="shared" ref="G5:G11" si="3">(E5+F5)*B5</f>
        <v>1260000</v>
      </c>
      <c r="H5" s="21">
        <f t="shared" ref="H5:H11" si="4">IF(B5&gt;=200,85%*G5,IF(OR(B5&gt;=100,C5&lt;20/12/2009),90%*G5,G5))</f>
        <v>1260000</v>
      </c>
      <c r="I5" s="25" t="str">
        <f t="shared" ref="I5:I11" si="5">IF(H5=MAX($H$4:$H$11),"X","")</f>
        <v/>
      </c>
    </row>
    <row r="6" spans="1:9" x14ac:dyDescent="0.25">
      <c r="A6" s="12" t="s">
        <v>15</v>
      </c>
      <c r="B6" s="9">
        <v>230</v>
      </c>
      <c r="C6" s="9" t="s">
        <v>21</v>
      </c>
      <c r="D6" s="8" t="str">
        <f t="shared" si="0"/>
        <v>Nhỏ</v>
      </c>
      <c r="E6" s="21">
        <f t="shared" si="1"/>
        <v>12000</v>
      </c>
      <c r="F6" s="21">
        <f t="shared" si="2"/>
        <v>8000</v>
      </c>
      <c r="G6" s="21">
        <f t="shared" si="3"/>
        <v>4600000</v>
      </c>
      <c r="H6" s="21">
        <f t="shared" si="4"/>
        <v>3910000</v>
      </c>
      <c r="I6" s="25" t="str">
        <f t="shared" si="5"/>
        <v/>
      </c>
    </row>
    <row r="7" spans="1:9" x14ac:dyDescent="0.25">
      <c r="A7" s="12" t="s">
        <v>18</v>
      </c>
      <c r="B7" s="9">
        <v>200</v>
      </c>
      <c r="C7" s="9" t="s">
        <v>19</v>
      </c>
      <c r="D7" s="8" t="str">
        <f t="shared" si="0"/>
        <v>Nhỏ</v>
      </c>
      <c r="E7" s="21">
        <f t="shared" si="1"/>
        <v>12000</v>
      </c>
      <c r="F7" s="21">
        <f t="shared" si="2"/>
        <v>5000</v>
      </c>
      <c r="G7" s="21">
        <f t="shared" si="3"/>
        <v>3400000</v>
      </c>
      <c r="H7" s="21">
        <f t="shared" si="4"/>
        <v>2890000</v>
      </c>
      <c r="I7" s="25" t="str">
        <f t="shared" si="5"/>
        <v/>
      </c>
    </row>
    <row r="8" spans="1:9" x14ac:dyDescent="0.25">
      <c r="A8" s="12" t="s">
        <v>14</v>
      </c>
      <c r="B8" s="9">
        <v>80</v>
      </c>
      <c r="C8" s="9" t="s">
        <v>19</v>
      </c>
      <c r="D8" s="8" t="str">
        <f t="shared" si="0"/>
        <v>Trung</v>
      </c>
      <c r="E8" s="21">
        <f t="shared" si="1"/>
        <v>15000</v>
      </c>
      <c r="F8" s="21" t="str">
        <f t="shared" si="2"/>
        <v>0</v>
      </c>
      <c r="G8" s="21">
        <f t="shared" si="3"/>
        <v>1200000</v>
      </c>
      <c r="H8" s="21">
        <f t="shared" si="4"/>
        <v>1200000</v>
      </c>
      <c r="I8" s="25" t="str">
        <f t="shared" si="5"/>
        <v/>
      </c>
    </row>
    <row r="9" spans="1:9" x14ac:dyDescent="0.25">
      <c r="A9" s="12" t="s">
        <v>11</v>
      </c>
      <c r="B9" s="9">
        <v>25</v>
      </c>
      <c r="C9" s="9" t="s">
        <v>19</v>
      </c>
      <c r="D9" s="8" t="str">
        <f t="shared" si="0"/>
        <v>Nhỏ</v>
      </c>
      <c r="E9" s="21">
        <f t="shared" si="1"/>
        <v>12000</v>
      </c>
      <c r="F9" s="21" t="str">
        <f t="shared" si="2"/>
        <v>0</v>
      </c>
      <c r="G9" s="21">
        <f t="shared" si="3"/>
        <v>300000</v>
      </c>
      <c r="H9" s="21">
        <f t="shared" si="4"/>
        <v>300000</v>
      </c>
      <c r="I9" s="25" t="str">
        <f t="shared" si="5"/>
        <v/>
      </c>
    </row>
    <row r="10" spans="1:9" x14ac:dyDescent="0.25">
      <c r="A10" s="12" t="s">
        <v>13</v>
      </c>
      <c r="B10" s="9">
        <v>90</v>
      </c>
      <c r="C10" s="9" t="s">
        <v>20</v>
      </c>
      <c r="D10" s="8" t="str">
        <f t="shared" si="0"/>
        <v>Trung</v>
      </c>
      <c r="E10" s="21">
        <f t="shared" si="1"/>
        <v>15000</v>
      </c>
      <c r="F10" s="21">
        <f t="shared" si="2"/>
        <v>5000</v>
      </c>
      <c r="G10" s="21">
        <f t="shared" si="3"/>
        <v>1800000</v>
      </c>
      <c r="H10" s="21">
        <f t="shared" si="4"/>
        <v>1800000</v>
      </c>
      <c r="I10" s="25" t="str">
        <f t="shared" si="5"/>
        <v/>
      </c>
    </row>
    <row r="11" spans="1:9" ht="15.75" thickBot="1" x14ac:dyDescent="0.3">
      <c r="A11" s="13" t="s">
        <v>16</v>
      </c>
      <c r="B11" s="11">
        <v>75</v>
      </c>
      <c r="C11" s="11" t="s">
        <v>20</v>
      </c>
      <c r="D11" s="8" t="str">
        <f t="shared" si="0"/>
        <v>Trung</v>
      </c>
      <c r="E11" s="21">
        <f t="shared" si="1"/>
        <v>15000</v>
      </c>
      <c r="F11" s="21">
        <f t="shared" si="2"/>
        <v>8000</v>
      </c>
      <c r="G11" s="21">
        <f t="shared" si="3"/>
        <v>1725000</v>
      </c>
      <c r="H11" s="21">
        <f t="shared" si="4"/>
        <v>1725000</v>
      </c>
      <c r="I11" s="25" t="str">
        <f t="shared" si="5"/>
        <v/>
      </c>
    </row>
    <row r="12" spans="1:9" ht="15.75" thickTop="1" x14ac:dyDescent="0.25"/>
    <row r="13" spans="1:9" x14ac:dyDescent="0.25">
      <c r="A13" s="27" t="s">
        <v>22</v>
      </c>
      <c r="B13" s="27"/>
      <c r="C13" s="27"/>
      <c r="E13" s="27" t="s">
        <v>31</v>
      </c>
      <c r="F13" s="27"/>
    </row>
    <row r="14" spans="1:9" ht="15.75" thickBot="1" x14ac:dyDescent="0.3">
      <c r="A14" s="18" t="s">
        <v>23</v>
      </c>
      <c r="B14" s="18" t="s">
        <v>5</v>
      </c>
      <c r="C14" s="18" t="s">
        <v>30</v>
      </c>
      <c r="E14" s="19" t="s">
        <v>32</v>
      </c>
      <c r="F14" s="19" t="s">
        <v>33</v>
      </c>
    </row>
    <row r="15" spans="1:9" ht="15.75" thickTop="1" x14ac:dyDescent="0.25">
      <c r="A15" s="7" t="s">
        <v>24</v>
      </c>
      <c r="B15" s="3" t="s">
        <v>27</v>
      </c>
      <c r="C15" s="22">
        <v>12000</v>
      </c>
      <c r="E15" s="7">
        <v>3</v>
      </c>
      <c r="F15" s="22">
        <v>5000</v>
      </c>
    </row>
    <row r="16" spans="1:9" ht="15.75" thickBot="1" x14ac:dyDescent="0.3">
      <c r="A16" s="4" t="s">
        <v>25</v>
      </c>
      <c r="B16" s="2" t="s">
        <v>28</v>
      </c>
      <c r="C16" s="23">
        <v>20000</v>
      </c>
      <c r="E16" s="5">
        <v>2</v>
      </c>
      <c r="F16" s="24">
        <v>8000</v>
      </c>
    </row>
    <row r="17" spans="1:9" ht="16.5" thickTop="1" thickBot="1" x14ac:dyDescent="0.3">
      <c r="A17" s="5" t="s">
        <v>26</v>
      </c>
      <c r="B17" s="6" t="s">
        <v>29</v>
      </c>
      <c r="C17" s="24">
        <v>15000</v>
      </c>
    </row>
    <row r="18" spans="1:9" ht="15.75" thickTop="1" x14ac:dyDescent="0.25"/>
    <row r="19" spans="1:9" x14ac:dyDescent="0.25">
      <c r="A19" s="1" t="s">
        <v>34</v>
      </c>
    </row>
    <row r="20" spans="1:9" x14ac:dyDescent="0.25">
      <c r="A20" s="1" t="s">
        <v>35</v>
      </c>
    </row>
    <row r="21" spans="1:9" x14ac:dyDescent="0.25">
      <c r="A21" s="1" t="s">
        <v>36</v>
      </c>
    </row>
    <row r="22" spans="1:9" x14ac:dyDescent="0.25">
      <c r="A22" s="1" t="s">
        <v>37</v>
      </c>
    </row>
    <row r="23" spans="1:9" x14ac:dyDescent="0.25">
      <c r="A23" s="1" t="s">
        <v>38</v>
      </c>
    </row>
    <row r="24" spans="1:9" x14ac:dyDescent="0.25">
      <c r="A24" s="1" t="s">
        <v>39</v>
      </c>
    </row>
    <row r="25" spans="1:9" x14ac:dyDescent="0.25">
      <c r="A25" s="1" t="s">
        <v>40</v>
      </c>
    </row>
    <row r="26" spans="1:9" x14ac:dyDescent="0.25">
      <c r="A26" s="20" t="s">
        <v>41</v>
      </c>
    </row>
    <row r="27" spans="1:9" x14ac:dyDescent="0.25">
      <c r="A27" s="1" t="s">
        <v>42</v>
      </c>
    </row>
    <row r="28" spans="1:9" x14ac:dyDescent="0.25">
      <c r="A28" s="1" t="s">
        <v>43</v>
      </c>
    </row>
    <row r="29" spans="1:9" x14ac:dyDescent="0.25">
      <c r="A29" s="1" t="s">
        <v>44</v>
      </c>
    </row>
    <row r="30" spans="1:9" x14ac:dyDescent="0.25">
      <c r="A30" s="1" t="s">
        <v>45</v>
      </c>
    </row>
    <row r="31" spans="1:9" ht="15.75" thickBot="1" x14ac:dyDescent="0.3">
      <c r="A31" s="1" t="s">
        <v>46</v>
      </c>
    </row>
    <row r="32" spans="1:9" ht="29.25" thickTop="1" x14ac:dyDescent="0.25">
      <c r="A32" s="14" t="s">
        <v>2</v>
      </c>
      <c r="B32" s="15" t="s">
        <v>3</v>
      </c>
      <c r="C32" s="16" t="s">
        <v>4</v>
      </c>
      <c r="D32" s="16" t="s">
        <v>5</v>
      </c>
      <c r="E32" s="15" t="s">
        <v>6</v>
      </c>
      <c r="F32" s="16" t="s">
        <v>7</v>
      </c>
      <c r="G32" s="15" t="s">
        <v>8</v>
      </c>
      <c r="H32" s="15" t="s">
        <v>9</v>
      </c>
      <c r="I32" s="17" t="s">
        <v>10</v>
      </c>
    </row>
    <row r="33" spans="1:9" x14ac:dyDescent="0.25">
      <c r="A33" s="12" t="s">
        <v>15</v>
      </c>
      <c r="B33" s="9">
        <v>230</v>
      </c>
      <c r="C33" s="9" t="s">
        <v>21</v>
      </c>
      <c r="D33" s="8" t="s">
        <v>27</v>
      </c>
      <c r="E33" s="21">
        <v>12000</v>
      </c>
      <c r="F33" s="21">
        <v>8000</v>
      </c>
      <c r="G33" s="21">
        <v>4600000</v>
      </c>
      <c r="H33" s="21">
        <v>3910000</v>
      </c>
      <c r="I33" s="25" t="s">
        <v>48</v>
      </c>
    </row>
    <row r="34" spans="1:9" x14ac:dyDescent="0.25">
      <c r="A34" s="12" t="s">
        <v>18</v>
      </c>
      <c r="B34" s="9">
        <v>200</v>
      </c>
      <c r="C34" s="9" t="s">
        <v>19</v>
      </c>
      <c r="D34" s="8" t="s">
        <v>27</v>
      </c>
      <c r="E34" s="21">
        <v>12000</v>
      </c>
      <c r="F34" s="21">
        <v>5000</v>
      </c>
      <c r="G34" s="21">
        <v>3400000</v>
      </c>
      <c r="H34" s="21">
        <v>2890000</v>
      </c>
      <c r="I34" s="25" t="s">
        <v>48</v>
      </c>
    </row>
    <row r="35" spans="1:9" x14ac:dyDescent="0.25">
      <c r="A35" s="12" t="s">
        <v>14</v>
      </c>
      <c r="B35" s="9">
        <v>80</v>
      </c>
      <c r="C35" s="9" t="s">
        <v>19</v>
      </c>
      <c r="D35" s="8" t="s">
        <v>29</v>
      </c>
      <c r="E35" s="21">
        <v>15000</v>
      </c>
      <c r="F35" s="21" t="s">
        <v>47</v>
      </c>
      <c r="G35" s="21">
        <v>1200000</v>
      </c>
      <c r="H35" s="21">
        <v>1200000</v>
      </c>
      <c r="I35" s="25" t="s">
        <v>48</v>
      </c>
    </row>
    <row r="36" spans="1:9" x14ac:dyDescent="0.25">
      <c r="A36" s="12" t="s">
        <v>11</v>
      </c>
      <c r="B36" s="9">
        <v>25</v>
      </c>
      <c r="C36" s="9" t="s">
        <v>19</v>
      </c>
      <c r="D36" s="8" t="s">
        <v>27</v>
      </c>
      <c r="E36" s="21">
        <v>12000</v>
      </c>
      <c r="F36" s="21" t="s">
        <v>47</v>
      </c>
      <c r="G36" s="21">
        <v>300000</v>
      </c>
      <c r="H36" s="21">
        <v>300000</v>
      </c>
      <c r="I36" s="25" t="s">
        <v>48</v>
      </c>
    </row>
  </sheetData>
  <mergeCells count="3">
    <mergeCell ref="A2:I2"/>
    <mergeCell ref="A13:C13"/>
    <mergeCell ref="E13:F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HiepTran</dc:creator>
  <cp:lastModifiedBy>HiepTran</cp:lastModifiedBy>
  <dcterms:created xsi:type="dcterms:W3CDTF">2015-03-18T17:27:12Z</dcterms:created>
  <dcterms:modified xsi:type="dcterms:W3CDTF">2015-04-14T04:27:43Z</dcterms:modified>
</cp:coreProperties>
</file>