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E:\CV\Techcombank\"/>
    </mc:Choice>
  </mc:AlternateContent>
  <xr:revisionPtr revIDLastSave="0" documentId="12_ncr:500000_{DCCCD7B8-1AF2-483B-AF03-2E4A796948CC}" xr6:coauthVersionLast="31" xr6:coauthVersionMax="31" xr10:uidLastSave="{00000000-0000-0000-0000-000000000000}"/>
  <bookViews>
    <workbookView xWindow="0" yWindow="0" windowWidth="20490" windowHeight="7530" firstSheet="1" activeTab="1" xr2:uid="{00000000-000D-0000-FFFF-FFFF00000000}"/>
  </bookViews>
  <sheets>
    <sheet name="db" sheetId="3" state="hidden" r:id="rId1"/>
    <sheet name="PersonalInfo" sheetId="4" r:id="rId2"/>
    <sheet name="dProvince" sheetId="5" state="hidden" r:id="rId3"/>
    <sheet name="dTranslate" sheetId="1" state="hidden" r:id="rId4"/>
  </sheets>
  <definedNames>
    <definedName name="banklist">dProvince!$M$11:$M$43</definedName>
    <definedName name="Cer_list">IF(lang="English",INDEX(dtrans[English],MATCH("Cer",dtrans[Cat],0)):INDEX(dtrans[English],MATCH("Cer",dtrans[Cat],0)+5),INDEX(dtrans[Tiếng Việt],MATCH("Cer",dtrans[Cat],0)):INDEX(dtrans[Tiếng Việt],MATCH("Cer",dtrans[Cat],0)+5))</definedName>
    <definedName name="chucdanh">lTTL[Chức danh]</definedName>
    <definedName name="DD" localSheetId="2">dProvince!$W$3:$W$33</definedName>
    <definedName name="DD">dTranslate!$H$3:$H$33</definedName>
    <definedName name="Gen">IF(lang="English",INDEX(dtrans[English],MATCH("Gen",dtrans[Cat],0)):INDEX(dtrans[English],MATCH("Gen",dtrans[Cat],0)+1),INDEX(dtrans[Tiếng Việt],MATCH("Gen",dtrans[Cat],0)):INDEX(dtrans[Tiếng Việt],MATCH("Gen",dtrans[Cat],0)+1))</definedName>
    <definedName name="gender">dProvince!$Z$3:$Z$4</definedName>
    <definedName name="kqua">dProvince!$Z$14:$Z$16</definedName>
    <definedName name="lang">PersonalInfo!$AI$4</definedName>
    <definedName name="listPhuong">INDEX(#REF!,MATCH(PersonalInfo!$J1,#REF!,0)):INDEX(#REF!,MATCH(PersonalInfo!$J1,#REF!))</definedName>
    <definedName name="listQuan">INDEX(dDistrict[Quận/Huyện],MATCH(PersonalInfo!$D1,dDistrict[Tỉnh],0)):INDEX(dDistrict[Quận/Huyện],MATCH(PersonalInfo!$D1,dDistrict[Tỉnh]))</definedName>
    <definedName name="listTinh">dProvince[Tỉnh]</definedName>
    <definedName name="mien">dProvince!$P$3:$P$5</definedName>
    <definedName name="MM" localSheetId="2">dProvince!$V$3:$V$14</definedName>
    <definedName name="MM">dTranslate!$G$3:$G$14</definedName>
    <definedName name="MStatus">IF(lang="English",INDEX(dtrans[English],MATCH("M.Status",dtrans[Cat],0)):INDEX(dtrans[English],MATCH("M.Status",dtrans[Cat],0)+2),INDEX(dtrans[Tiếng Việt],MATCH("M.Status",dtrans[Cat],0)):INDEX(dtrans[Tiếng Việt],MATCH("M.Status",dtrans[Cat],0)+2))</definedName>
    <definedName name="ngoaihinh">dProvince!$Z$6:$Z$9</definedName>
    <definedName name="_xlnm.Print_Area" localSheetId="1">PersonalInfo!$B$1:$AM$122</definedName>
    <definedName name="YY">dProvince!$X$3:$X$73</definedName>
    <definedName name="YYYY">dTime[YYYY]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3" l="1"/>
  <c r="R2" i="3"/>
  <c r="Q2" i="3"/>
  <c r="N2" i="3"/>
  <c r="AP30" i="4"/>
  <c r="U2" i="3" l="1"/>
  <c r="AH2" i="3" l="1"/>
  <c r="H2" i="3"/>
  <c r="E2" i="3"/>
  <c r="GJ2" i="3"/>
  <c r="EV2" i="3"/>
  <c r="EU2" i="3"/>
  <c r="ET2" i="3"/>
  <c r="ES2" i="3"/>
  <c r="ER2" i="3"/>
  <c r="EQ2" i="3"/>
  <c r="EP2" i="3"/>
  <c r="EO2" i="3"/>
  <c r="EN2" i="3"/>
  <c r="EM2" i="3"/>
  <c r="EL2" i="3"/>
  <c r="EK2" i="3"/>
  <c r="EJ2" i="3"/>
  <c r="EI2" i="3"/>
  <c r="EH2" i="3"/>
  <c r="EG2" i="3"/>
  <c r="EF2" i="3"/>
  <c r="EE2" i="3"/>
  <c r="ED2" i="3"/>
  <c r="EC2" i="3"/>
  <c r="EB2" i="3"/>
  <c r="EA2" i="3"/>
  <c r="DZ2" i="3"/>
  <c r="DY2" i="3"/>
  <c r="DX2" i="3"/>
  <c r="DW2" i="3"/>
  <c r="DV2" i="3"/>
  <c r="DN2" i="3"/>
  <c r="DO2" i="3"/>
  <c r="DU2" i="3"/>
  <c r="DT2" i="3"/>
  <c r="DS2" i="3"/>
  <c r="DR2" i="3"/>
  <c r="DQ2" i="3"/>
  <c r="DP2" i="3"/>
  <c r="DM2" i="3"/>
  <c r="DL2" i="3"/>
  <c r="DK2" i="3"/>
  <c r="DJ2" i="3"/>
  <c r="DI2" i="3"/>
  <c r="DH2" i="3"/>
  <c r="DG2" i="3"/>
  <c r="DF2" i="3"/>
  <c r="DE2" i="3"/>
  <c r="DD2" i="3"/>
  <c r="DC2" i="3"/>
  <c r="DB2" i="3"/>
  <c r="DA2" i="3"/>
  <c r="CZ2" i="3"/>
  <c r="CS2" i="3"/>
  <c r="CK2" i="3"/>
  <c r="CX2" i="3"/>
  <c r="CY2" i="3"/>
  <c r="CW2" i="3"/>
  <c r="CV2" i="3"/>
  <c r="CU2" i="3"/>
  <c r="CT2" i="3"/>
  <c r="CR2" i="3"/>
  <c r="CP2" i="3"/>
  <c r="CQ2" i="3"/>
  <c r="CJ2" i="3"/>
  <c r="CC2" i="3"/>
  <c r="BW2" i="3"/>
  <c r="BQ2" i="3"/>
  <c r="BK2" i="3"/>
  <c r="BE2" i="3"/>
  <c r="AY2" i="3"/>
  <c r="AS2" i="3"/>
  <c r="AM2" i="3"/>
  <c r="AE74" i="4" l="1"/>
  <c r="S74" i="4"/>
  <c r="P74" i="4"/>
  <c r="L74" i="4"/>
  <c r="D74" i="4"/>
  <c r="D73" i="4"/>
  <c r="G46" i="4" l="1"/>
  <c r="GL2" i="3" l="1"/>
  <c r="AI2" i="3" l="1"/>
  <c r="GK2" i="3" l="1"/>
  <c r="K55" i="4" l="1"/>
  <c r="D31" i="4" l="1"/>
  <c r="D32" i="4"/>
  <c r="K32" i="4"/>
  <c r="S32" i="4"/>
  <c r="Z32" i="4"/>
  <c r="AE32" i="4"/>
  <c r="AI32" i="4"/>
  <c r="D41" i="4"/>
  <c r="K41" i="4"/>
  <c r="P41" i="4"/>
  <c r="U41" i="4"/>
  <c r="Z41" i="4"/>
  <c r="D82" i="4"/>
  <c r="D86" i="4"/>
  <c r="D90" i="4"/>
  <c r="D91" i="4"/>
  <c r="D93" i="4"/>
  <c r="D95" i="4"/>
  <c r="D96" i="4"/>
  <c r="E97" i="4"/>
  <c r="O97" i="4"/>
  <c r="W97" i="4"/>
  <c r="AG97" i="4"/>
  <c r="E98" i="4"/>
  <c r="D100" i="4"/>
  <c r="D101" i="4"/>
  <c r="M101" i="4"/>
  <c r="S101" i="4"/>
  <c r="AA101" i="4"/>
  <c r="AG101" i="4"/>
  <c r="D105" i="4"/>
  <c r="D106" i="4"/>
  <c r="N106" i="4"/>
  <c r="T106" i="4"/>
  <c r="AA106" i="4"/>
  <c r="AG106" i="4"/>
  <c r="D110" i="4"/>
  <c r="D111" i="4"/>
  <c r="N111" i="4"/>
  <c r="T111" i="4"/>
  <c r="AA111" i="4"/>
  <c r="AG111" i="4"/>
  <c r="D114" i="4"/>
  <c r="D115" i="4"/>
  <c r="D116" i="4"/>
  <c r="Z117" i="4"/>
  <c r="AD117" i="4"/>
  <c r="Y120" i="4"/>
  <c r="D45" i="4"/>
  <c r="D46" i="4"/>
  <c r="K46" i="4"/>
  <c r="S46" i="4"/>
  <c r="Y46" i="4"/>
  <c r="AC46" i="4"/>
  <c r="D53" i="4"/>
  <c r="D55" i="4"/>
  <c r="AO71" i="4"/>
  <c r="AP71" i="4"/>
  <c r="D71" i="4" l="1"/>
  <c r="GI2" i="3"/>
  <c r="GH2" i="3"/>
  <c r="GG2" i="3"/>
  <c r="GF2" i="3"/>
  <c r="GE2" i="3"/>
  <c r="GD2" i="3"/>
  <c r="GC2" i="3"/>
  <c r="GB2" i="3"/>
  <c r="GA2" i="3"/>
  <c r="FZ2" i="3"/>
  <c r="FY2" i="3"/>
  <c r="FX2" i="3"/>
  <c r="FW2" i="3"/>
  <c r="FV2" i="3"/>
  <c r="FU2" i="3"/>
  <c r="FT2" i="3"/>
  <c r="FS2" i="3"/>
  <c r="FR2" i="3"/>
  <c r="FQ2" i="3"/>
  <c r="FP2" i="3"/>
  <c r="FO2" i="3"/>
  <c r="FN2" i="3"/>
  <c r="FM2" i="3"/>
  <c r="FL2" i="3"/>
  <c r="FK2" i="3"/>
  <c r="FJ2" i="3"/>
  <c r="FI2" i="3"/>
  <c r="FH2" i="3"/>
  <c r="FG2" i="3"/>
  <c r="FF2" i="3"/>
  <c r="FE2" i="3"/>
  <c r="FD2" i="3"/>
  <c r="FC2" i="3"/>
  <c r="FB2" i="3"/>
  <c r="FA2" i="3"/>
  <c r="EZ2" i="3"/>
  <c r="EY2" i="3"/>
  <c r="EX2" i="3"/>
  <c r="EW2" i="3"/>
  <c r="CI2" i="3"/>
  <c r="CH2" i="3"/>
  <c r="CG2" i="3"/>
  <c r="CF2" i="3"/>
  <c r="CE2" i="3"/>
  <c r="CD2" i="3"/>
  <c r="CB2" i="3"/>
  <c r="CA2" i="3"/>
  <c r="BZ2" i="3"/>
  <c r="BY2" i="3"/>
  <c r="BX2" i="3"/>
  <c r="BV2" i="3"/>
  <c r="BU2" i="3"/>
  <c r="BT2" i="3"/>
  <c r="BS2" i="3"/>
  <c r="BR2" i="3"/>
  <c r="BP2" i="3"/>
  <c r="BO2" i="3"/>
  <c r="BN2" i="3"/>
  <c r="BM2" i="3"/>
  <c r="BL2" i="3"/>
  <c r="BJ2" i="3"/>
  <c r="BI2" i="3"/>
  <c r="BH2" i="3"/>
  <c r="BG2" i="3"/>
  <c r="BF2" i="3"/>
  <c r="BD2" i="3"/>
  <c r="BC2" i="3"/>
  <c r="BB2" i="3"/>
  <c r="BA2" i="3"/>
  <c r="AZ2" i="3"/>
  <c r="AX2" i="3"/>
  <c r="AW2" i="3"/>
  <c r="AV2" i="3"/>
  <c r="AU2" i="3"/>
  <c r="AT2" i="3"/>
  <c r="AR2" i="3"/>
  <c r="AQ2" i="3"/>
  <c r="AP2" i="3"/>
  <c r="AJ2" i="3"/>
  <c r="AK2" i="3"/>
  <c r="AL2" i="3"/>
  <c r="AO2" i="3"/>
  <c r="AN2" i="3"/>
  <c r="CO2" i="3"/>
  <c r="CN2" i="3"/>
  <c r="CM2" i="3"/>
  <c r="CL2" i="3"/>
  <c r="AG2" i="3"/>
  <c r="AF2" i="3"/>
  <c r="AE2" i="3"/>
  <c r="AD2" i="3"/>
  <c r="AC2" i="3"/>
  <c r="AB2" i="3"/>
  <c r="AA2" i="3"/>
  <c r="Z2" i="3"/>
  <c r="Y2" i="3"/>
  <c r="X2" i="3"/>
  <c r="W2" i="3"/>
  <c r="V2" i="3"/>
  <c r="T2" i="3"/>
  <c r="S2" i="3"/>
  <c r="P2" i="3"/>
  <c r="M2" i="3"/>
  <c r="L2" i="3"/>
  <c r="K2" i="3"/>
  <c r="J2" i="3"/>
  <c r="I2" i="3"/>
  <c r="G2" i="3"/>
  <c r="F2" i="3"/>
  <c r="D2" i="3"/>
  <c r="C2" i="3"/>
  <c r="B2" i="3"/>
  <c r="A2" i="3"/>
  <c r="D30" i="4" l="1"/>
  <c r="O7" i="1" l="1"/>
  <c r="O5" i="1" s="1"/>
  <c r="O4" i="1" s="1"/>
  <c r="O3" i="1" s="1"/>
  <c r="M7" i="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K7" i="1"/>
  <c r="K5" i="1" s="1"/>
  <c r="K4" i="1" s="1"/>
  <c r="K3" i="1" s="1"/>
  <c r="K22" i="4"/>
  <c r="N28" i="4"/>
  <c r="D28" i="4"/>
  <c r="D26" i="4"/>
  <c r="AF24" i="4"/>
  <c r="Y24" i="4"/>
  <c r="R24" i="4"/>
  <c r="D24" i="4"/>
  <c r="Y20" i="4"/>
  <c r="R20" i="4"/>
  <c r="K20" i="4"/>
  <c r="D20" i="4"/>
  <c r="AH18" i="4"/>
  <c r="AB18" i="4"/>
  <c r="W18" i="4"/>
  <c r="O18" i="4"/>
  <c r="D18" i="4"/>
  <c r="D16" i="4"/>
  <c r="D14" i="4"/>
  <c r="AI12" i="4"/>
  <c r="AE12" i="4"/>
  <c r="AA12" i="4"/>
  <c r="T12" i="4"/>
  <c r="O12" i="4"/>
  <c r="D12" i="4"/>
  <c r="D11" i="4"/>
  <c r="AD8" i="4"/>
  <c r="W8" i="4"/>
  <c r="K8" i="4"/>
  <c r="AD6" i="4"/>
  <c r="W6" i="4"/>
  <c r="K6" i="4"/>
  <c r="K5" i="4"/>
  <c r="K4" i="4"/>
  <c r="O8" i="1" l="1"/>
  <c r="O9" i="1" s="1"/>
  <c r="O10" i="1" s="1"/>
  <c r="O11" i="1" s="1"/>
  <c r="O12" i="1" s="1"/>
  <c r="O13" i="1" s="1"/>
  <c r="O14" i="1" s="1"/>
  <c r="O15" i="1" s="1"/>
  <c r="O16" i="1" s="1"/>
  <c r="M5" i="1"/>
  <c r="M4" i="1" s="1"/>
  <c r="M3" i="1" s="1"/>
  <c r="K8" i="1"/>
  <c r="K9" i="1" s="1"/>
  <c r="K10" i="1" s="1"/>
  <c r="K11" i="1" s="1"/>
  <c r="K12" i="1" s="1"/>
  <c r="K13" i="1" s="1"/>
  <c r="K14" i="1" s="1"/>
  <c r="K15" i="1" s="1"/>
  <c r="K16" i="1" s="1"/>
  <c r="K17" i="1" s="1"/>
  <c r="K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HaiTruong</author>
  </authors>
  <commentList>
    <comment ref="K59" authorId="0" shapeId="0" xr:uid="{00000000-0006-0000-0100-000001000000}">
      <text>
        <r>
          <rPr>
            <b/>
            <sz val="9"/>
            <color indexed="81"/>
            <rFont val="Tahoma"/>
            <family val="2"/>
          </rPr>
          <t>HaiTruong:</t>
        </r>
        <r>
          <rPr>
            <sz val="9"/>
            <color indexed="81"/>
            <rFont val="Tahoma"/>
            <family val="2"/>
          </rPr>
          <t xml:space="preserve">
</t>
        </r>
      </text>
    </comment>
  </commentList>
</comments>
</file>

<file path=xl/sharedStrings.xml><?xml version="1.0" encoding="utf-8"?>
<sst xmlns="http://schemas.openxmlformats.org/spreadsheetml/2006/main" count="3572" uniqueCount="2230">
  <si>
    <t>Tiếng Việt</t>
  </si>
  <si>
    <t>English</t>
  </si>
  <si>
    <t>ID</t>
  </si>
  <si>
    <t>Cat</t>
  </si>
  <si>
    <t>CANDIDATE’S INFORMATION</t>
  </si>
  <si>
    <t>*: Information required</t>
  </si>
  <si>
    <t>Position applied for*</t>
  </si>
  <si>
    <t>Code</t>
  </si>
  <si>
    <r>
      <t>Location</t>
    </r>
    <r>
      <rPr>
        <sz val="10"/>
        <color indexed="10"/>
        <rFont val="Times New Roman"/>
        <family val="1"/>
      </rPr>
      <t>*</t>
    </r>
  </si>
  <si>
    <t>Previous position applied (if any)</t>
  </si>
  <si>
    <t>Time</t>
  </si>
  <si>
    <t>Test result</t>
  </si>
  <si>
    <t>PERSONAL INFORMATION</t>
  </si>
  <si>
    <r>
      <t>Full name</t>
    </r>
    <r>
      <rPr>
        <sz val="10"/>
        <color indexed="10"/>
        <rFont val="Times New Roman"/>
        <family val="1"/>
      </rPr>
      <t>*</t>
    </r>
  </si>
  <si>
    <r>
      <t>Place of birth</t>
    </r>
    <r>
      <rPr>
        <sz val="10"/>
        <color indexed="10"/>
        <rFont val="Times New Roman"/>
        <family val="1"/>
      </rPr>
      <t>*</t>
    </r>
  </si>
  <si>
    <r>
      <t>Permanent Address</t>
    </r>
    <r>
      <rPr>
        <sz val="10"/>
        <color indexed="10"/>
        <rFont val="Times New Roman"/>
        <family val="1"/>
      </rPr>
      <t>*</t>
    </r>
  </si>
  <si>
    <r>
      <t>Current residential place</t>
    </r>
    <r>
      <rPr>
        <sz val="10"/>
        <color indexed="10"/>
        <rFont val="Times New Roman"/>
        <family val="1"/>
      </rPr>
      <t>*</t>
    </r>
  </si>
  <si>
    <r>
      <t>Personal ID/passport number</t>
    </r>
    <r>
      <rPr>
        <sz val="10"/>
        <color indexed="10"/>
        <rFont val="Times New Roman"/>
        <family val="1"/>
      </rPr>
      <t>*</t>
    </r>
  </si>
  <si>
    <r>
      <t>Issued by</t>
    </r>
    <r>
      <rPr>
        <sz val="10"/>
        <color indexed="10"/>
        <rFont val="Times New Roman"/>
        <family val="1"/>
      </rPr>
      <t>*</t>
    </r>
    <r>
      <rPr>
        <sz val="10"/>
        <color indexed="8"/>
        <rFont val="Times New Roman"/>
        <family val="1"/>
      </rPr>
      <t xml:space="preserve">  </t>
    </r>
  </si>
  <si>
    <r>
      <t>Date (mm/dd/yyyy)</t>
    </r>
    <r>
      <rPr>
        <sz val="10"/>
        <color indexed="10"/>
        <rFont val="Times New Roman"/>
        <family val="1"/>
      </rPr>
      <t>*</t>
    </r>
  </si>
  <si>
    <r>
      <t>Nationality</t>
    </r>
    <r>
      <rPr>
        <sz val="10"/>
        <color indexed="10"/>
        <rFont val="Times New Roman"/>
        <family val="1"/>
      </rPr>
      <t>*</t>
    </r>
  </si>
  <si>
    <t>Communist party join date</t>
  </si>
  <si>
    <t>Place of joining</t>
  </si>
  <si>
    <r>
      <t>Mobile</t>
    </r>
    <r>
      <rPr>
        <sz val="10"/>
        <color indexed="10"/>
        <rFont val="Times New Roman"/>
        <family val="1"/>
      </rPr>
      <t>*</t>
    </r>
  </si>
  <si>
    <r>
      <t>Telephone</t>
    </r>
    <r>
      <rPr>
        <sz val="10"/>
        <color indexed="10"/>
        <rFont val="Times New Roman"/>
        <family val="1"/>
      </rPr>
      <t>*</t>
    </r>
  </si>
  <si>
    <r>
      <t>Email</t>
    </r>
    <r>
      <rPr>
        <sz val="10"/>
        <color indexed="10"/>
        <rFont val="Times New Roman"/>
        <family val="1"/>
      </rPr>
      <t>*</t>
    </r>
  </si>
  <si>
    <t>In case of emergency, contact person</t>
  </si>
  <si>
    <t>Mobile*</t>
  </si>
  <si>
    <t>Telephone*</t>
  </si>
  <si>
    <t>Relationship*</t>
  </si>
  <si>
    <t>Address*</t>
  </si>
  <si>
    <t>Expected date to be on board</t>
  </si>
  <si>
    <t>Salary expected</t>
  </si>
  <si>
    <r>
      <t>Certificate</t>
    </r>
    <r>
      <rPr>
        <b/>
        <sz val="10"/>
        <color indexed="10"/>
        <rFont val="Times New Roman"/>
        <family val="1"/>
      </rPr>
      <t>*</t>
    </r>
  </si>
  <si>
    <r>
      <t>Name of School</t>
    </r>
    <r>
      <rPr>
        <b/>
        <sz val="10"/>
        <color indexed="10"/>
        <rFont val="Times New Roman"/>
        <family val="1"/>
      </rPr>
      <t>*</t>
    </r>
  </si>
  <si>
    <r>
      <t>Time</t>
    </r>
    <r>
      <rPr>
        <b/>
        <sz val="10"/>
        <color indexed="10"/>
        <rFont val="Times New Roman"/>
        <family val="1"/>
      </rPr>
      <t>*</t>
    </r>
  </si>
  <si>
    <r>
      <t>Classify</t>
    </r>
    <r>
      <rPr>
        <b/>
        <sz val="10"/>
        <color indexed="10"/>
        <rFont val="Times New Roman"/>
        <family val="1"/>
      </rPr>
      <t>*</t>
    </r>
  </si>
  <si>
    <r>
      <t>Average points</t>
    </r>
    <r>
      <rPr>
        <b/>
        <sz val="10"/>
        <color indexed="10"/>
        <rFont val="Times New Roman"/>
        <family val="1"/>
      </rPr>
      <t>*</t>
    </r>
  </si>
  <si>
    <t xml:space="preserve">High School                 </t>
  </si>
  <si>
    <t xml:space="preserve">Vocational 
School        </t>
  </si>
  <si>
    <t xml:space="preserve">College </t>
  </si>
  <si>
    <t xml:space="preserve">University                     </t>
  </si>
  <si>
    <t xml:space="preserve">Post graduate
 (MBA)    </t>
  </si>
  <si>
    <t>Other Certificates</t>
  </si>
  <si>
    <t xml:space="preserve">Language Capacity </t>
  </si>
  <si>
    <t>TOEIC:</t>
  </si>
  <si>
    <t>TOEFL:</t>
  </si>
  <si>
    <t>Other Language:</t>
  </si>
  <si>
    <r>
      <t xml:space="preserve">WORKING HISTORY </t>
    </r>
    <r>
      <rPr>
        <b/>
        <i/>
        <sz val="10"/>
        <color indexed="8"/>
        <rFont val="Times New Roman"/>
        <family val="1"/>
      </rPr>
      <t>(including part-time jobs; please start with the latest job)</t>
    </r>
  </si>
  <si>
    <t>Name of company</t>
  </si>
  <si>
    <t>Position</t>
  </si>
  <si>
    <t>Salary level</t>
  </si>
  <si>
    <t>Reason for resignation</t>
  </si>
  <si>
    <t>PLAN FOR CAREER DEVELOPMENT/PERSONAL EXPECTATIONS</t>
  </si>
  <si>
    <t xml:space="preserve">SPECIAL CHARACTERISTICS, SKILLS (Please outline your special characteristics, skills accumulated in studying, working processes and other experience (if any) </t>
  </si>
  <si>
    <t>COMMEND AND REWARD, DISCIPLINE</t>
  </si>
  <si>
    <t>DISCIPLINE</t>
  </si>
  <si>
    <t>COMMEND AND REWARD</t>
  </si>
  <si>
    <t>I hereby commit that up to now I've never been catched, sentenced or put into prison for any anti-law actions</t>
  </si>
  <si>
    <r>
      <t>FAMILY MEMBERS (father, mother, brother/sister, husband/wife/daughter/son)</t>
    </r>
    <r>
      <rPr>
        <b/>
        <sz val="10"/>
        <color indexed="10"/>
        <rFont val="Times New Roman"/>
        <family val="1"/>
      </rPr>
      <t>*</t>
    </r>
  </si>
  <si>
    <t>No</t>
  </si>
  <si>
    <t>Full Name</t>
  </si>
  <si>
    <t>Sex</t>
  </si>
  <si>
    <t>D.O.B</t>
  </si>
  <si>
    <t>Relationship</t>
  </si>
  <si>
    <t>Career – Working place</t>
  </si>
  <si>
    <t>Techcombank Website</t>
  </si>
  <si>
    <t>Written newspaper</t>
  </si>
  <si>
    <t>Relations</t>
  </si>
  <si>
    <t>Báo điện tử</t>
  </si>
  <si>
    <t>Others (in detail):</t>
  </si>
  <si>
    <r>
      <t>REFERENCES ( i.e: your direct manager; your supervisor at University; your colleagues ….)</t>
    </r>
    <r>
      <rPr>
        <b/>
        <sz val="10"/>
        <color indexed="10"/>
        <rFont val="Times New Roman"/>
        <family val="1"/>
      </rPr>
      <t>*</t>
    </r>
  </si>
  <si>
    <t>Full name</t>
  </si>
  <si>
    <t>Company</t>
  </si>
  <si>
    <t>Tel/ mail</t>
  </si>
  <si>
    <t>Please advise us whether you have any relationships and/or friends, who are working in TECHCOMBANK (if any)</t>
  </si>
  <si>
    <t>Please advise us whether you have any relationships and/or friends, who are working in other banks/financial institutions 
in Vietnam (if any)</t>
  </si>
  <si>
    <t>Relation</t>
  </si>
  <si>
    <t>I hereby commit that all information outlined above are accurate and sufficient.</t>
  </si>
  <si>
    <t>I accept the bank’s checking &amp; verifying my related information for their recruitment process and selection.</t>
  </si>
  <si>
    <t>CANDIDATE</t>
  </si>
  <si>
    <t>THÔNG TIN ỨNG VIÊN DỰ TUYỂN</t>
  </si>
  <si>
    <r>
      <t>Vị trí dự tuyển</t>
    </r>
    <r>
      <rPr>
        <sz val="10"/>
        <color indexed="10"/>
        <rFont val="Times New Roman"/>
        <family val="1"/>
      </rPr>
      <t>*</t>
    </r>
  </si>
  <si>
    <r>
      <t>Địa điểm</t>
    </r>
    <r>
      <rPr>
        <sz val="10"/>
        <color indexed="10"/>
        <rFont val="Times New Roman"/>
        <family val="1"/>
      </rPr>
      <t>*</t>
    </r>
  </si>
  <si>
    <t>Vị trí dự tuyển lần trước</t>
  </si>
  <si>
    <t>Thời gian</t>
  </si>
  <si>
    <t>THÔNG TIN CÁ NHÂN</t>
  </si>
  <si>
    <r>
      <t>Họ và tên</t>
    </r>
    <r>
      <rPr>
        <sz val="10"/>
        <color indexed="10"/>
        <rFont val="Times New Roman"/>
        <family val="1"/>
      </rPr>
      <t>*</t>
    </r>
  </si>
  <si>
    <r>
      <t>Nơi sinh</t>
    </r>
    <r>
      <rPr>
        <sz val="10"/>
        <color indexed="10"/>
        <rFont val="Times New Roman"/>
        <family val="1"/>
      </rPr>
      <t>*</t>
    </r>
  </si>
  <si>
    <r>
      <t>Giới tính</t>
    </r>
    <r>
      <rPr>
        <sz val="10"/>
        <color indexed="10"/>
        <rFont val="Times New Roman"/>
        <family val="1"/>
      </rPr>
      <t>*</t>
    </r>
  </si>
  <si>
    <r>
      <t>Nơi đăng ký hộ khẩu thường trú</t>
    </r>
    <r>
      <rPr>
        <sz val="10"/>
        <color indexed="10"/>
        <rFont val="Times New Roman"/>
        <family val="1"/>
      </rPr>
      <t>*</t>
    </r>
  </si>
  <si>
    <r>
      <t>Nơi ở hiện nay</t>
    </r>
    <r>
      <rPr>
        <sz val="10"/>
        <color indexed="10"/>
        <rFont val="Times New Roman"/>
        <family val="1"/>
      </rPr>
      <t>*</t>
    </r>
  </si>
  <si>
    <r>
      <t>Số CMTND/Hộ chiếu</t>
    </r>
    <r>
      <rPr>
        <sz val="10"/>
        <color indexed="10"/>
        <rFont val="Times New Roman"/>
        <family val="1"/>
      </rPr>
      <t>*</t>
    </r>
  </si>
  <si>
    <r>
      <t>Nơi cấp</t>
    </r>
    <r>
      <rPr>
        <sz val="10"/>
        <color indexed="10"/>
        <rFont val="Times New Roman"/>
        <family val="1"/>
      </rPr>
      <t>*</t>
    </r>
    <r>
      <rPr>
        <sz val="10"/>
        <color indexed="8"/>
        <rFont val="Times New Roman"/>
        <family val="1"/>
      </rPr>
      <t xml:space="preserve"> </t>
    </r>
  </si>
  <si>
    <r>
      <t>Ngày cấp</t>
    </r>
    <r>
      <rPr>
        <sz val="10"/>
        <color indexed="10"/>
        <rFont val="Times New Roman"/>
        <family val="1"/>
      </rPr>
      <t>*</t>
    </r>
  </si>
  <si>
    <t>Dân tộc</t>
  </si>
  <si>
    <t>Ngày vào Đảng</t>
  </si>
  <si>
    <t>Nơi kết nạp Đảng</t>
  </si>
  <si>
    <t>Điện thoại di động*</t>
  </si>
  <si>
    <t>Điện thoại cố định*</t>
  </si>
  <si>
    <r>
      <t>Người liên hệ khẩn khi cần</t>
    </r>
    <r>
      <rPr>
        <sz val="10"/>
        <color indexed="10"/>
        <rFont val="Times New Roman"/>
        <family val="1"/>
      </rPr>
      <t>*</t>
    </r>
  </si>
  <si>
    <t>Mối quan hệ*</t>
  </si>
  <si>
    <t>Địa chỉ liên lạc*</t>
  </si>
  <si>
    <t>Ngày có thể bắt đầu đi làm</t>
  </si>
  <si>
    <t>Mức lương yêu cầu</t>
  </si>
  <si>
    <t>QUALIFICATION</t>
  </si>
  <si>
    <t>Trình độ tiếng Anh</t>
  </si>
  <si>
    <t>Điểm TOEIC:</t>
  </si>
  <si>
    <t>Điểm TOEFL:</t>
  </si>
  <si>
    <t>Điểm IELTS:</t>
  </si>
  <si>
    <t>Ngoại ngữ khác:</t>
  </si>
  <si>
    <t>Bằng cấp khác</t>
  </si>
  <si>
    <t>Cao đẳng</t>
  </si>
  <si>
    <t>Đại học</t>
  </si>
  <si>
    <t>Cao học/ thạc sỹ</t>
  </si>
  <si>
    <t>QUÁ TRÌNH CÔNG TÁC (Kể cả bán thời gian)</t>
  </si>
  <si>
    <t>Chức vụ</t>
  </si>
  <si>
    <t>KẾ HOẠCH PHÁT TRIỂN SỰ NGHIỆP/NGUYỆN VỌNG CÁ NHÂN</t>
  </si>
  <si>
    <t>KHEN THƯỞNG, KỶ LUẬT</t>
  </si>
  <si>
    <t>KHEN THƯỞNG</t>
  </si>
  <si>
    <t>KỶ LUẬT</t>
  </si>
  <si>
    <t xml:space="preserve">Tôi xin cam kết chưa từng bị bắt, kết án, có hành vi chống đối lại pháp luật hoặc bị kỷ luật, phạm lỗi tính đến thời điểm này.  </t>
  </si>
  <si>
    <r>
      <t>THÀNH PHẦN GIA ĐÌNH ( cha, mẹ, anh, chị, em ruột; vợ/chồng, con)</t>
    </r>
    <r>
      <rPr>
        <b/>
        <sz val="10"/>
        <color indexed="10"/>
        <rFont val="Times New Roman"/>
        <family val="1"/>
      </rPr>
      <t>*</t>
    </r>
  </si>
  <si>
    <t>STT</t>
  </si>
  <si>
    <t>Họ và tên</t>
  </si>
  <si>
    <t>Giới tính</t>
  </si>
  <si>
    <t>Năm sinh</t>
  </si>
  <si>
    <t>Quan hệ</t>
  </si>
  <si>
    <t>Nghề nghiệp- Nơi làm việc</t>
  </si>
  <si>
    <r>
      <t>BẠN BIẾT THÔNG TIN TUYỂN DỤNG NÀY THÔNG QUA:</t>
    </r>
    <r>
      <rPr>
        <b/>
        <sz val="10"/>
        <color indexed="10"/>
        <rFont val="Times New Roman"/>
        <family val="1"/>
      </rPr>
      <t>*</t>
    </r>
  </si>
  <si>
    <t>Website của Techcombank</t>
  </si>
  <si>
    <t>Báo giấy</t>
  </si>
  <si>
    <t>Người thân</t>
  </si>
  <si>
    <t>Khác (ghi rõ)</t>
  </si>
  <si>
    <t>Họ tên</t>
  </si>
  <si>
    <r>
      <t>NGƯỜI CÓ THỂ THAM KHẢO THÔNG TIN ( cán bộ quản lý trực tiếp, thầy cô, đồng nghiệp…)</t>
    </r>
    <r>
      <rPr>
        <b/>
        <sz val="10"/>
        <color indexed="10"/>
        <rFont val="Times New Roman"/>
        <family val="1"/>
      </rPr>
      <t>*</t>
    </r>
  </si>
  <si>
    <t>Đơn vị công tác</t>
  </si>
  <si>
    <t>Mối quan hệ</t>
  </si>
  <si>
    <t>BẠN VUI LÒNG CHO BIẾT NGƯỜI THÂN, BẠN BÈ HIỆN ĐANG LÀM VIỆC TẠI TECHCOMBANK( nếu có)</t>
  </si>
  <si>
    <t>Bạn vui lòng cho biết người thân, bạn bè hiện đang làm việc tại các Ngân hàng/ tổ chức tín dụng khác tại Việt Nam ( nếu có)</t>
  </si>
  <si>
    <t>Tôi xin cam đoan những thông tin cung cấp trên đây là chính xác và đầy đủ</t>
  </si>
  <si>
    <t>Tôi chấp nhận việc điều tra, thẩm tra những thông tin về cá nhân cần trong quá trình ra quyết định tuyển dụng</t>
  </si>
  <si>
    <t>Tôi cam kết không kiện nơi mình từng làm việc, học tập hoặc những cá nhân cung cấp thông tin cho ngân hàng trong quá trình thẩm tra</t>
  </si>
  <si>
    <t>I commit not to sue my previous working, studying places or individuals who provide the Bank with information in relation to the reference cheking process.</t>
  </si>
  <si>
    <t>ỨNG VIÊN</t>
  </si>
  <si>
    <t>(Ký và ghi rõ họ tên)</t>
  </si>
  <si>
    <r>
      <rPr>
        <sz val="11"/>
        <color indexed="8"/>
        <rFont val="Segoe UI"/>
        <family val="2"/>
      </rPr>
      <t xml:space="preserve">Majority </t>
    </r>
    <r>
      <rPr>
        <sz val="11"/>
        <color indexed="10"/>
        <rFont val="Segoe UI"/>
        <family val="2"/>
      </rPr>
      <t>*</t>
    </r>
  </si>
  <si>
    <r>
      <rPr>
        <sz val="11"/>
        <color indexed="8"/>
        <rFont val="Segoe UI"/>
        <family val="2"/>
      </rPr>
      <t>Sex (M/F)</t>
    </r>
    <r>
      <rPr>
        <sz val="11"/>
        <color indexed="10"/>
        <rFont val="Segoe UI"/>
        <family val="2"/>
      </rPr>
      <t>*</t>
    </r>
  </si>
  <si>
    <t>ĐT Cố định*</t>
  </si>
  <si>
    <t>ĐT Di động*</t>
  </si>
  <si>
    <t>IELTS:</t>
  </si>
  <si>
    <t>Gender</t>
  </si>
  <si>
    <t>QUÁ TRÌNH ĐÀO TẠO</t>
  </si>
  <si>
    <t>Trình độ *</t>
  </si>
  <si>
    <t>Tên trường đào tạo *</t>
  </si>
  <si>
    <t>Ngành học *</t>
  </si>
  <si>
    <t>Thời gian *</t>
  </si>
  <si>
    <t>Xếp loại *</t>
  </si>
  <si>
    <t>Điểm TB *</t>
  </si>
  <si>
    <t xml:space="preserve">Trường cấp 3 </t>
  </si>
  <si>
    <t>dbInput</t>
  </si>
  <si>
    <t>T</t>
  </si>
  <si>
    <t xml:space="preserve"> </t>
  </si>
  <si>
    <t>F</t>
  </si>
  <si>
    <t>Time_info</t>
  </si>
  <si>
    <t>Full name_I</t>
  </si>
  <si>
    <t>Mobile_I</t>
  </si>
  <si>
    <t>Telephone_I</t>
  </si>
  <si>
    <t>Mobile_E</t>
  </si>
  <si>
    <t>Telephone_E</t>
  </si>
  <si>
    <t>Relationship_E</t>
  </si>
  <si>
    <t>Time_Q</t>
  </si>
  <si>
    <t>Position_W</t>
  </si>
  <si>
    <t>Full Name_F</t>
  </si>
  <si>
    <t>Relationship_F</t>
  </si>
  <si>
    <t>Full name_R</t>
  </si>
  <si>
    <t>Position_R</t>
  </si>
  <si>
    <t>Company_R</t>
  </si>
  <si>
    <t>Relationship_R</t>
  </si>
  <si>
    <t>Full name_T</t>
  </si>
  <si>
    <t>Position_T</t>
  </si>
  <si>
    <t>Company_T</t>
  </si>
  <si>
    <t>Relationship_T</t>
  </si>
  <si>
    <t>Position applied for</t>
  </si>
  <si>
    <t>Information required</t>
  </si>
  <si>
    <t>Location</t>
  </si>
  <si>
    <t>Date of birth</t>
  </si>
  <si>
    <t>Place of birth</t>
  </si>
  <si>
    <t>Height</t>
  </si>
  <si>
    <t>Weight</t>
  </si>
  <si>
    <t>Permanent Address</t>
  </si>
  <si>
    <t>Current residential place</t>
  </si>
  <si>
    <t>Personal ID/passport number</t>
  </si>
  <si>
    <t>Issued by</t>
  </si>
  <si>
    <t>Nationality</t>
  </si>
  <si>
    <t>Marital status</t>
  </si>
  <si>
    <t>Address_E</t>
  </si>
  <si>
    <t>Certificate</t>
  </si>
  <si>
    <t>Name of School</t>
  </si>
  <si>
    <t xml:space="preserve">Majority </t>
  </si>
  <si>
    <t>Classify</t>
  </si>
  <si>
    <t>Average points</t>
  </si>
  <si>
    <t>REFERENCES</t>
  </si>
  <si>
    <r>
      <t>HOW DO YOU KNOW THE JOB POST?</t>
    </r>
    <r>
      <rPr>
        <b/>
        <sz val="10"/>
        <color indexed="10"/>
        <rFont val="Times New Roman"/>
        <family val="1"/>
      </rPr>
      <t>*</t>
    </r>
  </si>
  <si>
    <t>FAMILY MEMBERS</t>
  </si>
  <si>
    <t>Describe working experience in details</t>
  </si>
  <si>
    <t>WORKING HISTORY</t>
  </si>
  <si>
    <t>I hereby</t>
  </si>
  <si>
    <t>Please advise us</t>
  </si>
  <si>
    <t>I hereby commit</t>
  </si>
  <si>
    <t>I accept the</t>
  </si>
  <si>
    <t>I commit not to</t>
  </si>
  <si>
    <t>Please advise us whether</t>
  </si>
  <si>
    <t>HOW DO</t>
  </si>
  <si>
    <t>In case of emergency</t>
  </si>
  <si>
    <t>Previous position applied</t>
  </si>
  <si>
    <t>PLAN FOR CAREER</t>
  </si>
  <si>
    <t>SPECIAL CHARACTERISTICS</t>
  </si>
  <si>
    <t>Language/ Ngôn ngữ:</t>
  </si>
  <si>
    <r>
      <t xml:space="preserve">*: </t>
    </r>
    <r>
      <rPr>
        <sz val="11"/>
        <rFont val="Segoe UI"/>
        <family val="2"/>
      </rPr>
      <t>Các thông tin bắt buộc</t>
    </r>
  </si>
  <si>
    <r>
      <t xml:space="preserve">Chiều cao </t>
    </r>
    <r>
      <rPr>
        <sz val="11"/>
        <color indexed="8"/>
        <rFont val="Segoe UI"/>
        <family val="2"/>
      </rPr>
      <t>(cm)</t>
    </r>
    <r>
      <rPr>
        <sz val="11"/>
        <color indexed="10"/>
        <rFont val="Segoe UI"/>
        <family val="2"/>
      </rPr>
      <t>*</t>
    </r>
  </si>
  <si>
    <r>
      <t xml:space="preserve">Height </t>
    </r>
    <r>
      <rPr>
        <sz val="11"/>
        <color indexed="8"/>
        <rFont val="Segoe UI"/>
        <family val="2"/>
      </rPr>
      <t>(cm)</t>
    </r>
    <r>
      <rPr>
        <sz val="11"/>
        <color indexed="10"/>
        <rFont val="Segoe UI"/>
        <family val="2"/>
      </rPr>
      <t>*</t>
    </r>
  </si>
  <si>
    <r>
      <t xml:space="preserve">Weight </t>
    </r>
    <r>
      <rPr>
        <sz val="11"/>
        <color indexed="8"/>
        <rFont val="Segoe UI"/>
        <family val="2"/>
      </rPr>
      <t>(kg)</t>
    </r>
  </si>
  <si>
    <r>
      <t xml:space="preserve">Cân nặng </t>
    </r>
    <r>
      <rPr>
        <sz val="11"/>
        <color indexed="8"/>
        <rFont val="Segoe UI"/>
        <family val="2"/>
      </rPr>
      <t>(kg)</t>
    </r>
  </si>
  <si>
    <t>Date_ID</t>
  </si>
  <si>
    <t>email_I</t>
  </si>
  <si>
    <t>Email_I</t>
  </si>
  <si>
    <t>Homepage</t>
  </si>
  <si>
    <t>Homepage (Facebook, LinkedIn, other)</t>
  </si>
  <si>
    <t>Contact Info</t>
  </si>
  <si>
    <t>Contact Information</t>
  </si>
  <si>
    <t>Thông tin liên lạc</t>
  </si>
  <si>
    <t>Điểm thi lần trước</t>
  </si>
  <si>
    <t>Trang cá nhân (Facebook, LinkedIn, khác)</t>
  </si>
  <si>
    <t>Flexible info</t>
  </si>
  <si>
    <t>Cer</t>
  </si>
  <si>
    <t>Trường dạy nghề</t>
  </si>
  <si>
    <t>DD</t>
  </si>
  <si>
    <t>MM</t>
  </si>
  <si>
    <t>YYYY</t>
  </si>
  <si>
    <t>Male</t>
  </si>
  <si>
    <t>Nam</t>
  </si>
  <si>
    <t>Female</t>
  </si>
  <si>
    <t>Nữ</t>
  </si>
  <si>
    <t>Gen</t>
  </si>
  <si>
    <t>Toeic</t>
  </si>
  <si>
    <t>TOEIC</t>
  </si>
  <si>
    <t>TOEFL</t>
  </si>
  <si>
    <t>IELTS</t>
  </si>
  <si>
    <t>Toefl</t>
  </si>
  <si>
    <t>ielts</t>
  </si>
  <si>
    <t>Other Language</t>
  </si>
  <si>
    <t>MỘT SỐ PHẨM CHẤT, KỸ NĂNG ĐẶC BIỆT (Nêu tóm tắt phẩm chất và kỹ năng đặc biệt đã tích lũy (nếu có)</t>
  </si>
  <si>
    <t>Tel_R</t>
  </si>
  <si>
    <t>Tel_T</t>
  </si>
  <si>
    <t>Sig</t>
  </si>
  <si>
    <t>Single</t>
  </si>
  <si>
    <t>Married</t>
  </si>
  <si>
    <t>Divorced</t>
  </si>
  <si>
    <t>M.Status</t>
  </si>
  <si>
    <t>Tình trạng hôn nhân</t>
  </si>
  <si>
    <t>Độc thân</t>
  </si>
  <si>
    <t>Đã lập GĐ</t>
  </si>
  <si>
    <t>Ly hôn</t>
  </si>
  <si>
    <t>|  QUALIFICATION INFORMATION</t>
  </si>
  <si>
    <t>|  THÔNG TIN BẰNG CẤP VÀ THÔNG TIN KHÁC</t>
  </si>
  <si>
    <t>Working</t>
  </si>
  <si>
    <t>THÔNG TIN CÔNG VIỆC</t>
  </si>
  <si>
    <t>Description for</t>
  </si>
  <si>
    <t>&gt;&gt;</t>
  </si>
  <si>
    <t xml:space="preserve">Bạn còn </t>
  </si>
  <si>
    <t>mss1</t>
  </si>
  <si>
    <t>Full name_R 1</t>
  </si>
  <si>
    <t>Position_R 2</t>
  </si>
  <si>
    <t>Company_R 1</t>
  </si>
  <si>
    <t>Position_R 1</t>
  </si>
  <si>
    <t>Relationship_R 1</t>
  </si>
  <si>
    <t>Tel_R 1</t>
  </si>
  <si>
    <t>Full name_R 2</t>
  </si>
  <si>
    <t>Company_R 2</t>
  </si>
  <si>
    <t>Relationship_R 2</t>
  </si>
  <si>
    <t>Tel_R 2</t>
  </si>
  <si>
    <t>Full name_t 1</t>
  </si>
  <si>
    <t>Position_t 1</t>
  </si>
  <si>
    <t>Company_t 1</t>
  </si>
  <si>
    <t>Relationship_t 1</t>
  </si>
  <si>
    <t>Tel_t 1</t>
  </si>
  <si>
    <t>Full name_t 2</t>
  </si>
  <si>
    <t>Position_t 2</t>
  </si>
  <si>
    <t>Company_t 2</t>
  </si>
  <si>
    <t>Relationship_t 2</t>
  </si>
  <si>
    <t>Tel_t 2</t>
  </si>
  <si>
    <t>Full name_O 1</t>
  </si>
  <si>
    <t>Position_O 1</t>
  </si>
  <si>
    <t>Company_O 1</t>
  </si>
  <si>
    <t>Relationship_O 1</t>
  </si>
  <si>
    <t>Tel_O 1</t>
  </si>
  <si>
    <t>Full name_O 2</t>
  </si>
  <si>
    <t>Position_O 2</t>
  </si>
  <si>
    <t>Company_O 2</t>
  </si>
  <si>
    <t>Relationship_O 2</t>
  </si>
  <si>
    <t>Tel_O 2</t>
  </si>
  <si>
    <t>Input date</t>
  </si>
  <si>
    <t>Telephone_E2</t>
  </si>
  <si>
    <t>Time *</t>
  </si>
  <si>
    <t>Name of company *</t>
  </si>
  <si>
    <t>Tên đơn vị công tác *</t>
  </si>
  <si>
    <t>Position *</t>
  </si>
  <si>
    <t>Chức vụ *</t>
  </si>
  <si>
    <t>Salary level *</t>
  </si>
  <si>
    <t>Mức lương *</t>
  </si>
  <si>
    <t>Reason for resignation *</t>
  </si>
  <si>
    <t>Lý do thôi việc *</t>
  </si>
  <si>
    <t>Describe working experience in details: (Main tasks &amp; duties assigned in each company; achievements…) *</t>
  </si>
  <si>
    <t>Chi tiết về kinh nghiệm công tác (Các công việc chính đã từng đảm trách &amp; thành tích đạt được) *</t>
  </si>
  <si>
    <t>Description for *:</t>
  </si>
  <si>
    <t>Giải thích cho vị trí *:</t>
  </si>
  <si>
    <t>Full name *</t>
  </si>
  <si>
    <t>Họ tên *</t>
  </si>
  <si>
    <t>Company *</t>
  </si>
  <si>
    <t>Đơn vị công tác *</t>
  </si>
  <si>
    <t>Relationship *</t>
  </si>
  <si>
    <t>Mối quan hệ *</t>
  </si>
  <si>
    <t>Tel/ mail *</t>
  </si>
  <si>
    <t>Nhiệm vụ chính, phạm vi công việc, thành tích, …</t>
  </si>
  <si>
    <t>Main tasks</t>
  </si>
  <si>
    <t>Maintask</t>
  </si>
  <si>
    <t>TIME</t>
  </si>
  <si>
    <t>Expected date</t>
  </si>
  <si>
    <t>Người tiếp nhận hồ sơ:</t>
  </si>
  <si>
    <t>Salary Expected</t>
  </si>
  <si>
    <t>Recruiter</t>
  </si>
  <si>
    <t>Source</t>
  </si>
  <si>
    <r>
      <t xml:space="preserve">Ngày sinh </t>
    </r>
    <r>
      <rPr>
        <sz val="11"/>
        <color indexed="10"/>
        <rFont val="Segoe UI"/>
        <family val="2"/>
      </rPr>
      <t>*</t>
    </r>
  </si>
  <si>
    <r>
      <t xml:space="preserve">Date of birth </t>
    </r>
    <r>
      <rPr>
        <sz val="11"/>
        <color indexed="10"/>
        <rFont val="Segoe UI"/>
        <family val="2"/>
      </rPr>
      <t>*</t>
    </r>
  </si>
  <si>
    <t>From</t>
  </si>
  <si>
    <t>To</t>
  </si>
  <si>
    <t>Tới *</t>
  </si>
  <si>
    <t>Từ *</t>
  </si>
  <si>
    <t>FAMILY Members</t>
  </si>
  <si>
    <t>Tel_r</t>
  </si>
  <si>
    <t>Q_1_Certificate</t>
  </si>
  <si>
    <t>Q_1_Name of School</t>
  </si>
  <si>
    <t>Q_1_Majority</t>
  </si>
  <si>
    <t>Q_1_Time</t>
  </si>
  <si>
    <t>Q_1_Classify</t>
  </si>
  <si>
    <t>Q_1_Average points</t>
  </si>
  <si>
    <t>Q_2_Certificate</t>
  </si>
  <si>
    <t>Q_2_Name of School</t>
  </si>
  <si>
    <t>Q_2_Majority</t>
  </si>
  <si>
    <t>Q_2_Time</t>
  </si>
  <si>
    <t>Q_2_Classify</t>
  </si>
  <si>
    <t>Q_2_Average points</t>
  </si>
  <si>
    <t>Q_3_Certificate</t>
  </si>
  <si>
    <t>Q_3_Name of School</t>
  </si>
  <si>
    <t>Q_3_Majority</t>
  </si>
  <si>
    <t>Q_3_Time</t>
  </si>
  <si>
    <t>Q_3_Classify</t>
  </si>
  <si>
    <t>Q_3_Average points</t>
  </si>
  <si>
    <t>Q_4_Certificate</t>
  </si>
  <si>
    <t>Q_4_Name of School</t>
  </si>
  <si>
    <t>Q_4_Majority</t>
  </si>
  <si>
    <t>Q_4_Time</t>
  </si>
  <si>
    <t>Q_4_Classify</t>
  </si>
  <si>
    <t>Q_5_Certificate</t>
  </si>
  <si>
    <t>Q_5_Name of School</t>
  </si>
  <si>
    <t>Q_5_Majority</t>
  </si>
  <si>
    <t>Q_5_Time</t>
  </si>
  <si>
    <t>Q_5_Classify</t>
  </si>
  <si>
    <t>Q_5_Average points</t>
  </si>
  <si>
    <t>Q_4_Average points</t>
  </si>
  <si>
    <t>Q_6_Certificate</t>
  </si>
  <si>
    <t>Q_6_Name of School</t>
  </si>
  <si>
    <t>Q_6_Majority</t>
  </si>
  <si>
    <t>Q_6_Time</t>
  </si>
  <si>
    <t>Q_6_Classify</t>
  </si>
  <si>
    <t>Q_6_Average points</t>
  </si>
  <si>
    <t>Q_7_Certificate</t>
  </si>
  <si>
    <t>Q_7_Name of School</t>
  </si>
  <si>
    <t>Q_7_Majority</t>
  </si>
  <si>
    <t>Q_7_Time</t>
  </si>
  <si>
    <t>Q_7_Classify</t>
  </si>
  <si>
    <t>Q_7_Average points</t>
  </si>
  <si>
    <t>Q_8_Certificate</t>
  </si>
  <si>
    <t>Q_8_Name of School</t>
  </si>
  <si>
    <t>Q_8_Majority</t>
  </si>
  <si>
    <t>Q_8_Time</t>
  </si>
  <si>
    <t>Q_8_Classify</t>
  </si>
  <si>
    <t>Q_8_Average points</t>
  </si>
  <si>
    <t>E_1_FR_Time</t>
  </si>
  <si>
    <t>E_1_TO_Time</t>
  </si>
  <si>
    <t>E_1_Name of company</t>
  </si>
  <si>
    <t>E_1_Position</t>
  </si>
  <si>
    <t>E_1_Salary level</t>
  </si>
  <si>
    <t>E_1_Reason for resignation</t>
  </si>
  <si>
    <t>E_1_Description for</t>
  </si>
  <si>
    <t>E_1_Description</t>
  </si>
  <si>
    <t>E_2_FR_Time</t>
  </si>
  <si>
    <t>E_2_TO_Time</t>
  </si>
  <si>
    <t>E_2_Name of company</t>
  </si>
  <si>
    <t>E_2_Position</t>
  </si>
  <si>
    <t>E_2_Salary level</t>
  </si>
  <si>
    <t>E_2_Reason for resignation</t>
  </si>
  <si>
    <t>E_2_Description for</t>
  </si>
  <si>
    <t>E_5_Description</t>
  </si>
  <si>
    <t>E_2_Description</t>
  </si>
  <si>
    <t>E_3_FR_Time</t>
  </si>
  <si>
    <t>E_3_TO_Time</t>
  </si>
  <si>
    <t>E_3_Name of company</t>
  </si>
  <si>
    <t>E_3_Position</t>
  </si>
  <si>
    <t>E_3_Salary level</t>
  </si>
  <si>
    <t>E_3_Reason for resignation</t>
  </si>
  <si>
    <t>E_3_Description for</t>
  </si>
  <si>
    <t>E_3_Description</t>
  </si>
  <si>
    <t>E_4_FR_Time</t>
  </si>
  <si>
    <t>E_4_TO_Time</t>
  </si>
  <si>
    <t>E_4_Name of company</t>
  </si>
  <si>
    <t>E_4_Position</t>
  </si>
  <si>
    <t>E_4_Salary level</t>
  </si>
  <si>
    <t>E_4_Reason for resignation</t>
  </si>
  <si>
    <t>E_4_Description for</t>
  </si>
  <si>
    <t>E_4_Description</t>
  </si>
  <si>
    <t>E_5_FR_Time</t>
  </si>
  <si>
    <t>E_5_TO_Time</t>
  </si>
  <si>
    <t>E_5_Name of company</t>
  </si>
  <si>
    <t>E_5_Position</t>
  </si>
  <si>
    <t>E_5_Salary level</t>
  </si>
  <si>
    <t>E_5_Reason for resignation</t>
  </si>
  <si>
    <t>E_5_Description for</t>
  </si>
  <si>
    <t>Fa_1_Name</t>
  </si>
  <si>
    <t>Fa_2_Name</t>
  </si>
  <si>
    <t>Fa_3_Name</t>
  </si>
  <si>
    <t>Fa_4_Name</t>
  </si>
  <si>
    <t>Fa_5_Name</t>
  </si>
  <si>
    <t>Fa_1_Relationship</t>
  </si>
  <si>
    <t>Fa_1_YY</t>
  </si>
  <si>
    <t>Fa_1_Position</t>
  </si>
  <si>
    <t>Fa_1_Tel</t>
  </si>
  <si>
    <t>Fa_2_Relationship</t>
  </si>
  <si>
    <t>Fa_2_YY</t>
  </si>
  <si>
    <t>Fa_2_Position</t>
  </si>
  <si>
    <t>Fa_2_Tel</t>
  </si>
  <si>
    <t>Fa_3_Relationship</t>
  </si>
  <si>
    <t>Fa_3_YY</t>
  </si>
  <si>
    <t>Fa_3_Position</t>
  </si>
  <si>
    <t>Fa_3_Tel</t>
  </si>
  <si>
    <t>Fa_4_Relationship</t>
  </si>
  <si>
    <t>Fa_4_YY</t>
  </si>
  <si>
    <t>Fa_4_Position</t>
  </si>
  <si>
    <t>Fa_4_Tel</t>
  </si>
  <si>
    <t>Fa_5_Relationship</t>
  </si>
  <si>
    <t>Fa_5_YY</t>
  </si>
  <si>
    <t>Fa_5_Position</t>
  </si>
  <si>
    <t>Fa_5_Tel</t>
  </si>
  <si>
    <t>82313</t>
  </si>
  <si>
    <t>Huyện Ngọc Hiển</t>
  </si>
  <si>
    <t>82312</t>
  </si>
  <si>
    <t>Huyện Năm Căn</t>
  </si>
  <si>
    <t>82311</t>
  </si>
  <si>
    <t>Huyện Đầm Dơi</t>
  </si>
  <si>
    <t>82309</t>
  </si>
  <si>
    <t>Huyện Cái Nước</t>
  </si>
  <si>
    <t>82308</t>
  </si>
  <si>
    <t xml:space="preserve">Huyện Phú Tân </t>
  </si>
  <si>
    <t>82307</t>
  </si>
  <si>
    <t>Huyện Trần Văn Thời</t>
  </si>
  <si>
    <t>82305</t>
  </si>
  <si>
    <t>Huyện U Minh</t>
  </si>
  <si>
    <t>82303</t>
  </si>
  <si>
    <t>Huyện Thới Bình</t>
  </si>
  <si>
    <t>82301</t>
  </si>
  <si>
    <t>Thành phố Cà Mau</t>
  </si>
  <si>
    <t>82111</t>
  </si>
  <si>
    <t>Huyện Đông Hải</t>
  </si>
  <si>
    <t>82109</t>
  </si>
  <si>
    <t>Huyện Phước Long</t>
  </si>
  <si>
    <t>82107</t>
  </si>
  <si>
    <t>Huyện Giá Rai</t>
  </si>
  <si>
    <t>82106</t>
  </si>
  <si>
    <t>Huyện Hòa Bình</t>
  </si>
  <si>
    <t>82105</t>
  </si>
  <si>
    <t>Huyện Vĩnh Lợi</t>
  </si>
  <si>
    <t>82103</t>
  </si>
  <si>
    <t>Huyện Hồng Dân</t>
  </si>
  <si>
    <t>82101</t>
  </si>
  <si>
    <t>Thành Phố Bạc Liêu</t>
  </si>
  <si>
    <t>81917</t>
  </si>
  <si>
    <t>Huyện Trần Đề</t>
  </si>
  <si>
    <t>81915</t>
  </si>
  <si>
    <t xml:space="preserve">Huyện Châu Thành         </t>
  </si>
  <si>
    <t>81913</t>
  </si>
  <si>
    <t>Thị Xã Vĩnh Châu</t>
  </si>
  <si>
    <t>81912</t>
  </si>
  <si>
    <t>Thị Xã Ngã Năm</t>
  </si>
  <si>
    <t>81911</t>
  </si>
  <si>
    <t>Huyện Thạnh Trị</t>
  </si>
  <si>
    <t>81909</t>
  </si>
  <si>
    <t>Huyện Mỹ Xuyên</t>
  </si>
  <si>
    <t>81907</t>
  </si>
  <si>
    <t>Huyện Mỹ Tú</t>
  </si>
  <si>
    <t>81906</t>
  </si>
  <si>
    <t>Huyện Cù Lao Dung</t>
  </si>
  <si>
    <t>81905</t>
  </si>
  <si>
    <t>Huyện Long Phú</t>
  </si>
  <si>
    <t>81903</t>
  </si>
  <si>
    <t>Huyện Kế Sách</t>
  </si>
  <si>
    <t>81901</t>
  </si>
  <si>
    <t>Thành phố Sóc Trăng</t>
  </si>
  <si>
    <t>81715</t>
  </si>
  <si>
    <t>Huyện Duyên Hải</t>
  </si>
  <si>
    <t>81713</t>
  </si>
  <si>
    <t>Huyện Trà Cú</t>
  </si>
  <si>
    <t>81711</t>
  </si>
  <si>
    <t>Huyện Cầu Ngang</t>
  </si>
  <si>
    <t>81709</t>
  </si>
  <si>
    <t>Huyện Tiểu Cần</t>
  </si>
  <si>
    <t>81707</t>
  </si>
  <si>
    <t>Huyện Cầu Kè</t>
  </si>
  <si>
    <t>81705</t>
  </si>
  <si>
    <t xml:space="preserve">Huyện Châu Thành        </t>
  </si>
  <si>
    <t>81703</t>
  </si>
  <si>
    <t>Huyện Càng Long</t>
  </si>
  <si>
    <t>81701</t>
  </si>
  <si>
    <t>Thành phố Trà Vinh</t>
  </si>
  <si>
    <t>81611</t>
  </si>
  <si>
    <t>Huyện Long Mỹ</t>
  </si>
  <si>
    <t>81609</t>
  </si>
  <si>
    <t>Huyện Vị Thủy</t>
  </si>
  <si>
    <t>81608</t>
  </si>
  <si>
    <t>Huyện Phụng Hiệp</t>
  </si>
  <si>
    <t>81607</t>
  </si>
  <si>
    <t>Thị  Xã Ngã Bảy</t>
  </si>
  <si>
    <t>81605</t>
  </si>
  <si>
    <t xml:space="preserve">Huyện Châu Thành       </t>
  </si>
  <si>
    <t>81603</t>
  </si>
  <si>
    <t>Huyện Châu Thành A</t>
  </si>
  <si>
    <t>81601</t>
  </si>
  <si>
    <t>Tp Vị Thanh</t>
  </si>
  <si>
    <t>81531</t>
  </si>
  <si>
    <t>Huyện Thới Lai</t>
  </si>
  <si>
    <t>81529</t>
  </si>
  <si>
    <t xml:space="preserve">Huyện Phong Điền </t>
  </si>
  <si>
    <t>81527</t>
  </si>
  <si>
    <t>Huyện Cờ Đỏ</t>
  </si>
  <si>
    <t>81525</t>
  </si>
  <si>
    <t xml:space="preserve">Huyện Vĩnh Thạnh </t>
  </si>
  <si>
    <t>81523</t>
  </si>
  <si>
    <t>Quận Cái Răng</t>
  </si>
  <si>
    <t>81521</t>
  </si>
  <si>
    <t>Quận Bình Thuỷ</t>
  </si>
  <si>
    <t>81519</t>
  </si>
  <si>
    <t>Quận Ninh Kiều</t>
  </si>
  <si>
    <t>81505</t>
  </si>
  <si>
    <t>Quận Ô Môn</t>
  </si>
  <si>
    <t>81503</t>
  </si>
  <si>
    <t>Quận Thốt Nốt</t>
  </si>
  <si>
    <t>81327</t>
  </si>
  <si>
    <t>Huyện U Minh Thượng</t>
  </si>
  <si>
    <t>81325</t>
  </si>
  <si>
    <t>Thị xã Hà Tiên</t>
  </si>
  <si>
    <t>81323</t>
  </si>
  <si>
    <t>Huyện Kiên Hải</t>
  </si>
  <si>
    <t>81321</t>
  </si>
  <si>
    <t>Huyện Phú Quốc</t>
  </si>
  <si>
    <t>81319</t>
  </si>
  <si>
    <t>Huyện Vĩnh Thuận</t>
  </si>
  <si>
    <t>81317</t>
  </si>
  <si>
    <t>Huyện An Minh</t>
  </si>
  <si>
    <t>81315</t>
  </si>
  <si>
    <t>Huyện An Biên</t>
  </si>
  <si>
    <t>81313</t>
  </si>
  <si>
    <t>Huyện Gò Quao</t>
  </si>
  <si>
    <t>81311</t>
  </si>
  <si>
    <t>Huyện Giồng Riềng</t>
  </si>
  <si>
    <t>81309</t>
  </si>
  <si>
    <t xml:space="preserve">Huyện Châu Thành      </t>
  </si>
  <si>
    <t>81307</t>
  </si>
  <si>
    <t>Huyện Tân Hiệp</t>
  </si>
  <si>
    <t>81305</t>
  </si>
  <si>
    <t>Huyện Hòn Đất</t>
  </si>
  <si>
    <t>81304</t>
  </si>
  <si>
    <t>Huyện Giang Thành</t>
  </si>
  <si>
    <t>81303</t>
  </si>
  <si>
    <t>Huyện Kiên Lương</t>
  </si>
  <si>
    <t>81301</t>
  </si>
  <si>
    <t>Thành phố Rạch Giá</t>
  </si>
  <si>
    <t>81115</t>
  </si>
  <si>
    <t>Huyện Thạnh Phú</t>
  </si>
  <si>
    <t>81113</t>
  </si>
  <si>
    <t>Huyện Ba Tri</t>
  </si>
  <si>
    <t>81111</t>
  </si>
  <si>
    <t>Huyện Bình Đại</t>
  </si>
  <si>
    <t>81109</t>
  </si>
  <si>
    <t>Huyện Giồng Trôm</t>
  </si>
  <si>
    <t>81108</t>
  </si>
  <si>
    <t>Huyện Mỏ Cày Bắc</t>
  </si>
  <si>
    <t>81107</t>
  </si>
  <si>
    <t>Huyện Mỏ Cày Nam</t>
  </si>
  <si>
    <t>81105</t>
  </si>
  <si>
    <t>Huyện Chợ Lách</t>
  </si>
  <si>
    <t>81103</t>
  </si>
  <si>
    <t xml:space="preserve">Huyện Châu Thành     </t>
  </si>
  <si>
    <t>81101</t>
  </si>
  <si>
    <t>Thành phố Bến Tre</t>
  </si>
  <si>
    <t>80913</t>
  </si>
  <si>
    <t>Huyện Vũng Liêm</t>
  </si>
  <si>
    <t>80911</t>
  </si>
  <si>
    <t>Huyện Trà Ôn</t>
  </si>
  <si>
    <t>80909</t>
  </si>
  <si>
    <t>Huyện Tam Bình</t>
  </si>
  <si>
    <t>80908</t>
  </si>
  <si>
    <t>Huyện Bình Tân</t>
  </si>
  <si>
    <t>80907</t>
  </si>
  <si>
    <t>Thị xã Bình Minh</t>
  </si>
  <si>
    <t>80905</t>
  </si>
  <si>
    <t>Huyện Mang Thít</t>
  </si>
  <si>
    <t>80903</t>
  </si>
  <si>
    <t>Huyện Long Hồ</t>
  </si>
  <si>
    <t>80901</t>
  </si>
  <si>
    <t>Thành phố Vĩnh Long</t>
  </si>
  <si>
    <t>80721</t>
  </si>
  <si>
    <t>Thị Xã Cai Lậy</t>
  </si>
  <si>
    <t>80719</t>
  </si>
  <si>
    <t>Huyện Tân Phú Đông</t>
  </si>
  <si>
    <t>80717</t>
  </si>
  <si>
    <t>Huyện Gò Công Đông</t>
  </si>
  <si>
    <t>80715</t>
  </si>
  <si>
    <t>Huyện Gò Công Tây</t>
  </si>
  <si>
    <t>80713</t>
  </si>
  <si>
    <t>Huyện Cái Bè</t>
  </si>
  <si>
    <t>80711</t>
  </si>
  <si>
    <t>Huyện Chợ Gạo</t>
  </si>
  <si>
    <t>80709</t>
  </si>
  <si>
    <t>Huyện Cai Lậy</t>
  </si>
  <si>
    <t>80707</t>
  </si>
  <si>
    <t xml:space="preserve">Huyện Châu Thành    </t>
  </si>
  <si>
    <t>80705</t>
  </si>
  <si>
    <t>Huyện Tân Phước</t>
  </si>
  <si>
    <t>80703</t>
  </si>
  <si>
    <t>Thị xã Gò Công</t>
  </si>
  <si>
    <t>80701</t>
  </si>
  <si>
    <t>Thành phố Mỹ Tho</t>
  </si>
  <si>
    <t>80521</t>
  </si>
  <si>
    <t>Huyện Thoại Sơn</t>
  </si>
  <si>
    <t>80519</t>
  </si>
  <si>
    <t xml:space="preserve">Huyện Châu Thành   </t>
  </si>
  <si>
    <t>80517</t>
  </si>
  <si>
    <t xml:space="preserve">Huyện Chợ Mới </t>
  </si>
  <si>
    <t>80515</t>
  </si>
  <si>
    <t>Huyện Tri Tôn</t>
  </si>
  <si>
    <t>80513</t>
  </si>
  <si>
    <t>Huyện Tịnh Biên</t>
  </si>
  <si>
    <t>80511</t>
  </si>
  <si>
    <t>Huyện Châu Phú</t>
  </si>
  <si>
    <t>80509</t>
  </si>
  <si>
    <t>Huyện Phú Tân</t>
  </si>
  <si>
    <t>80507</t>
  </si>
  <si>
    <t>Thị xã Tân Châu</t>
  </si>
  <si>
    <t>80505</t>
  </si>
  <si>
    <t>Huyện An Phú</t>
  </si>
  <si>
    <t>80503</t>
  </si>
  <si>
    <t>Thành phố Châu Đốc</t>
  </si>
  <si>
    <t>80501</t>
  </si>
  <si>
    <t xml:space="preserve">Thành phố Long Xuyên </t>
  </si>
  <si>
    <t>80323</t>
  </si>
  <si>
    <t>Thị xã Hồng Ngự</t>
  </si>
  <si>
    <t>80321</t>
  </si>
  <si>
    <t xml:space="preserve">Huyện Châu Thành  </t>
  </si>
  <si>
    <t>80319</t>
  </si>
  <si>
    <t>Huyện Lai Vung</t>
  </si>
  <si>
    <t>80317</t>
  </si>
  <si>
    <t>Huyện Lấp Vò</t>
  </si>
  <si>
    <t>80315</t>
  </si>
  <si>
    <t>Huyện Cao Lãnh</t>
  </si>
  <si>
    <t>80313</t>
  </si>
  <si>
    <t>Huyện Tháp Mười</t>
  </si>
  <si>
    <t>80311</t>
  </si>
  <si>
    <t>Huyện Thanh Bình</t>
  </si>
  <si>
    <t>80309</t>
  </si>
  <si>
    <t xml:space="preserve">Huyện Tam Nông </t>
  </si>
  <si>
    <t>80307</t>
  </si>
  <si>
    <t>Huyện Hồng Ngự</t>
  </si>
  <si>
    <t>80305</t>
  </si>
  <si>
    <t>Huyện Tân Hồng</t>
  </si>
  <si>
    <t>80303</t>
  </si>
  <si>
    <t>Thành phố Sa Đéc</t>
  </si>
  <si>
    <t>80301</t>
  </si>
  <si>
    <t>Thành phố Cao Lãnh</t>
  </si>
  <si>
    <t>80129</t>
  </si>
  <si>
    <t>Thị xã Kiến Tường</t>
  </si>
  <si>
    <t>80127</t>
  </si>
  <si>
    <t>Huyện Cần Giuộc</t>
  </si>
  <si>
    <t>80125</t>
  </si>
  <si>
    <t>Huyện Cần Đước</t>
  </si>
  <si>
    <t>80123</t>
  </si>
  <si>
    <t>Huyện Tân Trụ</t>
  </si>
  <si>
    <t>80121</t>
  </si>
  <si>
    <t xml:space="preserve">Huyện Châu Thành </t>
  </si>
  <si>
    <t>80119</t>
  </si>
  <si>
    <t>Huyện Thủ Thừa</t>
  </si>
  <si>
    <t>80117</t>
  </si>
  <si>
    <t>Huyện Bến Lức</t>
  </si>
  <si>
    <t>80115</t>
  </si>
  <si>
    <t>Huyện Đức Hòa</t>
  </si>
  <si>
    <t>80113</t>
  </si>
  <si>
    <t>Huyện Đức Huệ</t>
  </si>
  <si>
    <t>80111</t>
  </si>
  <si>
    <t>Huyện Thạnh Hoá</t>
  </si>
  <si>
    <t>80109</t>
  </si>
  <si>
    <t>Huyện Tân Thạnh</t>
  </si>
  <si>
    <t>80107</t>
  </si>
  <si>
    <t>Huyện Mộc Hoá</t>
  </si>
  <si>
    <t>80105</t>
  </si>
  <si>
    <t>Huyện Vĩnh Hưng</t>
  </si>
  <si>
    <t>80103</t>
  </si>
  <si>
    <t>Huyện Tân Hưng</t>
  </si>
  <si>
    <t>80101</t>
  </si>
  <si>
    <t>Thành phố Tân An</t>
  </si>
  <si>
    <t>71713</t>
  </si>
  <si>
    <t>Huyện Côn Đảo</t>
  </si>
  <si>
    <t>71712</t>
  </si>
  <si>
    <t>Huyện Đất đỏ</t>
  </si>
  <si>
    <t>71711</t>
  </si>
  <si>
    <t>Huyện Long Điền</t>
  </si>
  <si>
    <t>71709</t>
  </si>
  <si>
    <t>Huyện Tân Thành</t>
  </si>
  <si>
    <t>71707</t>
  </si>
  <si>
    <t>Huyện Xuyên Mộc</t>
  </si>
  <si>
    <t>71705</t>
  </si>
  <si>
    <t>Huyện Châu Đức</t>
  </si>
  <si>
    <t>71703</t>
  </si>
  <si>
    <t>Thành phố Bà Rịa</t>
  </si>
  <si>
    <t>71701</t>
  </si>
  <si>
    <t>Thành Phố Vũng Tàu</t>
  </si>
  <si>
    <t>71517</t>
  </si>
  <si>
    <t>Huyện Phú Quý</t>
  </si>
  <si>
    <t>71515</t>
  </si>
  <si>
    <t>Huyện Đức Linh</t>
  </si>
  <si>
    <t>71514</t>
  </si>
  <si>
    <t>Huyện Hàm Tân</t>
  </si>
  <si>
    <t>71513</t>
  </si>
  <si>
    <t>Thị xã La Gi</t>
  </si>
  <si>
    <t>71511</t>
  </si>
  <si>
    <t>Huyện Tánh Linh</t>
  </si>
  <si>
    <t>71509</t>
  </si>
  <si>
    <t>Huyện Hàm Thuận Nam</t>
  </si>
  <si>
    <t>71507</t>
  </si>
  <si>
    <t>Huyện Hàm Thuận Bắc</t>
  </si>
  <si>
    <t>71505</t>
  </si>
  <si>
    <t>Huyện Bắc Bình</t>
  </si>
  <si>
    <t>71503</t>
  </si>
  <si>
    <t>Huyện Tuy Phong</t>
  </si>
  <si>
    <t>71501</t>
  </si>
  <si>
    <t>Thành phố  Phan Thiết</t>
  </si>
  <si>
    <t>71317</t>
  </si>
  <si>
    <t>Huyện Nhơn Trạch</t>
  </si>
  <si>
    <t>71315</t>
  </si>
  <si>
    <t>Huyện Long Thành</t>
  </si>
  <si>
    <t>71313</t>
  </si>
  <si>
    <t>Huyện Xuân Lộc</t>
  </si>
  <si>
    <t>71311</t>
  </si>
  <si>
    <t>Huyện Cẩm Mỹ</t>
  </si>
  <si>
    <t>71309</t>
  </si>
  <si>
    <t>Huyện Thống Nhất</t>
  </si>
  <si>
    <t>71308</t>
  </si>
  <si>
    <t>Huyện Trảng Bom</t>
  </si>
  <si>
    <t>71307</t>
  </si>
  <si>
    <t>Huyện Vĩnh Cửu</t>
  </si>
  <si>
    <t>71305</t>
  </si>
  <si>
    <t>Huyện Định Quán</t>
  </si>
  <si>
    <t>71303</t>
  </si>
  <si>
    <t>Huyện Tân Phú</t>
  </si>
  <si>
    <t>71302</t>
  </si>
  <si>
    <t>Thị xã Long khánh</t>
  </si>
  <si>
    <t>71301</t>
  </si>
  <si>
    <t>Thành phố Biên Hòa</t>
  </si>
  <si>
    <t>71117</t>
  </si>
  <si>
    <t>Huyện Bắc Tân Uyên</t>
  </si>
  <si>
    <t>71115</t>
  </si>
  <si>
    <t>Huyện Bàu Bàng</t>
  </si>
  <si>
    <t>71113</t>
  </si>
  <si>
    <t>Huyện Dầu Tiếng</t>
  </si>
  <si>
    <t>71111</t>
  </si>
  <si>
    <t>Huyện Phú Giáo</t>
  </si>
  <si>
    <t>71109</t>
  </si>
  <si>
    <t>Thị xã Dĩ An</t>
  </si>
  <si>
    <t>71107</t>
  </si>
  <si>
    <t>Thị xã Thuận An</t>
  </si>
  <si>
    <t>71105</t>
  </si>
  <si>
    <t>Thị xã Tân Uyên</t>
  </si>
  <si>
    <t>71103</t>
  </si>
  <si>
    <t>Thị Xã Bến Cát</t>
  </si>
  <si>
    <t>71101</t>
  </si>
  <si>
    <t>Thành phố Thủ Dầu Một</t>
  </si>
  <si>
    <t>70917</t>
  </si>
  <si>
    <t>Huyện Trảng Bàng</t>
  </si>
  <si>
    <t>70915</t>
  </si>
  <si>
    <t>Huyện Gò Dầu</t>
  </si>
  <si>
    <t>70913</t>
  </si>
  <si>
    <t>Huyện Bến Cầu</t>
  </si>
  <si>
    <t>70911</t>
  </si>
  <si>
    <t>Huyện Hòa Thành</t>
  </si>
  <si>
    <t>70909</t>
  </si>
  <si>
    <t>Huyện Châu Thành</t>
  </si>
  <si>
    <t>70907</t>
  </si>
  <si>
    <t>Huyện Dương Minh Châu</t>
  </si>
  <si>
    <t>70905</t>
  </si>
  <si>
    <t>Huyện Tân Châu</t>
  </si>
  <si>
    <t>70903</t>
  </si>
  <si>
    <t>Huyện Tân Biên</t>
  </si>
  <si>
    <t>70901</t>
  </si>
  <si>
    <t>Thành phố Tây Ninh</t>
  </si>
  <si>
    <t>70715</t>
  </si>
  <si>
    <t>Huyện Bù Gia Mập</t>
  </si>
  <si>
    <t>70713</t>
  </si>
  <si>
    <t>Huyện Hớn Quản</t>
  </si>
  <si>
    <t>70711</t>
  </si>
  <si>
    <t>Thị xã Đồng Xoài</t>
  </si>
  <si>
    <t>70710</t>
  </si>
  <si>
    <t>Huyện Chơn Thành</t>
  </si>
  <si>
    <t>70709</t>
  </si>
  <si>
    <t>Thị xã Bình Long</t>
  </si>
  <si>
    <t>70707</t>
  </si>
  <si>
    <t>Huyện Bù Đăng</t>
  </si>
  <si>
    <t>70706</t>
  </si>
  <si>
    <t>Huyện Bù Đốp</t>
  </si>
  <si>
    <t>70705</t>
  </si>
  <si>
    <t>Huyện Lộc Ninh</t>
  </si>
  <si>
    <t>70703</t>
  </si>
  <si>
    <t>Thị xã  Phước Long</t>
  </si>
  <si>
    <t>70701</t>
  </si>
  <si>
    <t>Huyện Đồng Phú</t>
  </si>
  <si>
    <t>70513</t>
  </si>
  <si>
    <t>Huyện Thuận Nam</t>
  </si>
  <si>
    <t>70511</t>
  </si>
  <si>
    <t>Huyện Thuận Bắc</t>
  </si>
  <si>
    <t>70509</t>
  </si>
  <si>
    <t>Huyện Bác ái</t>
  </si>
  <si>
    <t>70507</t>
  </si>
  <si>
    <t>Huyện Ninh Phước</t>
  </si>
  <si>
    <t>70505</t>
  </si>
  <si>
    <t>Huyện Ninh Hải</t>
  </si>
  <si>
    <t>70503</t>
  </si>
  <si>
    <t>Huyện Ninh Sơn</t>
  </si>
  <si>
    <t>70501</t>
  </si>
  <si>
    <t>TP. Phan Rang-Tháp Chàm</t>
  </si>
  <si>
    <t>70323</t>
  </si>
  <si>
    <t>Huyện Đam Rông</t>
  </si>
  <si>
    <t>70321</t>
  </si>
  <si>
    <t>Huyện Cát Tiên</t>
  </si>
  <si>
    <t>70319</t>
  </si>
  <si>
    <t>Huyện Đạ Tẻh</t>
  </si>
  <si>
    <t>70317</t>
  </si>
  <si>
    <t>Huyện Đạ Huoai</t>
  </si>
  <si>
    <t>70315</t>
  </si>
  <si>
    <t>Huyện Di Linh</t>
  </si>
  <si>
    <t>70313</t>
  </si>
  <si>
    <t xml:space="preserve">Huyện Bảo Lâm </t>
  </si>
  <si>
    <t>70311</t>
  </si>
  <si>
    <t>Huyện Lâm Hà</t>
  </si>
  <si>
    <t>70309</t>
  </si>
  <si>
    <t>Huyện Đức Trọng</t>
  </si>
  <si>
    <t>70307</t>
  </si>
  <si>
    <t>Huyện Đơn Dương</t>
  </si>
  <si>
    <t>70305</t>
  </si>
  <si>
    <t>Huyện Lạc Dương</t>
  </si>
  <si>
    <t>70303</t>
  </si>
  <si>
    <t>Thành phố Bảo Lộc</t>
  </si>
  <si>
    <t>70301</t>
  </si>
  <si>
    <t>Thành phố Đà Lạt</t>
  </si>
  <si>
    <t>70143</t>
  </si>
  <si>
    <t>Huyện Cần Giờ</t>
  </si>
  <si>
    <t>70141</t>
  </si>
  <si>
    <t>Huyện Nhà Bè</t>
  </si>
  <si>
    <t>70139</t>
  </si>
  <si>
    <t>Huyện Bình Chánh</t>
  </si>
  <si>
    <t>70137</t>
  </si>
  <si>
    <t>Huyện Hóc Môn</t>
  </si>
  <si>
    <t>70135</t>
  </si>
  <si>
    <t>Huyện Củ Chi</t>
  </si>
  <si>
    <t>70134</t>
  </si>
  <si>
    <t>Quận Bình Tân</t>
  </si>
  <si>
    <t>70133</t>
  </si>
  <si>
    <t>Quận Thủ Đức</t>
  </si>
  <si>
    <t>70131</t>
  </si>
  <si>
    <t>Quận Phú Nhuận</t>
  </si>
  <si>
    <t>70129</t>
  </si>
  <si>
    <t>Quận Bình Thạnh</t>
  </si>
  <si>
    <t>70128</t>
  </si>
  <si>
    <t>Quận Tân phú</t>
  </si>
  <si>
    <t>70127</t>
  </si>
  <si>
    <t>Quận Tân Bình</t>
  </si>
  <si>
    <t>70125</t>
  </si>
  <si>
    <t>Quận Gò Vấp</t>
  </si>
  <si>
    <t>70123</t>
  </si>
  <si>
    <t>Quận 12</t>
  </si>
  <si>
    <t>70121</t>
  </si>
  <si>
    <t>Quận 11</t>
  </si>
  <si>
    <t>70119</t>
  </si>
  <si>
    <t>Quận 10</t>
  </si>
  <si>
    <t>70117</t>
  </si>
  <si>
    <t>Quận 9</t>
  </si>
  <si>
    <t>70115</t>
  </si>
  <si>
    <t>Quận 8</t>
  </si>
  <si>
    <t>70113</t>
  </si>
  <si>
    <t>Quận 7</t>
  </si>
  <si>
    <t>70111</t>
  </si>
  <si>
    <t>Quận 6</t>
  </si>
  <si>
    <t>70109</t>
  </si>
  <si>
    <t>Quận 5</t>
  </si>
  <si>
    <t>70107</t>
  </si>
  <si>
    <t>Quận 4</t>
  </si>
  <si>
    <t>70105</t>
  </si>
  <si>
    <t>Quận 3</t>
  </si>
  <si>
    <t>70103</t>
  </si>
  <si>
    <t>Quận 2</t>
  </si>
  <si>
    <t>70101</t>
  </si>
  <si>
    <t>Quận 1</t>
  </si>
  <si>
    <t>60617</t>
  </si>
  <si>
    <t>Huyện Tuy Đức</t>
  </si>
  <si>
    <t>60615</t>
  </si>
  <si>
    <t>Huyện Đắk Glong</t>
  </si>
  <si>
    <t>60613</t>
  </si>
  <si>
    <t>Thị xã Gia Nghĩa</t>
  </si>
  <si>
    <t>60611</t>
  </si>
  <si>
    <t>Huyện Đắk R'Lấp</t>
  </si>
  <si>
    <t>60609</t>
  </si>
  <si>
    <t>Huyện Đắk Song</t>
  </si>
  <si>
    <t>60607</t>
  </si>
  <si>
    <t>Huyện Đắk Mil</t>
  </si>
  <si>
    <t>60605</t>
  </si>
  <si>
    <t>Huyện Krông Nô</t>
  </si>
  <si>
    <t>60603</t>
  </si>
  <si>
    <t>Huyện Cư Jút</t>
  </si>
  <si>
    <t>60539</t>
  </si>
  <si>
    <t>Huyện Krông Búk</t>
  </si>
  <si>
    <t>60537</t>
  </si>
  <si>
    <t>Huyện Cư Kuin</t>
  </si>
  <si>
    <t>60531</t>
  </si>
  <si>
    <t>Huyện Lắk</t>
  </si>
  <si>
    <t>60525</t>
  </si>
  <si>
    <t>Huyện Krông Bông</t>
  </si>
  <si>
    <t>60523</t>
  </si>
  <si>
    <t>Huyện Krông A Na</t>
  </si>
  <si>
    <t>60519</t>
  </si>
  <si>
    <t>Huyện Krông Pắk</t>
  </si>
  <si>
    <t>60517</t>
  </si>
  <si>
    <t>Huyện M'ĐrắK</t>
  </si>
  <si>
    <t>60515</t>
  </si>
  <si>
    <t>Huyện Ea Kar</t>
  </si>
  <si>
    <t>60513</t>
  </si>
  <si>
    <t>Huyện Cư M'gar</t>
  </si>
  <si>
    <t>60511</t>
  </si>
  <si>
    <t>Huyện Buôn Đôn</t>
  </si>
  <si>
    <t>60509</t>
  </si>
  <si>
    <t>Thị xã Buôn Hồ</t>
  </si>
  <si>
    <t>60507</t>
  </si>
  <si>
    <t>Huyện Krông Năng</t>
  </si>
  <si>
    <t>60505</t>
  </si>
  <si>
    <t>Huyện Ea Súp</t>
  </si>
  <si>
    <t>60503</t>
  </si>
  <si>
    <t>Huyện Ea H'leo</t>
  </si>
  <si>
    <t>60501</t>
  </si>
  <si>
    <t>TP.Buôn Ma Thuột</t>
  </si>
  <si>
    <t>60331</t>
  </si>
  <si>
    <t>Huyện Chư Pưh</t>
  </si>
  <si>
    <t>60329</t>
  </si>
  <si>
    <t>Huyện Phú Thiện</t>
  </si>
  <si>
    <t>60327</t>
  </si>
  <si>
    <t>Huyện Đắk Pơ</t>
  </si>
  <si>
    <t>60325</t>
  </si>
  <si>
    <t>Huyện Đak Đoa</t>
  </si>
  <si>
    <t>60323</t>
  </si>
  <si>
    <t>Huyện Krông Pa</t>
  </si>
  <si>
    <t>60321</t>
  </si>
  <si>
    <t>Thị xã Ayun Pa</t>
  </si>
  <si>
    <t>60320</t>
  </si>
  <si>
    <t>Huyện IaPa</t>
  </si>
  <si>
    <t>60319</t>
  </si>
  <si>
    <t>Huyện Chư Sê</t>
  </si>
  <si>
    <t>60317</t>
  </si>
  <si>
    <t>Huyện Chư Prông</t>
  </si>
  <si>
    <t>60315</t>
  </si>
  <si>
    <t>Huyện Đức Cơ</t>
  </si>
  <si>
    <t>60313</t>
  </si>
  <si>
    <t>Huyện Kông Chro</t>
  </si>
  <si>
    <t>60311</t>
  </si>
  <si>
    <t>Thị xã An Khê</t>
  </si>
  <si>
    <t>60309</t>
  </si>
  <si>
    <t>Huyện Ia Grai</t>
  </si>
  <si>
    <t>60307</t>
  </si>
  <si>
    <t>Huyện Chư Păh</t>
  </si>
  <si>
    <t>60305</t>
  </si>
  <si>
    <t>Huyện Mang Yang</t>
  </si>
  <si>
    <t>60303</t>
  </si>
  <si>
    <t>Huyện Kbang</t>
  </si>
  <si>
    <t>60301</t>
  </si>
  <si>
    <t>Thành phố  Pleiku</t>
  </si>
  <si>
    <t>60115</t>
  </si>
  <si>
    <t>Huyện  Tu Mơ Rông</t>
  </si>
  <si>
    <t>60113</t>
  </si>
  <si>
    <t>Huyện Sa Thầy</t>
  </si>
  <si>
    <t>60111</t>
  </si>
  <si>
    <t>Huyện Đắk Hà</t>
  </si>
  <si>
    <t>60109</t>
  </si>
  <si>
    <t>Huyện Kon Plông</t>
  </si>
  <si>
    <t>60108</t>
  </si>
  <si>
    <t>Huyện Kon Rẫy</t>
  </si>
  <si>
    <t>60107</t>
  </si>
  <si>
    <t>Huyện Đắk Tô</t>
  </si>
  <si>
    <t>60105</t>
  </si>
  <si>
    <t>Huyện Ngọc Hồi</t>
  </si>
  <si>
    <t>60103</t>
  </si>
  <si>
    <t>Huyện Đắk Glei</t>
  </si>
  <si>
    <t>60101</t>
  </si>
  <si>
    <t>Thành phố Kon Tum</t>
  </si>
  <si>
    <t>51117</t>
  </si>
  <si>
    <t>Huyện Cam Lâm</t>
  </si>
  <si>
    <t>51115</t>
  </si>
  <si>
    <t>Huyện Trường Sa</t>
  </si>
  <si>
    <t>51113</t>
  </si>
  <si>
    <t>Huyện Khánh Sơn</t>
  </si>
  <si>
    <t>51111</t>
  </si>
  <si>
    <t>Huyện Khánh Vĩnh</t>
  </si>
  <si>
    <t>51109</t>
  </si>
  <si>
    <t>Thành phố Cam Ranh</t>
  </si>
  <si>
    <t>51107</t>
  </si>
  <si>
    <t>Huyện Diên Khánh</t>
  </si>
  <si>
    <t>51105</t>
  </si>
  <si>
    <t>Thị xã Ninh Hòa</t>
  </si>
  <si>
    <t>51103</t>
  </si>
  <si>
    <t>Huyện Vạn Ninh</t>
  </si>
  <si>
    <t>51101</t>
  </si>
  <si>
    <t>Thành phố Nha Trang</t>
  </si>
  <si>
    <t>50915</t>
  </si>
  <si>
    <t>Huyện Phú Hòa</t>
  </si>
  <si>
    <t>50913</t>
  </si>
  <si>
    <t>Huyện Sông Hinh</t>
  </si>
  <si>
    <t>50912</t>
  </si>
  <si>
    <t>Huyện Tây Hòa</t>
  </si>
  <si>
    <t>50911</t>
  </si>
  <si>
    <t>Huyện Đông Hòa</t>
  </si>
  <si>
    <t>50909</t>
  </si>
  <si>
    <t>Huyện Sơn Hòa</t>
  </si>
  <si>
    <t>50907</t>
  </si>
  <si>
    <t>Huyện Tuy An</t>
  </si>
  <si>
    <t>50905</t>
  </si>
  <si>
    <t>Thị xã Sông Cầu</t>
  </si>
  <si>
    <t>50903</t>
  </si>
  <si>
    <t>Huyện Đồng Xuân</t>
  </si>
  <si>
    <t>50901</t>
  </si>
  <si>
    <t>TP Tuy Hòa</t>
  </si>
  <si>
    <t>50721</t>
  </si>
  <si>
    <t>Huyện Vân Canh</t>
  </si>
  <si>
    <t>50719</t>
  </si>
  <si>
    <t>Huyện Tuy Phước</t>
  </si>
  <si>
    <t>50717</t>
  </si>
  <si>
    <t>Thị Xã An Nhơn</t>
  </si>
  <si>
    <t>50715</t>
  </si>
  <si>
    <t>Huyện Tây Sơn</t>
  </si>
  <si>
    <t>50713</t>
  </si>
  <si>
    <t>Huyện Phù Cát</t>
  </si>
  <si>
    <t>50711</t>
  </si>
  <si>
    <t>Huyện Vĩnh Thạnh</t>
  </si>
  <si>
    <t>50709</t>
  </si>
  <si>
    <t>Huyện Phù Mỹ</t>
  </si>
  <si>
    <t>50707</t>
  </si>
  <si>
    <t>Huyện Hòai Ân</t>
  </si>
  <si>
    <t>50705</t>
  </si>
  <si>
    <t>Huyện Hòai Nhơn</t>
  </si>
  <si>
    <t>50703</t>
  </si>
  <si>
    <t xml:space="preserve">Huyện An Lão </t>
  </si>
  <si>
    <t>50701</t>
  </si>
  <si>
    <t>Thành phố Quy Nhơn</t>
  </si>
  <si>
    <t>50525</t>
  </si>
  <si>
    <t>Huyện Ba Tơ</t>
  </si>
  <si>
    <t>50523</t>
  </si>
  <si>
    <t>Huyện Đức Phổ</t>
  </si>
  <si>
    <t>50521</t>
  </si>
  <si>
    <t>Huyện Mộ Đức</t>
  </si>
  <si>
    <t>50519</t>
  </si>
  <si>
    <t>Huyện Minh Long</t>
  </si>
  <si>
    <t>50517</t>
  </si>
  <si>
    <t>Huyện Nghĩa Hành</t>
  </si>
  <si>
    <t>50515</t>
  </si>
  <si>
    <t>Huyện Tư Nghĩa</t>
  </si>
  <si>
    <t>50513</t>
  </si>
  <si>
    <t>Huyện Sơn Hà</t>
  </si>
  <si>
    <t>50511</t>
  </si>
  <si>
    <t>Huyện Sơn Tây</t>
  </si>
  <si>
    <t>50509</t>
  </si>
  <si>
    <t>Huyện Sơn Tịnh</t>
  </si>
  <si>
    <t>50508</t>
  </si>
  <si>
    <t>Huyện Tây Trà</t>
  </si>
  <si>
    <t>50507</t>
  </si>
  <si>
    <t>Huyện Trà Bồng</t>
  </si>
  <si>
    <t>50505</t>
  </si>
  <si>
    <t>Huyện Bình Sơn</t>
  </si>
  <si>
    <t>50503</t>
  </si>
  <si>
    <t>Huyện Lý Sơn</t>
  </si>
  <si>
    <t>50501</t>
  </si>
  <si>
    <t>Thành phố Quảng Ngãi</t>
  </si>
  <si>
    <t>50329</t>
  </si>
  <si>
    <t>Huyện Nam Trà My</t>
  </si>
  <si>
    <t>50327</t>
  </si>
  <si>
    <t>Huyện Bắc Trà My</t>
  </si>
  <si>
    <t>50325</t>
  </si>
  <si>
    <t>Huyện Núi Thành</t>
  </si>
  <si>
    <t>50323</t>
  </si>
  <si>
    <t>Huyện Phước Sơn</t>
  </si>
  <si>
    <t>50321</t>
  </si>
  <si>
    <t>Huyện Tiên Phước</t>
  </si>
  <si>
    <t>50319</t>
  </si>
  <si>
    <t>Huyện Hiệp Đức</t>
  </si>
  <si>
    <t>50318</t>
  </si>
  <si>
    <t>Huyện Nông Sơn</t>
  </si>
  <si>
    <t>50317</t>
  </si>
  <si>
    <t>Huyện Quế Sơn</t>
  </si>
  <si>
    <t>50315</t>
  </si>
  <si>
    <t>Huyện Thăng Bình</t>
  </si>
  <si>
    <t>50313</t>
  </si>
  <si>
    <t>Huyện Nam Giang</t>
  </si>
  <si>
    <t>50311</t>
  </si>
  <si>
    <t>Huyện Duy Xuyên</t>
  </si>
  <si>
    <t>50309</t>
  </si>
  <si>
    <t>Huyện Điện Bàn</t>
  </si>
  <si>
    <t>50307</t>
  </si>
  <si>
    <t>Huyện Đại Lộc</t>
  </si>
  <si>
    <t>50305</t>
  </si>
  <si>
    <t>Huyện Đông Giang</t>
  </si>
  <si>
    <t>50304</t>
  </si>
  <si>
    <t>Huyện Tây Giang</t>
  </si>
  <si>
    <t>50303</t>
  </si>
  <si>
    <t>Thành phố Hội An</t>
  </si>
  <si>
    <t>50302</t>
  </si>
  <si>
    <t>Huyện Phú Ninh</t>
  </si>
  <si>
    <t>50301</t>
  </si>
  <si>
    <t>Thành phố Tam Kỳ</t>
  </si>
  <si>
    <t>50115</t>
  </si>
  <si>
    <t>Quận Cẩm Lệ</t>
  </si>
  <si>
    <t>50111</t>
  </si>
  <si>
    <t>Huyện Hòa Vang</t>
  </si>
  <si>
    <t>50109</t>
  </si>
  <si>
    <t>Quận Liên Chiểu</t>
  </si>
  <si>
    <t>50107</t>
  </si>
  <si>
    <t>Quận Ngũ Hành Sơn</t>
  </si>
  <si>
    <t>50105</t>
  </si>
  <si>
    <t>Quận Sơn Trà</t>
  </si>
  <si>
    <t>50103</t>
  </si>
  <si>
    <t>Quận Thanh Khê</t>
  </si>
  <si>
    <t>50101</t>
  </si>
  <si>
    <t>Quận Hải Châu</t>
  </si>
  <si>
    <t>41117</t>
  </si>
  <si>
    <t>Huyện Nam Đông</t>
  </si>
  <si>
    <t>41115</t>
  </si>
  <si>
    <t>Huyện A Lưới</t>
  </si>
  <si>
    <t>41113</t>
  </si>
  <si>
    <t>Huyện Phú Lộc</t>
  </si>
  <si>
    <t>41111</t>
  </si>
  <si>
    <t>Thị xã Hương Thuỷ</t>
  </si>
  <si>
    <t>41109</t>
  </si>
  <si>
    <t>Huyện Phú Vang</t>
  </si>
  <si>
    <t>41107</t>
  </si>
  <si>
    <t>Thị Xã Hương Trà</t>
  </si>
  <si>
    <t>41105</t>
  </si>
  <si>
    <t>Huyện Quảng Điền</t>
  </si>
  <si>
    <t>41103</t>
  </si>
  <si>
    <t>Huyện Phong Điền</t>
  </si>
  <si>
    <t>41101</t>
  </si>
  <si>
    <t>Thành phố Huế</t>
  </si>
  <si>
    <t>40919</t>
  </si>
  <si>
    <t>Huyện Đảo Cồn Cỏ</t>
  </si>
  <si>
    <t>40917</t>
  </si>
  <si>
    <t>Huyện Đa Krông</t>
  </si>
  <si>
    <t>40915</t>
  </si>
  <si>
    <t>Huyện Hướng Hoá</t>
  </si>
  <si>
    <t>40913</t>
  </si>
  <si>
    <t>Huyện Hải Lăng</t>
  </si>
  <si>
    <t>40911</t>
  </si>
  <si>
    <t>Huyện Triệu Phong</t>
  </si>
  <si>
    <t>40909</t>
  </si>
  <si>
    <t>Huyện Cam Lộ</t>
  </si>
  <si>
    <t>40907</t>
  </si>
  <si>
    <t>Huyện Gio Linh</t>
  </si>
  <si>
    <t>40905</t>
  </si>
  <si>
    <t>Huyện Vĩnh Linh</t>
  </si>
  <si>
    <t>40903</t>
  </si>
  <si>
    <t>Thị xã Quảng Trị</t>
  </si>
  <si>
    <t>40901</t>
  </si>
  <si>
    <t>Thành phố Đông Hà</t>
  </si>
  <si>
    <t>40715</t>
  </si>
  <si>
    <t>Thị Xã Ba Đồn</t>
  </si>
  <si>
    <t>40713</t>
  </si>
  <si>
    <t>Huyện Lệ Thuỷ</t>
  </si>
  <si>
    <t>40711</t>
  </si>
  <si>
    <t>Huyện Quảng Ninh</t>
  </si>
  <si>
    <t>40709</t>
  </si>
  <si>
    <t>Huyện Bố Trạch</t>
  </si>
  <si>
    <t>40707</t>
  </si>
  <si>
    <t>Huyện Quảng Trạch</t>
  </si>
  <si>
    <t>40705</t>
  </si>
  <si>
    <t>Huyện Minh Hoá</t>
  </si>
  <si>
    <t>40703</t>
  </si>
  <si>
    <t>Huyện Tuyên Hoá</t>
  </si>
  <si>
    <t>40701</t>
  </si>
  <si>
    <t>Thành phố Đồng Hới</t>
  </si>
  <si>
    <t>40523</t>
  </si>
  <si>
    <t>Huyện Lộc Hà</t>
  </si>
  <si>
    <t>40521</t>
  </si>
  <si>
    <t>Huyện Vũ Quang</t>
  </si>
  <si>
    <t>40519</t>
  </si>
  <si>
    <t>Huyện Kỳ Anh</t>
  </si>
  <si>
    <t>40517</t>
  </si>
  <si>
    <t>Huyện Hương Khê</t>
  </si>
  <si>
    <t>40515</t>
  </si>
  <si>
    <t>Huyện Cẩm Xuyên</t>
  </si>
  <si>
    <t>40513</t>
  </si>
  <si>
    <t>Huyện Thạch Hà</t>
  </si>
  <si>
    <t>40511</t>
  </si>
  <si>
    <t>Huyện Can Lộc</t>
  </si>
  <si>
    <t>40509</t>
  </si>
  <si>
    <t>Huyện Hương Sơn</t>
  </si>
  <si>
    <t>40507</t>
  </si>
  <si>
    <t>Huyện Đức Thọ</t>
  </si>
  <si>
    <t>40505</t>
  </si>
  <si>
    <t>Huyện Nghi Xuân</t>
  </si>
  <si>
    <t>40503</t>
  </si>
  <si>
    <t>Thị xã Hồng Lĩnh</t>
  </si>
  <si>
    <t>40501</t>
  </si>
  <si>
    <t>Thành phố Hà Tĩnh</t>
  </si>
  <si>
    <t>40339</t>
  </si>
  <si>
    <t>Thị xã Hoàng Mai</t>
  </si>
  <si>
    <t>40337</t>
  </si>
  <si>
    <t>Huyện Hưng Nguyên</t>
  </si>
  <si>
    <t>40335</t>
  </si>
  <si>
    <t>Huyện Nam Đàn</t>
  </si>
  <si>
    <t>40333</t>
  </si>
  <si>
    <t>Huyện Nghi Lộc</t>
  </si>
  <si>
    <t>40331</t>
  </si>
  <si>
    <t>Huyện Thanh Chương</t>
  </si>
  <si>
    <t>40329</t>
  </si>
  <si>
    <t>Huyện Đô Lương</t>
  </si>
  <si>
    <t>40327</t>
  </si>
  <si>
    <t>Huyện Anh Sơn</t>
  </si>
  <si>
    <t>40325</t>
  </si>
  <si>
    <t>Huyện Diễn Châu</t>
  </si>
  <si>
    <t>40323</t>
  </si>
  <si>
    <t>Huyện Yên Thành</t>
  </si>
  <si>
    <t>40321</t>
  </si>
  <si>
    <t>Huyện Con Cuông</t>
  </si>
  <si>
    <t>40319</t>
  </si>
  <si>
    <t>Huyện Tân Kỳ</t>
  </si>
  <si>
    <t>40317</t>
  </si>
  <si>
    <t>Huyện Quỳnh Lưu</t>
  </si>
  <si>
    <t>40315</t>
  </si>
  <si>
    <t>Huyện Tương Dương</t>
  </si>
  <si>
    <t>40314</t>
  </si>
  <si>
    <t>Thị xã Thái Hòa</t>
  </si>
  <si>
    <t>40313</t>
  </si>
  <si>
    <t>Huyện Nghĩa Đàn</t>
  </si>
  <si>
    <t>40311</t>
  </si>
  <si>
    <t>Huyện Quỳ Hợp</t>
  </si>
  <si>
    <t>40309</t>
  </si>
  <si>
    <t xml:space="preserve">Huyện Kỳ Sơn </t>
  </si>
  <si>
    <t>40307</t>
  </si>
  <si>
    <t>Huyện Quỳ Châu</t>
  </si>
  <si>
    <t>40305</t>
  </si>
  <si>
    <t>Huyện Quế Phong</t>
  </si>
  <si>
    <t>40303</t>
  </si>
  <si>
    <t>Thị xã Cửa Lò</t>
  </si>
  <si>
    <t>40301</t>
  </si>
  <si>
    <t>Thành phố Vinh</t>
  </si>
  <si>
    <t>40153</t>
  </si>
  <si>
    <t>Huyện Tĩnh Gia</t>
  </si>
  <si>
    <t>40151</t>
  </si>
  <si>
    <t>Huyện Nông Cống</t>
  </si>
  <si>
    <t>40149</t>
  </si>
  <si>
    <t>Huyện Quảng Xương</t>
  </si>
  <si>
    <t>40147</t>
  </si>
  <si>
    <t>Huyện Triệu Sơn</t>
  </si>
  <si>
    <t>40145</t>
  </si>
  <si>
    <t>Huyện Đông Sơn</t>
  </si>
  <si>
    <t>40143</t>
  </si>
  <si>
    <t>Huyện Hoằng Hoá</t>
  </si>
  <si>
    <t>40141</t>
  </si>
  <si>
    <t>Huyện Thiệu Hoá</t>
  </si>
  <si>
    <t>40139</t>
  </si>
  <si>
    <t>Huyện Hậu Lộc</t>
  </si>
  <si>
    <t>40137</t>
  </si>
  <si>
    <t>Huyện Thọ Xuân</t>
  </si>
  <si>
    <t>40135</t>
  </si>
  <si>
    <t>Huyện Yên Định</t>
  </si>
  <si>
    <t>40133</t>
  </si>
  <si>
    <t>Huyện Nga Sơn</t>
  </si>
  <si>
    <t>40131</t>
  </si>
  <si>
    <t>Huyện Hà Trung</t>
  </si>
  <si>
    <t>40129</t>
  </si>
  <si>
    <t>Huyện Vĩnh Lộc</t>
  </si>
  <si>
    <t>40127</t>
  </si>
  <si>
    <t>Huyện Như Thanh</t>
  </si>
  <si>
    <t>40125</t>
  </si>
  <si>
    <t>Huyện Như Xuân</t>
  </si>
  <si>
    <t>40123</t>
  </si>
  <si>
    <t>Huyện Thường Xuân</t>
  </si>
  <si>
    <t>40121</t>
  </si>
  <si>
    <t>Huyện Ngọc Lặc</t>
  </si>
  <si>
    <t>40119</t>
  </si>
  <si>
    <t>Huyện Thạch Thành</t>
  </si>
  <si>
    <t>40117</t>
  </si>
  <si>
    <t>Huyện Lang Chánh</t>
  </si>
  <si>
    <t>40115</t>
  </si>
  <si>
    <t>Huyện Cẩm Thuỷ</t>
  </si>
  <si>
    <t>40113</t>
  </si>
  <si>
    <t>Huyện Bá Thước</t>
  </si>
  <si>
    <t>40111</t>
  </si>
  <si>
    <t>Huyện Quan Sơn</t>
  </si>
  <si>
    <t>40109</t>
  </si>
  <si>
    <t>Huyện Quan Hoá</t>
  </si>
  <si>
    <t>40107</t>
  </si>
  <si>
    <t>Huyện Mường Lát</t>
  </si>
  <si>
    <t>40105</t>
  </si>
  <si>
    <t>Thị xã Sầm Sơn</t>
  </si>
  <si>
    <t>40103</t>
  </si>
  <si>
    <t>Thị xã Bỉm Sơn</t>
  </si>
  <si>
    <t>40101</t>
  </si>
  <si>
    <t>Thành phố Thanh Hoá</t>
  </si>
  <si>
    <t>30519</t>
  </si>
  <si>
    <t>Huyện Yên Thuỷ</t>
  </si>
  <si>
    <t>30517</t>
  </si>
  <si>
    <t>Huyện Lạc Thuỷ</t>
  </si>
  <si>
    <t>30515</t>
  </si>
  <si>
    <t>Huyện Lạc Sơn</t>
  </si>
  <si>
    <t>30513</t>
  </si>
  <si>
    <t>Huyện Tân Lạc</t>
  </si>
  <si>
    <t>30511</t>
  </si>
  <si>
    <t>Huyện Kim Bôi</t>
  </si>
  <si>
    <t>30510</t>
  </si>
  <si>
    <t>Huyện Cao Phong</t>
  </si>
  <si>
    <t>30509</t>
  </si>
  <si>
    <t>Huyện Lương Sơn</t>
  </si>
  <si>
    <t>30507</t>
  </si>
  <si>
    <t>Huyện Kỳ Sơn</t>
  </si>
  <si>
    <t>30505</t>
  </si>
  <si>
    <t>Huyện Mai Châu</t>
  </si>
  <si>
    <t>30503</t>
  </si>
  <si>
    <t>Huyện Đà Bắc</t>
  </si>
  <si>
    <t>30501</t>
  </si>
  <si>
    <t>Thành phố Hòa Bình</t>
  </si>
  <si>
    <t>30323</t>
  </si>
  <si>
    <t>Huyện Vân Hồ</t>
  </si>
  <si>
    <t>30321</t>
  </si>
  <si>
    <t>Huyện Sốp Cộp</t>
  </si>
  <si>
    <t>30319</t>
  </si>
  <si>
    <t>Huyện Mộc Châu</t>
  </si>
  <si>
    <t>30317</t>
  </si>
  <si>
    <t>Huyện Yên Châu</t>
  </si>
  <si>
    <t>30315</t>
  </si>
  <si>
    <t>Huyện Sông Mã</t>
  </si>
  <si>
    <t>30313</t>
  </si>
  <si>
    <t>Huyện Mai Sơn</t>
  </si>
  <si>
    <t>30311</t>
  </si>
  <si>
    <t>Huyện Phù Yên</t>
  </si>
  <si>
    <t>30309</t>
  </si>
  <si>
    <t>Huyện Bắc Yên</t>
  </si>
  <si>
    <t>30307</t>
  </si>
  <si>
    <t>Huyện Thuận Châu</t>
  </si>
  <si>
    <t>30305</t>
  </si>
  <si>
    <t>Huyện Mường La</t>
  </si>
  <si>
    <t>30303</t>
  </si>
  <si>
    <t>Huyện Quỳnh Nhai</t>
  </si>
  <si>
    <t>30301</t>
  </si>
  <si>
    <t>Thành phố Sơn La</t>
  </si>
  <si>
    <t>30213</t>
  </si>
  <si>
    <t>Huyện Nậm Nhùn</t>
  </si>
  <si>
    <t>30211</t>
  </si>
  <si>
    <t>Huyện Tân Uyên</t>
  </si>
  <si>
    <t>30209</t>
  </si>
  <si>
    <t>Huyện Than Uyên</t>
  </si>
  <si>
    <t>30207</t>
  </si>
  <si>
    <t>Huyện Sìn Hồ</t>
  </si>
  <si>
    <t>30205</t>
  </si>
  <si>
    <t>Huyện Tam Đường</t>
  </si>
  <si>
    <t>30203</t>
  </si>
  <si>
    <t>Huyện Phong Thổ</t>
  </si>
  <si>
    <t>30202</t>
  </si>
  <si>
    <t>Thành Phố Lai Châu</t>
  </si>
  <si>
    <t>30201</t>
  </si>
  <si>
    <t>Huyện Mường Tè</t>
  </si>
  <si>
    <t>30123</t>
  </si>
  <si>
    <t>Huyện Nậm Pồ</t>
  </si>
  <si>
    <t>30121</t>
  </si>
  <si>
    <t>Huyện Mường ảng</t>
  </si>
  <si>
    <t>30119</t>
  </si>
  <si>
    <t>Huyện Điện Biên Đông</t>
  </si>
  <si>
    <t>30117</t>
  </si>
  <si>
    <t>Huyện Điện Biên</t>
  </si>
  <si>
    <t>30115</t>
  </si>
  <si>
    <t>Huyện Tuần Giáo</t>
  </si>
  <si>
    <t>30113</t>
  </si>
  <si>
    <t>Huyện Tủa Chùa</t>
  </si>
  <si>
    <t>30111</t>
  </si>
  <si>
    <t>Huyện Mường Chà</t>
  </si>
  <si>
    <t>30104</t>
  </si>
  <si>
    <t>Huyện Mường Nhé</t>
  </si>
  <si>
    <t>30103</t>
  </si>
  <si>
    <t>Thị xã Mường Lay</t>
  </si>
  <si>
    <t>30101</t>
  </si>
  <si>
    <t>Thành phố Điện Biên Phủ</t>
  </si>
  <si>
    <t>22527</t>
  </si>
  <si>
    <t>Huyện Đầm Hà</t>
  </si>
  <si>
    <t>22525</t>
  </si>
  <si>
    <t>Thị xã Quảng Yên</t>
  </si>
  <si>
    <t>22523</t>
  </si>
  <si>
    <t>Huyện Cô Tô</t>
  </si>
  <si>
    <t>22521</t>
  </si>
  <si>
    <t>Huyện Đông Triều</t>
  </si>
  <si>
    <t>22519</t>
  </si>
  <si>
    <t>Huyện Hoành Bồ</t>
  </si>
  <si>
    <t>22517</t>
  </si>
  <si>
    <t>Huyện Vân Đồn</t>
  </si>
  <si>
    <t>22515</t>
  </si>
  <si>
    <t>Huyện Ba Chẽ</t>
  </si>
  <si>
    <t>22513</t>
  </si>
  <si>
    <t>Huyện Tiên Yên</t>
  </si>
  <si>
    <t>22511</t>
  </si>
  <si>
    <t>Huyện Hải Hà</t>
  </si>
  <si>
    <t>22509</t>
  </si>
  <si>
    <t>Thành phố Móng cái</t>
  </si>
  <si>
    <t>22507</t>
  </si>
  <si>
    <t>Huyện Bình Liêu</t>
  </si>
  <si>
    <t>22505</t>
  </si>
  <si>
    <t>Thành phố Uông Bí</t>
  </si>
  <si>
    <t>22503</t>
  </si>
  <si>
    <t>Thành phố Cẩm Phả</t>
  </si>
  <si>
    <t>22501</t>
  </si>
  <si>
    <t>Thành phố Hạ Long</t>
  </si>
  <si>
    <t>22315</t>
  </si>
  <si>
    <t>Huyện Gia Bình</t>
  </si>
  <si>
    <t>22313</t>
  </si>
  <si>
    <t>Thị xã Từ Sơn</t>
  </si>
  <si>
    <t>22311</t>
  </si>
  <si>
    <t>Huyện Lương Tài</t>
  </si>
  <si>
    <t>22309</t>
  </si>
  <si>
    <t>Huyện Thuận Thành</t>
  </si>
  <si>
    <t>22307</t>
  </si>
  <si>
    <t>Huyện Tiên Du</t>
  </si>
  <si>
    <t>22305</t>
  </si>
  <si>
    <t>Huyện Quế Võ</t>
  </si>
  <si>
    <t>22303</t>
  </si>
  <si>
    <t>Huyện Yên Phong</t>
  </si>
  <si>
    <t>22301</t>
  </si>
  <si>
    <t>Thành phố Bắc Ninh</t>
  </si>
  <si>
    <t>22119</t>
  </si>
  <si>
    <t>Huyện Yên Dũng</t>
  </si>
  <si>
    <t>22117</t>
  </si>
  <si>
    <t>Huyện Việt Yên</t>
  </si>
  <si>
    <t>22115</t>
  </si>
  <si>
    <t>Huyện Lục Nam</t>
  </si>
  <si>
    <t>22113</t>
  </si>
  <si>
    <t>Huyện Sơn Động</t>
  </si>
  <si>
    <t>22111</t>
  </si>
  <si>
    <t>Huyện Lạng Giang</t>
  </si>
  <si>
    <t>22109</t>
  </si>
  <si>
    <t>Huyện Hiệp Hòa</t>
  </si>
  <si>
    <t>22107</t>
  </si>
  <si>
    <t>Huyện Lục Ngạn</t>
  </si>
  <si>
    <t>22105</t>
  </si>
  <si>
    <t>Huyện Tân Yên</t>
  </si>
  <si>
    <t>22103</t>
  </si>
  <si>
    <t>Huyện Yên Thế</t>
  </si>
  <si>
    <t>22101</t>
  </si>
  <si>
    <t>Thành phố Bắc Giang</t>
  </si>
  <si>
    <t>21915</t>
  </si>
  <si>
    <t>Huyện Sông Lô</t>
  </si>
  <si>
    <t>21913</t>
  </si>
  <si>
    <t>Huyện Bình Xuyên</t>
  </si>
  <si>
    <t>21909</t>
  </si>
  <si>
    <t>Huyện Yên Lạc</t>
  </si>
  <si>
    <t>21907</t>
  </si>
  <si>
    <t>Huyện Vĩnh Tường</t>
  </si>
  <si>
    <t>21905</t>
  </si>
  <si>
    <t>Huyện Tam Dương</t>
  </si>
  <si>
    <t>21904</t>
  </si>
  <si>
    <t>Huyện Tam đảo</t>
  </si>
  <si>
    <t>21903</t>
  </si>
  <si>
    <t>Huyện Lập Thạch</t>
  </si>
  <si>
    <t>21902</t>
  </si>
  <si>
    <t>Thị xã Phúc Yên</t>
  </si>
  <si>
    <t>21901</t>
  </si>
  <si>
    <t>Thành phố Vĩnh Yên</t>
  </si>
  <si>
    <t>21723</t>
  </si>
  <si>
    <t>Huyện Thanh Thuỷ</t>
  </si>
  <si>
    <t>21721</t>
  </si>
  <si>
    <t>Huyện Lâm Thao</t>
  </si>
  <si>
    <t>21720</t>
  </si>
  <si>
    <t>Huyện Tân Sơn</t>
  </si>
  <si>
    <t>21719</t>
  </si>
  <si>
    <t>Huyện Thanh Sơn</t>
  </si>
  <si>
    <t>21717</t>
  </si>
  <si>
    <t>Huyện Tam Nông</t>
  </si>
  <si>
    <t>21715</t>
  </si>
  <si>
    <t>Huyện Yên Lập</t>
  </si>
  <si>
    <t>21713</t>
  </si>
  <si>
    <t>Huyện Cẩm Khê</t>
  </si>
  <si>
    <t>21711</t>
  </si>
  <si>
    <t>Huyện Phù Ninh</t>
  </si>
  <si>
    <t>21709</t>
  </si>
  <si>
    <t>Huyện Thanh Ba</t>
  </si>
  <si>
    <t>21707</t>
  </si>
  <si>
    <t>Huyện Hạ Hòa</t>
  </si>
  <si>
    <t>21705</t>
  </si>
  <si>
    <t>Huyện Đoan Hùng</t>
  </si>
  <si>
    <t>21703</t>
  </si>
  <si>
    <t>Thị xã Phú Thọ</t>
  </si>
  <si>
    <t>21701</t>
  </si>
  <si>
    <t>Thành phố Việt Trì</t>
  </si>
  <si>
    <t>21517</t>
  </si>
  <si>
    <t>Huyện Phổ Yên</t>
  </si>
  <si>
    <t>21515</t>
  </si>
  <si>
    <t>Huyện Phú Bình</t>
  </si>
  <si>
    <t>21513</t>
  </si>
  <si>
    <t>Huyện Đại Từ</t>
  </si>
  <si>
    <t>21511</t>
  </si>
  <si>
    <t>Huyện Đồng Hỷ</t>
  </si>
  <si>
    <t>21509</t>
  </si>
  <si>
    <t>Huyện Phú Lương</t>
  </si>
  <si>
    <t>21507</t>
  </si>
  <si>
    <t>Huyện Võ Nhai</t>
  </si>
  <si>
    <t>21505</t>
  </si>
  <si>
    <t>Huyện Định Hoá</t>
  </si>
  <si>
    <t>21503</t>
  </si>
  <si>
    <t>Thị xã Sông Công</t>
  </si>
  <si>
    <t>21501</t>
  </si>
  <si>
    <t>Thành phố Thái Nguyên</t>
  </si>
  <si>
    <t>21317</t>
  </si>
  <si>
    <t>Huyện Trạm Tấu</t>
  </si>
  <si>
    <t>21315</t>
  </si>
  <si>
    <t>Huyện Văn Chấn</t>
  </si>
  <si>
    <t>21313</t>
  </si>
  <si>
    <t>Huyện Yên Bình</t>
  </si>
  <si>
    <t>21311</t>
  </si>
  <si>
    <t>Huyện Trấn Yên</t>
  </si>
  <si>
    <t>21309</t>
  </si>
  <si>
    <t>Huyện Mù Cang Chải</t>
  </si>
  <si>
    <t>21307</t>
  </si>
  <si>
    <t>Huyện Văn Yên</t>
  </si>
  <si>
    <t>21305</t>
  </si>
  <si>
    <t>Huyện Lục Yên</t>
  </si>
  <si>
    <t>21303</t>
  </si>
  <si>
    <t>Thị xã Nghĩa Lộ</t>
  </si>
  <si>
    <t>21301</t>
  </si>
  <si>
    <t>Thành phố Yên Bái</t>
  </si>
  <si>
    <t>21113</t>
  </si>
  <si>
    <t>Huyện Lâm Bình</t>
  </si>
  <si>
    <t>21111</t>
  </si>
  <si>
    <t>Huyện Sơn Dương</t>
  </si>
  <si>
    <t>21109</t>
  </si>
  <si>
    <t>Huyện Yên Sơn</t>
  </si>
  <si>
    <t>21107</t>
  </si>
  <si>
    <t>Huyện Hàm Yên</t>
  </si>
  <si>
    <t>21105</t>
  </si>
  <si>
    <t>Huyện Chiêm Hoá</t>
  </si>
  <si>
    <t>21103</t>
  </si>
  <si>
    <t>Huyện Na Hang</t>
  </si>
  <si>
    <t>21101</t>
  </si>
  <si>
    <t>Thành Phố Tuyên Quang</t>
  </si>
  <si>
    <t>20921</t>
  </si>
  <si>
    <t>Huyện Hữu Lũng</t>
  </si>
  <si>
    <t>20919</t>
  </si>
  <si>
    <t>Huyện Đình Lập</t>
  </si>
  <si>
    <t>20917</t>
  </si>
  <si>
    <t>Huyện Chi Lăng</t>
  </si>
  <si>
    <t>20915</t>
  </si>
  <si>
    <t>Huyện Lộc Bình</t>
  </si>
  <si>
    <t>20913</t>
  </si>
  <si>
    <t>Huyện Cao Lộc</t>
  </si>
  <si>
    <t>20911</t>
  </si>
  <si>
    <t>Huyện Văn Quan</t>
  </si>
  <si>
    <t>20909</t>
  </si>
  <si>
    <t>Huyện Bắc Sơn</t>
  </si>
  <si>
    <t>20907</t>
  </si>
  <si>
    <t>Huyện Bình Gia</t>
  </si>
  <si>
    <t>20905</t>
  </si>
  <si>
    <t>Huyện Văn Lãng</t>
  </si>
  <si>
    <t>20903</t>
  </si>
  <si>
    <t>Huyện Tràng Định</t>
  </si>
  <si>
    <t>20901</t>
  </si>
  <si>
    <t>Thành phố Lạng Sơn</t>
  </si>
  <si>
    <t>20713</t>
  </si>
  <si>
    <t>Huyện Chợ mới</t>
  </si>
  <si>
    <t>20711</t>
  </si>
  <si>
    <t>Huyện Bạch Thông</t>
  </si>
  <si>
    <t>20709</t>
  </si>
  <si>
    <t>Huyện Na Rì</t>
  </si>
  <si>
    <t>20707</t>
  </si>
  <si>
    <t>Huyện Chợ Đồn</t>
  </si>
  <si>
    <t>20705</t>
  </si>
  <si>
    <t>Huyện Ngân Sơn</t>
  </si>
  <si>
    <t>20704</t>
  </si>
  <si>
    <t>Huyện Pác Nặm</t>
  </si>
  <si>
    <t>20703</t>
  </si>
  <si>
    <t>Huyện Ba Bể</t>
  </si>
  <si>
    <t>20701</t>
  </si>
  <si>
    <t>Thị xã Bắc Cạn</t>
  </si>
  <si>
    <t>20521</t>
  </si>
  <si>
    <t>Huyện Si Ma Cai</t>
  </si>
  <si>
    <t>20519</t>
  </si>
  <si>
    <t>Huyện Văn Bàn</t>
  </si>
  <si>
    <t>20515</t>
  </si>
  <si>
    <t>Huyện Bảo Yên</t>
  </si>
  <si>
    <t>20513</t>
  </si>
  <si>
    <t>Huyện Sa Pa</t>
  </si>
  <si>
    <t>20511</t>
  </si>
  <si>
    <t>Huyện Bảo Thắng</t>
  </si>
  <si>
    <t>20509</t>
  </si>
  <si>
    <t>Huyện Bắc Hà</t>
  </si>
  <si>
    <t>20507</t>
  </si>
  <si>
    <t>Huyện Bát Xát</t>
  </si>
  <si>
    <t>20505</t>
  </si>
  <si>
    <t>Huyện Mường Khương</t>
  </si>
  <si>
    <t>20501</t>
  </si>
  <si>
    <t>Thành phố Lào Cai</t>
  </si>
  <si>
    <t>20323</t>
  </si>
  <si>
    <t>Huyện Bảo Lâm</t>
  </si>
  <si>
    <t>20321</t>
  </si>
  <si>
    <t>Huyện Thạch An</t>
  </si>
  <si>
    <t>20319</t>
  </si>
  <si>
    <t>Huyện Hạ Lang</t>
  </si>
  <si>
    <t>20318</t>
  </si>
  <si>
    <t>Huyện Phục Hòa</t>
  </si>
  <si>
    <t>20317</t>
  </si>
  <si>
    <t>Huyện Quảng Uyên</t>
  </si>
  <si>
    <t>20315</t>
  </si>
  <si>
    <t>Huyện Hòa An</t>
  </si>
  <si>
    <t>20313</t>
  </si>
  <si>
    <t>Huyện Nguyên Bình</t>
  </si>
  <si>
    <t>20311</t>
  </si>
  <si>
    <t>Huyện Trùng Khánh</t>
  </si>
  <si>
    <t>20309</t>
  </si>
  <si>
    <t>Huyện Trà Lĩnh</t>
  </si>
  <si>
    <t>20307</t>
  </si>
  <si>
    <t>Huyện Thông Nông</t>
  </si>
  <si>
    <t>20305</t>
  </si>
  <si>
    <t>Huyện Hà Quảng</t>
  </si>
  <si>
    <t>20303</t>
  </si>
  <si>
    <t>Huyện Bảo Lạc</t>
  </si>
  <si>
    <t>20301</t>
  </si>
  <si>
    <t>Thành phố Cao Bằng</t>
  </si>
  <si>
    <t>20119</t>
  </si>
  <si>
    <t>Huyện Bắc Quang</t>
  </si>
  <si>
    <t>20118</t>
  </si>
  <si>
    <t>Huyện Quang Bình</t>
  </si>
  <si>
    <t>20117</t>
  </si>
  <si>
    <t>Huyện Xín Mần</t>
  </si>
  <si>
    <t>20115</t>
  </si>
  <si>
    <t>Huyện Vị Xuyên</t>
  </si>
  <si>
    <t>20113</t>
  </si>
  <si>
    <t>Huyện Hoàng Su Phì</t>
  </si>
  <si>
    <t>20111</t>
  </si>
  <si>
    <t>Huyện Bắc Mê</t>
  </si>
  <si>
    <t>20109</t>
  </si>
  <si>
    <t>Huyện Quản Bạ</t>
  </si>
  <si>
    <t>20107</t>
  </si>
  <si>
    <t>Huyện Yên Minh</t>
  </si>
  <si>
    <t>20105</t>
  </si>
  <si>
    <t>Huyện Mèo Vạc</t>
  </si>
  <si>
    <t>20103</t>
  </si>
  <si>
    <t>Huyện Đồng Văn</t>
  </si>
  <si>
    <t>20101</t>
  </si>
  <si>
    <t>TP Hà Giang</t>
  </si>
  <si>
    <t>11715</t>
  </si>
  <si>
    <t>Huyện Kim Sơn</t>
  </si>
  <si>
    <t>11713</t>
  </si>
  <si>
    <t>Huyện Yên Khánh</t>
  </si>
  <si>
    <t>11711</t>
  </si>
  <si>
    <t>Huyện Yên Mô</t>
  </si>
  <si>
    <t>11709</t>
  </si>
  <si>
    <t>Huyện Hoa Lư</t>
  </si>
  <si>
    <t>11707</t>
  </si>
  <si>
    <t>Huyện Gia Viễn</t>
  </si>
  <si>
    <t>11705</t>
  </si>
  <si>
    <t>Huyện Nho quan</t>
  </si>
  <si>
    <t>11703</t>
  </si>
  <si>
    <t>Thị xã Tam Điệp</t>
  </si>
  <si>
    <t>11701</t>
  </si>
  <si>
    <t>Thành phố Ninh Bình</t>
  </si>
  <si>
    <t>11515</t>
  </si>
  <si>
    <t>Huyện Tiền Hải</t>
  </si>
  <si>
    <t>11513</t>
  </si>
  <si>
    <t>Huyện Kiến Xương</t>
  </si>
  <si>
    <t>11511</t>
  </si>
  <si>
    <t>Huyện Vũ Thư</t>
  </si>
  <si>
    <t>11509</t>
  </si>
  <si>
    <t>Huyện Đông Hưng</t>
  </si>
  <si>
    <t>11507</t>
  </si>
  <si>
    <t>Huyện Thái Thụy</t>
  </si>
  <si>
    <t>11505</t>
  </si>
  <si>
    <t>Huyện Hưng Hà</t>
  </si>
  <si>
    <t>11503</t>
  </si>
  <si>
    <t>Huyện Quỳnh Phụ</t>
  </si>
  <si>
    <t>11501</t>
  </si>
  <si>
    <t>Thành phố Thái Bình</t>
  </si>
  <si>
    <t>11319</t>
  </si>
  <si>
    <t>Huyện Hải Hậu</t>
  </si>
  <si>
    <t>11317</t>
  </si>
  <si>
    <t>Huyện Nghĩa Hưng</t>
  </si>
  <si>
    <t>11315</t>
  </si>
  <si>
    <t>Huyện Giao Thuỷ</t>
  </si>
  <si>
    <t>11313</t>
  </si>
  <si>
    <t>Huyện Xuân Trường</t>
  </si>
  <si>
    <t>11311</t>
  </si>
  <si>
    <t>Huyện Trực Ninh</t>
  </si>
  <si>
    <t>11309</t>
  </si>
  <si>
    <t>Huyện Nam Trực</t>
  </si>
  <si>
    <t>11307</t>
  </si>
  <si>
    <t>Huyện ý Yên</t>
  </si>
  <si>
    <t>11305</t>
  </si>
  <si>
    <t>Huyện Mỹ Lộc</t>
  </si>
  <si>
    <t>11303</t>
  </si>
  <si>
    <t>Huyện Vụ Bản</t>
  </si>
  <si>
    <t>11301</t>
  </si>
  <si>
    <t>Thành phố Nam Định</t>
  </si>
  <si>
    <t>11111</t>
  </si>
  <si>
    <t>Huyện Bình Lục</t>
  </si>
  <si>
    <t>11109</t>
  </si>
  <si>
    <t>Huyện Thanh Liêm</t>
  </si>
  <si>
    <t>11107</t>
  </si>
  <si>
    <t>Huyện Lý Nhân</t>
  </si>
  <si>
    <t>11105</t>
  </si>
  <si>
    <t>Huyện Kim Bảng</t>
  </si>
  <si>
    <t>11103</t>
  </si>
  <si>
    <t>Huyện Duy Tiên</t>
  </si>
  <si>
    <t>11101</t>
  </si>
  <si>
    <t>Thành phố Phủ Lý</t>
  </si>
  <si>
    <t>10919</t>
  </si>
  <si>
    <t>Huyện Yên Mỹ</t>
  </si>
  <si>
    <t>10917</t>
  </si>
  <si>
    <t>Huyện Văn Lâm</t>
  </si>
  <si>
    <t>10915</t>
  </si>
  <si>
    <t>Huyện Văn Giang</t>
  </si>
  <si>
    <t>10913</t>
  </si>
  <si>
    <t>Huyện Tiên Lữ</t>
  </si>
  <si>
    <t>10911</t>
  </si>
  <si>
    <t>Huyện Phù Cừ</t>
  </si>
  <si>
    <t>10909</t>
  </si>
  <si>
    <t>Huyện Kim Động</t>
  </si>
  <si>
    <t>10907</t>
  </si>
  <si>
    <t>Huyện Ân Thi</t>
  </si>
  <si>
    <t>10905</t>
  </si>
  <si>
    <t xml:space="preserve">Huyện Khoái Châu </t>
  </si>
  <si>
    <t>10903</t>
  </si>
  <si>
    <t>Huyện Mỹ Hào</t>
  </si>
  <si>
    <t>10901</t>
  </si>
  <si>
    <t>Thành phố Hưng yên</t>
  </si>
  <si>
    <t>10723</t>
  </si>
  <si>
    <t>Huyện Ninh Giang</t>
  </si>
  <si>
    <t>10721</t>
  </si>
  <si>
    <t>Huyện Thanh Miện</t>
  </si>
  <si>
    <t>10719</t>
  </si>
  <si>
    <t>Huyện Bình Giang</t>
  </si>
  <si>
    <t>10717</t>
  </si>
  <si>
    <t>Huyện Cẩm Giàng</t>
  </si>
  <si>
    <t>10715</t>
  </si>
  <si>
    <t>Huyện Tứ Kỳ</t>
  </si>
  <si>
    <t>10713</t>
  </si>
  <si>
    <t>Huyện Gia Lộc</t>
  </si>
  <si>
    <t>10711</t>
  </si>
  <si>
    <t>Huyện Kim Thành</t>
  </si>
  <si>
    <t>10709</t>
  </si>
  <si>
    <t>Huyện Kinh Môn</t>
  </si>
  <si>
    <t>10707</t>
  </si>
  <si>
    <t>Huyện Thanh Hà</t>
  </si>
  <si>
    <t>10705</t>
  </si>
  <si>
    <t>Huyện Nam Sách</t>
  </si>
  <si>
    <t>10703</t>
  </si>
  <si>
    <t>Thị xã Chí Linh</t>
  </si>
  <si>
    <t>10701</t>
  </si>
  <si>
    <t>Thành phố Hải Dương</t>
  </si>
  <si>
    <t>10327</t>
  </si>
  <si>
    <t>Quận Dương Kinh</t>
  </si>
  <si>
    <t>10325</t>
  </si>
  <si>
    <t>Huyện Bạch Long Vĩ</t>
  </si>
  <si>
    <t>10323</t>
  </si>
  <si>
    <t>Huyện Cát Hải</t>
  </si>
  <si>
    <t>10321</t>
  </si>
  <si>
    <t>Huyện Vĩnh Bảo</t>
  </si>
  <si>
    <t>10319</t>
  </si>
  <si>
    <t>Huyện Tiên Lãng</t>
  </si>
  <si>
    <t>10317</t>
  </si>
  <si>
    <t>Huyện Kiến Thuỵ</t>
  </si>
  <si>
    <t>10315</t>
  </si>
  <si>
    <t>Huyện An Lão</t>
  </si>
  <si>
    <t>10313</t>
  </si>
  <si>
    <t>Huyện An Dương</t>
  </si>
  <si>
    <t>Yên Bái</t>
  </si>
  <si>
    <t>10311</t>
  </si>
  <si>
    <t>Huyện Thuỷ Nguyên</t>
  </si>
  <si>
    <t>Vĩnh Phúc</t>
  </si>
  <si>
    <t>Vĩnh Long</t>
  </si>
  <si>
    <t>Tuyên Quang</t>
  </si>
  <si>
    <t>Trà Vinh</t>
  </si>
  <si>
    <t>TP Hồ Chí Minh</t>
  </si>
  <si>
    <t>10309</t>
  </si>
  <si>
    <t>Quận Đồ Sơn</t>
  </si>
  <si>
    <t>10307</t>
  </si>
  <si>
    <t>Quận Kiến An</t>
  </si>
  <si>
    <t>10305</t>
  </si>
  <si>
    <t>Quận Lê Chân</t>
  </si>
  <si>
    <t>Tiền Giang</t>
  </si>
  <si>
    <t xml:space="preserve">Thừa Thiên–Huế </t>
  </si>
  <si>
    <t>10304</t>
  </si>
  <si>
    <t>Quận Hải An</t>
  </si>
  <si>
    <t>10303</t>
  </si>
  <si>
    <t>Quận Ngô Quyền</t>
  </si>
  <si>
    <t>Thanh Hóa</t>
  </si>
  <si>
    <t>10301</t>
  </si>
  <si>
    <t>Quận Hồng Bàng</t>
  </si>
  <si>
    <t>10157</t>
  </si>
  <si>
    <t>Quận Bắc Từ Liêm</t>
  </si>
  <si>
    <t>Thái Nguyên</t>
  </si>
  <si>
    <t>Thái Bình</t>
  </si>
  <si>
    <t>10155</t>
  </si>
  <si>
    <t>Quận Nam Từ Liêm</t>
  </si>
  <si>
    <t>Tây Ninh</t>
  </si>
  <si>
    <t>10153</t>
  </si>
  <si>
    <t>Huyện Chương Mỹ</t>
  </si>
  <si>
    <t>Sơn La</t>
  </si>
  <si>
    <t>Sóc Trăng</t>
  </si>
  <si>
    <t>Quảng Trị</t>
  </si>
  <si>
    <t>10151</t>
  </si>
  <si>
    <t>Huyện Ba Vì</t>
  </si>
  <si>
    <t>Quảng Ninh</t>
  </si>
  <si>
    <t>Quảng Ngãi</t>
  </si>
  <si>
    <t>10149</t>
  </si>
  <si>
    <t>Huyện Phú Xuyên</t>
  </si>
  <si>
    <t>Quảng Nam</t>
  </si>
  <si>
    <t>Quảng Bình</t>
  </si>
  <si>
    <t>10147</t>
  </si>
  <si>
    <t>Huyện ứng Hòa</t>
  </si>
  <si>
    <t>Phú Yên</t>
  </si>
  <si>
    <t>Phú Thọ</t>
  </si>
  <si>
    <t>Ninh Thuận</t>
  </si>
  <si>
    <t>10145</t>
  </si>
  <si>
    <t>Huyện Mỹ Đức</t>
  </si>
  <si>
    <t>Ninh Bình</t>
  </si>
  <si>
    <t>Nghệ An</t>
  </si>
  <si>
    <t>10143</t>
  </si>
  <si>
    <t>Huyện Thường Tín</t>
  </si>
  <si>
    <t>Nam Định</t>
  </si>
  <si>
    <t>Long An</t>
  </si>
  <si>
    <t>10141</t>
  </si>
  <si>
    <t>Huyện Thanh Oai</t>
  </si>
  <si>
    <t>Lào Cai</t>
  </si>
  <si>
    <t>Lạng Sơn</t>
  </si>
  <si>
    <t>10139</t>
  </si>
  <si>
    <t>Huyện Quốc Oai</t>
  </si>
  <si>
    <t>Lâm Đồng</t>
  </si>
  <si>
    <t>Lai Châu</t>
  </si>
  <si>
    <t>10137</t>
  </si>
  <si>
    <t>Huyện Hòai Đức</t>
  </si>
  <si>
    <t>Kon Tum</t>
  </si>
  <si>
    <t>Kiên Giang</t>
  </si>
  <si>
    <t>10135</t>
  </si>
  <si>
    <t>Huyện Thạch Thất</t>
  </si>
  <si>
    <t>Khánh Hòa</t>
  </si>
  <si>
    <t>Hưng Yên</t>
  </si>
  <si>
    <t>10133</t>
  </si>
  <si>
    <t>Huyện Đan Phượng</t>
  </si>
  <si>
    <t>Hòa Bình</t>
  </si>
  <si>
    <t>Hậu Giang</t>
  </si>
  <si>
    <t>10131</t>
  </si>
  <si>
    <t>Huyện Phúc Thọ</t>
  </si>
  <si>
    <t>Hải Phòng</t>
  </si>
  <si>
    <t>Hải Dương</t>
  </si>
  <si>
    <t>10129</t>
  </si>
  <si>
    <t>Thị Xã Sơn Tây</t>
  </si>
  <si>
    <t>Hà Tĩnh</t>
  </si>
  <si>
    <t>10127</t>
  </si>
  <si>
    <t>Quận Hà Đông</t>
  </si>
  <si>
    <t>Hà Nội</t>
  </si>
  <si>
    <t>10111</t>
  </si>
  <si>
    <t>Quận Thanh Xuân</t>
  </si>
  <si>
    <t>10103</t>
  </si>
  <si>
    <t>Quận Tây Hồ</t>
  </si>
  <si>
    <t>10106</t>
  </si>
  <si>
    <t>Quận Long Biên</t>
  </si>
  <si>
    <t>10108</t>
  </si>
  <si>
    <t>Quận Hoàng Mai</t>
  </si>
  <si>
    <t>10105</t>
  </si>
  <si>
    <t>Quận Hoàn Kiếm</t>
  </si>
  <si>
    <t>10107</t>
  </si>
  <si>
    <t>Quận Hai Bà Trưng</t>
  </si>
  <si>
    <t>10109</t>
  </si>
  <si>
    <t>Quận Đống đa</t>
  </si>
  <si>
    <t>10113</t>
  </si>
  <si>
    <t>Quận Cầu Giấy</t>
  </si>
  <si>
    <t>10125</t>
  </si>
  <si>
    <t>Huyện Mê Linh</t>
  </si>
  <si>
    <t>10101</t>
  </si>
  <si>
    <t>Quận Ba Đình</t>
  </si>
  <si>
    <t>10121</t>
  </si>
  <si>
    <t>Huyện Từ Liêm</t>
  </si>
  <si>
    <t>10123</t>
  </si>
  <si>
    <t>Huyện Thanh Trì</t>
  </si>
  <si>
    <t>10115</t>
  </si>
  <si>
    <t>Huyện Sóc Sơn</t>
  </si>
  <si>
    <t>10119</t>
  </si>
  <si>
    <t>Huyện Gia Lâm</t>
  </si>
  <si>
    <t>10117</t>
  </si>
  <si>
    <t>Huyện Đông Anh</t>
  </si>
  <si>
    <t>Hà Nam</t>
  </si>
  <si>
    <t>Hà Giang</t>
  </si>
  <si>
    <t>Gia Lai</t>
  </si>
  <si>
    <t>Đồng Tháp</t>
  </si>
  <si>
    <t>Đồng Nai</t>
  </si>
  <si>
    <t>Điện Biên</t>
  </si>
  <si>
    <t>Đắk Nông</t>
  </si>
  <si>
    <t>Đắc Lắc</t>
  </si>
  <si>
    <t>Đà Nẵng</t>
  </si>
  <si>
    <t>50113</t>
  </si>
  <si>
    <t>Huyện Đảo Hoàng Sa</t>
  </si>
  <si>
    <t>Cao Bằng</t>
  </si>
  <si>
    <t>Cần Thơ</t>
  </si>
  <si>
    <t>Cà Mau</t>
  </si>
  <si>
    <t>Bình Thuận</t>
  </si>
  <si>
    <t>Bình Phước</t>
  </si>
  <si>
    <t>Bình Dương</t>
  </si>
  <si>
    <t>Bình Định</t>
  </si>
  <si>
    <t>ĐB S.Mekong</t>
  </si>
  <si>
    <t xml:space="preserve">Cà Mau </t>
  </si>
  <si>
    <t>Miền Trung</t>
  </si>
  <si>
    <t>Bắc Trung bộ</t>
  </si>
  <si>
    <t>411</t>
  </si>
  <si>
    <t xml:space="preserve">Bạc Liêu </t>
  </si>
  <si>
    <t>Bạc Liêu</t>
  </si>
  <si>
    <t>401</t>
  </si>
  <si>
    <t xml:space="preserve">Sóc Trăng </t>
  </si>
  <si>
    <t>Bến Tre</t>
  </si>
  <si>
    <t>409</t>
  </si>
  <si>
    <t xml:space="preserve">Vị Thanh </t>
  </si>
  <si>
    <t>Nam Trung bộ</t>
  </si>
  <si>
    <t>505</t>
  </si>
  <si>
    <t xml:space="preserve">----- </t>
  </si>
  <si>
    <t>503</t>
  </si>
  <si>
    <t xml:space="preserve">Rạch Giá </t>
  </si>
  <si>
    <t>407</t>
  </si>
  <si>
    <t xml:space="preserve">Long Xuyên </t>
  </si>
  <si>
    <t>An Giang</t>
  </si>
  <si>
    <t>509</t>
  </si>
  <si>
    <t xml:space="preserve">Cao Lãnh </t>
  </si>
  <si>
    <t>705</t>
  </si>
  <si>
    <t xml:space="preserve">Vĩnh Long </t>
  </si>
  <si>
    <t>403</t>
  </si>
  <si>
    <t xml:space="preserve">Trà Vinh </t>
  </si>
  <si>
    <t>Cao nguyên</t>
  </si>
  <si>
    <t>703</t>
  </si>
  <si>
    <t xml:space="preserve">Bến Tre </t>
  </si>
  <si>
    <t>601</t>
  </si>
  <si>
    <t xml:space="preserve">Mỹ Tho </t>
  </si>
  <si>
    <t>Bắc Ninh</t>
  </si>
  <si>
    <t>511</t>
  </si>
  <si>
    <t xml:space="preserve">Tân An </t>
  </si>
  <si>
    <t>405</t>
  </si>
  <si>
    <t>Đông Nam</t>
  </si>
  <si>
    <t>603</t>
  </si>
  <si>
    <t xml:space="preserve">Vũng Tàu </t>
  </si>
  <si>
    <t>Bà Rịa - Vũng Tàu</t>
  </si>
  <si>
    <t>606</t>
  </si>
  <si>
    <t xml:space="preserve">Biên Hòa </t>
  </si>
  <si>
    <t>605</t>
  </si>
  <si>
    <t xml:space="preserve">Thủ Dầu Một </t>
  </si>
  <si>
    <t>501</t>
  </si>
  <si>
    <t xml:space="preserve">Tây Ninh </t>
  </si>
  <si>
    <t>715</t>
  </si>
  <si>
    <t xml:space="preserve">Đồng Xoài </t>
  </si>
  <si>
    <t>507</t>
  </si>
  <si>
    <t xml:space="preserve">Đà Lạt </t>
  </si>
  <si>
    <t>Miền Nam</t>
  </si>
  <si>
    <t>809</t>
  </si>
  <si>
    <t xml:space="preserve">Gia Nghĩa </t>
  </si>
  <si>
    <t>817</t>
  </si>
  <si>
    <t xml:space="preserve">Buôn Ma Thuột </t>
  </si>
  <si>
    <t>701</t>
  </si>
  <si>
    <t xml:space="preserve">Pleiku </t>
  </si>
  <si>
    <t>PG bank</t>
  </si>
  <si>
    <t>807</t>
  </si>
  <si>
    <t xml:space="preserve">Kon Tum </t>
  </si>
  <si>
    <t>Nam A bank</t>
  </si>
  <si>
    <t>709</t>
  </si>
  <si>
    <t xml:space="preserve">Phan Thiết </t>
  </si>
  <si>
    <t>GP bank</t>
  </si>
  <si>
    <t>Tây Bắc</t>
  </si>
  <si>
    <t>303</t>
  </si>
  <si>
    <t xml:space="preserve">Phan Rang–Tháp Chàm </t>
  </si>
  <si>
    <t>Bao Viet bank</t>
  </si>
  <si>
    <t>819</t>
  </si>
  <si>
    <t xml:space="preserve">Nha Trang </t>
  </si>
  <si>
    <t>OCB</t>
  </si>
  <si>
    <t>Bắc Giang</t>
  </si>
  <si>
    <t>801</t>
  </si>
  <si>
    <t xml:space="preserve">Tuy Hòa </t>
  </si>
  <si>
    <t>NCB</t>
  </si>
  <si>
    <t>302</t>
  </si>
  <si>
    <t xml:space="preserve">Qui Nhơn </t>
  </si>
  <si>
    <t>An Binh bank</t>
  </si>
  <si>
    <t>813</t>
  </si>
  <si>
    <t xml:space="preserve">Quảng Ngãi </t>
  </si>
  <si>
    <t>Dong A bank</t>
  </si>
  <si>
    <t>305</t>
  </si>
  <si>
    <t xml:space="preserve">Tam Kỳ </t>
  </si>
  <si>
    <t>Ocean bank</t>
  </si>
  <si>
    <t>816</t>
  </si>
  <si>
    <t>Tien Phong bank</t>
  </si>
  <si>
    <t>803</t>
  </si>
  <si>
    <t xml:space="preserve">Huế </t>
  </si>
  <si>
    <t>LienVietPostbank</t>
  </si>
  <si>
    <t>713</t>
  </si>
  <si>
    <t xml:space="preserve">Đông Hà </t>
  </si>
  <si>
    <t>VNCB</t>
  </si>
  <si>
    <t>301</t>
  </si>
  <si>
    <t xml:space="preserve">Đồng Hới </t>
  </si>
  <si>
    <t>Maritimebank</t>
  </si>
  <si>
    <t>815</t>
  </si>
  <si>
    <t xml:space="preserve">Hà Tĩnh </t>
  </si>
  <si>
    <t>HDBank</t>
  </si>
  <si>
    <t>823</t>
  </si>
  <si>
    <t xml:space="preserve">Vinh </t>
  </si>
  <si>
    <t>SHBank (SHB)</t>
  </si>
  <si>
    <t>Bắc Cạn</t>
  </si>
  <si>
    <t>707</t>
  </si>
  <si>
    <t xml:space="preserve">Thanh Hóa </t>
  </si>
  <si>
    <t>Pvcombank</t>
  </si>
  <si>
    <t>711</t>
  </si>
  <si>
    <t>ĐB Sông Hồng</t>
  </si>
  <si>
    <t xml:space="preserve">Ninh Bình </t>
  </si>
  <si>
    <t>---------------</t>
  </si>
  <si>
    <t>811</t>
  </si>
  <si>
    <t xml:space="preserve">Nam Định </t>
  </si>
  <si>
    <t>VPBank</t>
  </si>
  <si>
    <t>821</t>
  </si>
  <si>
    <t xml:space="preserve">Phủ Lý </t>
  </si>
  <si>
    <t>VIB</t>
  </si>
  <si>
    <t>717</t>
  </si>
  <si>
    <t xml:space="preserve">Thái Bình </t>
  </si>
  <si>
    <t>Sacombank</t>
  </si>
  <si>
    <t>805</t>
  </si>
  <si>
    <t xml:space="preserve">Hưng Yên </t>
  </si>
  <si>
    <t>ACB</t>
  </si>
  <si>
    <t>Miền Bắc</t>
  </si>
  <si>
    <t>Đông Bắc</t>
  </si>
  <si>
    <t>213</t>
  </si>
  <si>
    <t>219</t>
  </si>
  <si>
    <t xml:space="preserve">Hải Dương </t>
  </si>
  <si>
    <t>211</t>
  </si>
  <si>
    <t xml:space="preserve">Bắc Ninh </t>
  </si>
  <si>
    <t>Standard Chartered bank</t>
  </si>
  <si>
    <t>215</t>
  </si>
  <si>
    <t xml:space="preserve">Vĩnh Yên </t>
  </si>
  <si>
    <t>Citibank</t>
  </si>
  <si>
    <t>115</t>
  </si>
  <si>
    <t xml:space="preserve">Việt Trì </t>
  </si>
  <si>
    <t>ANZ</t>
  </si>
  <si>
    <t>225</t>
  </si>
  <si>
    <t xml:space="preserve">Bắc Giang </t>
  </si>
  <si>
    <t>HSBC</t>
  </si>
  <si>
    <t>217</t>
  </si>
  <si>
    <t>Đề xuất khác</t>
  </si>
  <si>
    <t xml:space="preserve">Hạ Long </t>
  </si>
  <si>
    <t>117</t>
  </si>
  <si>
    <t>Không đạt</t>
  </si>
  <si>
    <t xml:space="preserve">Lạng Sơn </t>
  </si>
  <si>
    <t>Military bank</t>
  </si>
  <si>
    <t>113</t>
  </si>
  <si>
    <t>Đạt</t>
  </si>
  <si>
    <t xml:space="preserve">Thái Nguyên </t>
  </si>
  <si>
    <t>Agribank</t>
  </si>
  <si>
    <t>205</t>
  </si>
  <si>
    <t>Quản trị bán (Sales management)</t>
  </si>
  <si>
    <t>Hiểu biết về các sản phẩm SME deposit, Remittance, Lending</t>
  </si>
  <si>
    <t>Hiểu biết về quản lý rủi ro tín dụng</t>
  </si>
  <si>
    <t>SME TL</t>
  </si>
  <si>
    <t>RM</t>
  </si>
  <si>
    <t>Trưởng nhóm K.H Doanh nghiệp</t>
  </si>
  <si>
    <t xml:space="preserve">Hòa Bình </t>
  </si>
  <si>
    <t>BIDV</t>
  </si>
  <si>
    <t>209</t>
  </si>
  <si>
    <t>Kỹ năng xây dựng mối quan hệ khách hàng</t>
  </si>
  <si>
    <t>Hiểu biết sâu về Financial accounting; SME products</t>
  </si>
  <si>
    <t>Hiểu biết về Trade finance</t>
  </si>
  <si>
    <t>Senior SME</t>
  </si>
  <si>
    <t>C.Viên K.H Doanh nghiệp (3)</t>
  </si>
  <si>
    <t xml:space="preserve">Yên Bái </t>
  </si>
  <si>
    <t>Vietinbank</t>
  </si>
  <si>
    <t>109</t>
  </si>
  <si>
    <t>Kỹ năng đảm phán</t>
  </si>
  <si>
    <t>Hiểu biết về chuỗi cung ứng và Logistic</t>
  </si>
  <si>
    <t>SME</t>
  </si>
  <si>
    <t>C.Viên K.H Doanh nghiệp (2)</t>
  </si>
  <si>
    <t xml:space="preserve">Sơn La </t>
  </si>
  <si>
    <t>Vietcombank</t>
  </si>
  <si>
    <t>103</t>
  </si>
  <si>
    <t>Kỹ năng bán hàng hiệu quả</t>
  </si>
  <si>
    <t>Hiểu biết về MKT</t>
  </si>
  <si>
    <t>Hiểu biết về Financial accounting</t>
  </si>
  <si>
    <t>SME Trainee</t>
  </si>
  <si>
    <t>C.Viên K.H Doanh nghiệp (1)</t>
  </si>
  <si>
    <t xml:space="preserve">Lai Châu </t>
  </si>
  <si>
    <t>Ngân hàng liên quan</t>
  </si>
  <si>
    <t>107</t>
  </si>
  <si>
    <t>Champion of sevice quality</t>
  </si>
  <si>
    <t>Hiểu biết về sản phẩm/ dịch vụ bán lẻ</t>
  </si>
  <si>
    <t>TL</t>
  </si>
  <si>
    <t>RBO</t>
  </si>
  <si>
    <t>Trưởng nhóm K.H tài chính cá nhân</t>
  </si>
  <si>
    <t>Không nhận xét</t>
  </si>
  <si>
    <t xml:space="preserve">Điện Biên Phủ </t>
  </si>
  <si>
    <t>101</t>
  </si>
  <si>
    <t>Kỹ năng giải quyết mâu thuẫn/ xung đột</t>
  </si>
  <si>
    <t>Hiểu biết sản phẩm phái sinh</t>
  </si>
  <si>
    <t>Hiểu biết sâu các sản phẩm cho vay</t>
  </si>
  <si>
    <t>C.Viên K.H tài chính cá nhân (3)</t>
  </si>
  <si>
    <t>Bình thường</t>
  </si>
  <si>
    <t xml:space="preserve">Lào Cai </t>
  </si>
  <si>
    <t>111</t>
  </si>
  <si>
    <t>C.Viên K.H tài chính cá nhân (2)</t>
  </si>
  <si>
    <t>Khá</t>
  </si>
  <si>
    <t xml:space="preserve">Tuyên Quang </t>
  </si>
  <si>
    <t>201</t>
  </si>
  <si>
    <t>Kỹ năng giải quyết vấn đề</t>
  </si>
  <si>
    <t>Hiểu biết về sản phấm tính phí trong ngân hàng</t>
  </si>
  <si>
    <t>Hiểu biết về sản phẩm ngân hàng</t>
  </si>
  <si>
    <t>C.Viên K.H tài chính cá nhân (1)</t>
  </si>
  <si>
    <t>Ưa nhìn</t>
  </si>
  <si>
    <t xml:space="preserve">Bắc Kạn </t>
  </si>
  <si>
    <t>04</t>
  </si>
  <si>
    <t>Khác</t>
  </si>
  <si>
    <t>203</t>
  </si>
  <si>
    <t>Kỹ năng huấn luyện</t>
  </si>
  <si>
    <t>Teller</t>
  </si>
  <si>
    <t>Trưởng nhóm giao dịch viên</t>
  </si>
  <si>
    <t xml:space="preserve">Cao Bằng </t>
  </si>
  <si>
    <t>03</t>
  </si>
  <si>
    <t>Cha/mẹ</t>
  </si>
  <si>
    <t>223</t>
  </si>
  <si>
    <t>Giao dịch viên (2)</t>
  </si>
  <si>
    <t xml:space="preserve">Hà Giang </t>
  </si>
  <si>
    <t>02</t>
  </si>
  <si>
    <t>Vợ/chồng</t>
  </si>
  <si>
    <t>221</t>
  </si>
  <si>
    <t>Kỹ năng chăm sóc khách hàng</t>
  </si>
  <si>
    <t>Hiểu biết về mô hình bán lẻ</t>
  </si>
  <si>
    <t>Giao dịch viên (1)</t>
  </si>
  <si>
    <t>01</t>
  </si>
  <si>
    <t>Con</t>
  </si>
  <si>
    <t>Việt Nam</t>
  </si>
  <si>
    <t>207</t>
  </si>
  <si>
    <t>Competency 3</t>
  </si>
  <si>
    <t>Competency 2</t>
  </si>
  <si>
    <t>Competency 1</t>
  </si>
  <si>
    <t>Level</t>
  </si>
  <si>
    <t>TTL</t>
  </si>
  <si>
    <t>Chức danh</t>
  </si>
  <si>
    <t>YY</t>
  </si>
  <si>
    <t>Region</t>
  </si>
  <si>
    <t xml:space="preserve">Capital </t>
  </si>
  <si>
    <t xml:space="preserve">Province/City </t>
  </si>
  <si>
    <t>Mã quan hệ</t>
  </si>
  <si>
    <t>Quan hệ với người nộp thuế</t>
  </si>
  <si>
    <t>Mã quốc gia</t>
  </si>
  <si>
    <t>Quốc gia</t>
  </si>
  <si>
    <t>Mã Q</t>
  </si>
  <si>
    <t>Quận/Huyện</t>
  </si>
  <si>
    <t>Tỉnh</t>
  </si>
  <si>
    <t>Zone</t>
  </si>
  <si>
    <t>Area</t>
  </si>
  <si>
    <t>Mã</t>
  </si>
  <si>
    <t>Permanent Address2</t>
  </si>
  <si>
    <t>Permanent Address3</t>
  </si>
  <si>
    <t>Current residential place2</t>
  </si>
  <si>
    <t>Current residential place3</t>
  </si>
  <si>
    <t>TRƯƠNG CÔNG HẢI</t>
  </si>
  <si>
    <t>122023923</t>
  </si>
  <si>
    <t>Kinh</t>
  </si>
  <si>
    <t>0948832388</t>
  </si>
  <si>
    <t>truonghaibg@gmail.com</t>
  </si>
  <si>
    <t>Trương Công Hớm</t>
  </si>
  <si>
    <t>Bố</t>
  </si>
  <si>
    <t>Học viện Công nghệ Bưu chính Viễn thông</t>
  </si>
  <si>
    <t>Công nghệ thông tin</t>
  </si>
  <si>
    <t>Khoa học máy tính</t>
  </si>
  <si>
    <t>Trần Thị Lại</t>
  </si>
  <si>
    <t>Trương Thị Hương</t>
  </si>
  <si>
    <t>Trương Thị Huế</t>
  </si>
  <si>
    <t>Mẹ</t>
  </si>
  <si>
    <t>Chị</t>
  </si>
  <si>
    <t>Phòng 204, Khu tập thể điện lắp 1, Ngõ 31, Đường Lương Ngọc Quyến, Thanh Xuân, Hà Nội</t>
  </si>
  <si>
    <t>Công ty cổ phần Đại Sàn</t>
  </si>
  <si>
    <t>Công ty TNHH IFI Solution</t>
  </si>
  <si>
    <t>Lập trình viên</t>
  </si>
  <si>
    <t>4 triệu</t>
  </si>
  <si>
    <t>Nghỉ hưu – Bắc Giang</t>
  </si>
  <si>
    <t>Kỹ sư điện – Bắc Giang</t>
  </si>
  <si>
    <t>Cử nhân kế toán – Bắc Giang</t>
  </si>
  <si>
    <t>01663687811</t>
  </si>
  <si>
    <t>Nguyễn Ngọc Anh</t>
  </si>
  <si>
    <t>01663.687.811</t>
  </si>
  <si>
    <t>0943.396.211</t>
  </si>
  <si>
    <t>0986.886.132</t>
  </si>
  <si>
    <t>0974.531.346</t>
  </si>
  <si>
    <t>16 triệu</t>
  </si>
  <si>
    <t>Thông 3, Phương Sơn, Lục Nam, Bắc Giang</t>
  </si>
  <si>
    <t>Trương Công Hớm, Thôn 3, Phương Sơn, Lục Nam, Bắc Giang</t>
  </si>
  <si>
    <t>ngocanh.dsc@gmail.com</t>
  </si>
  <si>
    <t>Công ty không chuyên về mảng công nghệ thông tin, công việc năng động nhưng hay có sự thay đổi và những yêu cầu không rõ ràng, không đúng với định hướng nghề nghiệp mong muốn phát triển, môi trường làm việc không được chuyên nghiệp.</t>
  </si>
  <si>
    <t>Sau một thời gian suy nghĩ về mục tiêu nghề nghiệp và định hướng của bản thân và nhận thấy công việc hiện tại không còn phù hợp. Em mong muốn thay đổi môi trường và được làm việc với hệ thống ngân hàng.</t>
  </si>
  <si>
    <t>Tìm hiểu và học hỏi nhiều hơn về kiến thức chuyên nghành công nghệ thông tin. Muốn và tìm hiểu sâu hơn về nghiệp vụ ngân hàng.
Học hỏi các tiêu chuẩn về lĩnh vực phần mềm, trở thành một quản lý dự án trong lĩnh vực công nghệ thông tin ngân hàng.</t>
  </si>
  <si>
    <t>2. Dự án Migrate của khách hàng Ý (01/2015 – 03/2015)
Nâng cấp hệ thống sử dụng công nghệ mybatis và webservice
Các công việc thực hiện là:
 + Refactor code thay các object mới.
 + Chuyển đổi từ việc gọi trưc tiếp dababase sang sử dụng Mybatis
 + Test lại các WS SOAP sau khi đã chuyển đội
 + Build lên server là web logic 10
Ngôn ngữ sử dụng:  Java, Web logic 10, Mybatis, SOAP, Oracle
Công cụ hỗ trợ:  Eclipse, SQL developer.
Nền tảng: Platform Window 7</t>
  </si>
  <si>
    <t>Công ty này tôi làm việc khi đang học năm thứ 3 đại học. (7/2012 - 3/2014)
Các công việc chính: 
- Cập nhật tin tức hàng ngày cho web bantindubao.com của công ty
- Bảo trì và phát triển hệ thống website cho công ty bao gồm các website về giới thiệu công ty, tin tức, sản phẩm.
   + Tự đọc code về các website hiện tại, tìm hiểu về CMS: joomla, workpress.
   + Sửa các lỗi nhận từ giám đốc, nhân viên và khách hàng sử dụng: Lỗi về giao diện hiện thị, định dạng dữ liệu, sửa banner quảng cáo...
   + Thêm những module yêu cầu từ quản lý và giám đốc như: thống kế lượt truy cập, kết nối facebook, skype, module thời tiết, phân cấp danh mục cha con.
- Thiết kế và lập trình xây dựng web thương mại điện tử cho phép tạo gian hàng bằng ngôn ngữ lập trình PHP.
   + Tìm hiểu về các trang website thương mai điện tử như vatgia, alibaba, amazon, ebay để tư vấn cho giám đốc.
   + Để xuất công nghệ để phát triển: Sử dụng framework CakePHP, MySQL, HMTL, CSS, Jquery.
   + Phân tích thiết kế các module sẽ phát triển, dự kiến thực hiện xong.
   + Các công cụ hỗ trợ: PHP Design, Notepad++, Xampp, Photoshop CS5, Visual Diagram, MindManager.
- Quản lý hệ thống hosting, domain, VPS của công ty
- Lên kế hoạch và báo cáo kết quả làm việc hàng ngày, hàng tháng với quản lý
- Hướng dẫn nhân viên sử dụng hệ thống website hiện tại, hệ thống AMIS và training nhân viên mới vào phòng công nghệ thông tin
Thành tích:
- Hoàn thành tốt các nhiệm vụ được quản lý và giám đốc giao. Xây dựng hoàn thiện hệ thống website thương mại điện tử. Hệ thống website công ty luôn hoạt động ổn định. Xử lý nhanh và hiểu quả các vấn đề về domain, hosting, VPS. Luôn đưa ra ý kiến tư vấn và thông báo trước về các vấn đề.</t>
  </si>
  <si>
    <t>1. Dự án  BNL SelfTicketing (05/2015 – 07/2015)
Là dự án outsource với NTT Ttaly cho ngân hàng BNL. 
Là một ứng dụng web cho phép quản lý cổng tự bán vé cung cấp chức năng quản lý nội dung thông tin, cấu hình cổng thông tin, quản lý người dùng.
Tích hợp mới hệ thống bán vé hiện tại, tối ưu sự tác động của con người để quản lý quá trình mở/ quản lý vé.
Danh sách task được giao theo từ đợi nhiều ngày khác nhau, là tài liệu mô tả các công việc cần phải làm, cung cấp mô tả WebService cần thiết đề phát triển, các biểu đồ UML và Database tương ứng.
Báo cáo công việc đã làm được, kế hoạch làm ngày tiếp theo, những khó khăn gặp phải cho quản lý hàng ngày thông qua email.
Lập trình theo tài liệu mô tả, giao diện, logic nghiệp vụ. Tạo Rest Service và viết junit sử dụng Mocking framework. 
Test trên các browser khác nhau: IE 10+, IE Edge, chrome, firefox.
 Công nghệ sử dụng:
 - Java 1.6
 - Spring MVC
 - REST Service, WS SOAP
 - Bootstrap
 - AngularJS
 - Oracle PL/SQL
Công cụ hỗ trợ:
 - Eclipse.
 - CVS.
 - SQL Developer.</t>
  </si>
  <si>
    <t>3. Dự án  IAM Engine (06/2014 – 02/2016)
Là dự án outsource của khách hàng NTT Italy. Là một hệ thống quản lý định danh đã có trong cơ sở hạ tầng viễn thông Italy. Là sự kết hợp của 4 nền tảng khác nhau là (CASC, IDM, PGU, IDV).
Công việc chính là phát triển Administration Console, Provisioning Engine, là một ứng dụng web có các dịch vụ quản trị và điều hành để quản lý các logic nghiệp vụ liên quan đến:
 - Nhận yêu cầu cung cấp nhận dạng số từ giao diện người dùng.
 - Quản lý và kích hoạt các yêu cầu nhận được.
Công việc sẽ được giao theo ngày. Leaded sẽ giao việc theo danh sách task. 
Sau khi nhận task tôi sẽ phải phân tích làm rõ yêu cầu khách hàng, check các task liên quan đã làm trước đó, QA hỏi qua email, skype cho khác hàng.
Công việc sẽ liên quan đến 3 phần là giao diện người dùng, nghiệp vụ logic về tầng java và tầng Database sử dụng procedure PL/SQL.
Viết tài liệu hướng dẫn cho các task phức tạp. Đào tạo, hướng dẫn người mới vào dự án.
Test trên các browser khác nhau: IE 8, IE 10, chrome, firefox.
 Công nghệ sử dụng:
 - Java 1.6
 - Struts 2 MVC, Spring, JDBC, Jersey WebService.
 - Design patterns: MVC, Injection.
 - YUI 2.
 - JQuery
 - Oracle, PL/SQL
Công cụ hỗ trợ:
 - Eclipse.
 - SVN.
 - SQL Developer, DBeaver.</t>
  </si>
  <si>
    <t>Ham học hỏi các kiến thức chuyên môn, luôn cố gắng trong những công việc mới. Có tư duy và khả năng lập trình tốt về các thuật toán.
Thái độ tích cực cầu tiến trong công việc, bình tĩnh khi xử lý vấn đề. Kỹ năng làm việc nhóm hiệu quả. Chịu được áp lực cao trong công việc.</t>
  </si>
  <si>
    <t>Chuyên viên cao cấp phát triển giải pháp</t>
  </si>
  <si>
    <t>1. Giải ba cá nhân về lập trình pascal cấp thành phố Bắc Giang
2. Bảo vệ luận văn thạc sỹ với đề tài "Dự đoán giới tính người dùng mạng xã hội dựa trên nội dung bài viết"</t>
  </si>
  <si>
    <t>Phan Văn Kỷ</t>
  </si>
  <si>
    <t>Leader</t>
  </si>
  <si>
    <t>Trưởng phòng CNTT</t>
  </si>
  <si>
    <t>phantheky@gmail.com</t>
  </si>
  <si>
    <t>Cấp trên</t>
  </si>
  <si>
    <t>03/2016 - Đến nay: Tôi tham gia dự án MDM (Master Data Management). Dự án của Orchestra Network một khách hàng Pháp. Dự án quản lý những dữ liệu quan trọng cho các công ty lớn trên thế giới cách quản lý có nhiều tính năng so với mysql, oracle.. cung cấp như quản lý dataspace, dataset, datamodel, tìm kiếm, dữ liệu media, match and cleasing... Cung cấp  Trong dự án này tôi được tìm hiểu về EBX5 và xây dựng các ứng dụng theo yêu cầu của khách hàng dựa trên nền tảng EBX5 để quản lý và phân tích dữ liệu.
Trong dự án này tôi có kinh nghiệm về Java code, EBX framework, Junit 3.x, Visual Diagram UML, Jquery, Linux, Tomcat.
Được phân vào 2 project trong dự án MDM là: 
1. Dự án  MDM-Daqa - Member (3/2016 - 6/2017)
Cung cấp các service cho phép tìm kiếm, quản lý các bản ghi trùng lặp, làm sách dữ liệu.
Là lập trình viên chính trong project, nhận yêu cầu từ khách hàng, phân tích dữ liệu viết Functional spec, Technical spec sử dụng UML để thiết kế biểu đồ.
Viết Junit cho những service, phân tích code tìm bug để fix. Review code các thành viên khác để năng cao chất lượng code theo chuẩn dự án.
Language  Java core, Framework private, Jquery
Tools  Eclipse, Visual Diagram
Platform Window 7, Linux
2. Dự án  MDM-Apis - Leader (7/2017 - Đến này)
Cung cấp các service cho phép quản lý vòng đời phát triển các dự án phần mềm, các test-case thiết kế, các báo cáo dự án, số lượng feature, bug...
Chịu trách nhiệm chính với các vấn đề trong project. Viết Technical spec, Functional spec sử dụng Visual Diagram UML cho các yêu cầu mới. Thực thi và viết Junit.
Build project lên hệ thống linux cho tester thực hiện test.
Viết báo cáo hàng tuần kiểm tra về chất lượng code, junit, các TODO, refactor code..
Review code, phân tích các lỗi tiềm ẩn.
Chay UDDectec, Sonar, code quality để fix các lỗi về code</t>
  </si>
  <si>
    <t>facebook.com/truonghaibg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</si>
</sst>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1" x14ac:knownFonts="1">
    <font>
      <sz val="11"/>
      <color theme="1"/>
      <name val="Segoe UI"/>
      <family val="2"/>
    </font>
    <font>
      <sz val="11"/>
      <color theme="1"/>
      <name val="Arial"/>
      <family val="2"/>
    </font>
    <font>
      <sz val="10"/>
      <color indexed="10"/>
      <name val="Times New Roman"/>
      <family val="1"/>
    </font>
    <font>
      <sz val="10"/>
      <color indexed="8"/>
      <name val="Times New Roman"/>
      <family val="1"/>
    </font>
    <font>
      <b/>
      <sz val="10"/>
      <color indexed="10"/>
      <name val="Times New Roman"/>
      <family val="1"/>
    </font>
    <font>
      <b/>
      <i/>
      <sz val="10"/>
      <color indexed="8"/>
      <name val="Times New Roman"/>
      <family val="1"/>
    </font>
    <font>
      <sz val="11"/>
      <color indexed="8"/>
      <name val="Segoe UI"/>
      <family val="2"/>
    </font>
    <font>
      <sz val="11"/>
      <color indexed="10"/>
      <name val="Segoe UI"/>
      <family val="2"/>
    </font>
    <font>
      <sz val="11"/>
      <name val="Segoe UI"/>
      <family val="2"/>
    </font>
    <font>
      <sz val="11"/>
      <color theme="1"/>
      <name val="Arial"/>
      <family val="2"/>
    </font>
    <font>
      <sz val="11"/>
      <color theme="0"/>
      <name val="Arial"/>
      <family val="2"/>
    </font>
    <font>
      <b/>
      <sz val="11"/>
      <color theme="1"/>
      <name val="Arial"/>
      <family val="2"/>
    </font>
    <font>
      <sz val="11"/>
      <color rgb="FFC00000"/>
      <name val="Arial"/>
      <family val="2"/>
    </font>
    <font>
      <b/>
      <sz val="11"/>
      <color theme="0"/>
      <name val="Arial"/>
      <family val="2"/>
    </font>
    <font>
      <b/>
      <sz val="14"/>
      <color rgb="FFC00000"/>
      <name val="Arial"/>
      <family val="2"/>
    </font>
    <font>
      <sz val="8"/>
      <color theme="1"/>
      <name val="Arial"/>
      <family val="2"/>
    </font>
    <font>
      <sz val="8"/>
      <color theme="0"/>
      <name val="Arial"/>
      <family val="2"/>
    </font>
    <font>
      <sz val="9"/>
      <color theme="0"/>
      <name val="Arial"/>
      <family val="2"/>
    </font>
    <font>
      <sz val="5"/>
      <color theme="0"/>
      <name val="Arial"/>
      <family val="2"/>
    </font>
    <font>
      <sz val="10.5"/>
      <color theme="1"/>
      <name val="Arial"/>
      <family val="2"/>
    </font>
    <font>
      <sz val="11"/>
      <color theme="1"/>
      <name val="Segoe UI"/>
      <family val="2"/>
    </font>
    <font>
      <sz val="10"/>
      <color theme="0"/>
      <name val="Arial"/>
      <family val="2"/>
    </font>
    <font>
      <sz val="12"/>
      <color theme="1"/>
      <name val="Arial"/>
      <family val="2"/>
    </font>
    <font>
      <sz val="14"/>
      <color theme="1"/>
      <name val="Arial"/>
      <family val="2"/>
    </font>
    <font>
      <b/>
      <sz val="11"/>
      <name val="Arial"/>
      <family val="2"/>
    </font>
    <font>
      <i/>
      <sz val="10"/>
      <color theme="0" tint="-0.499984740745262"/>
      <name val="Arial"/>
      <family val="2"/>
    </font>
    <font>
      <sz val="11"/>
      <name val="Arial"/>
      <family val="2"/>
    </font>
    <font>
      <b/>
      <sz val="16"/>
      <color rgb="FFC00000"/>
      <name val="Arial"/>
      <family val="2"/>
    </font>
    <font>
      <sz val="10"/>
      <name val="Arial"/>
      <family val="2"/>
    </font>
    <font>
      <b/>
      <sz val="10"/>
      <name val="Arial"/>
      <family val="2"/>
    </font>
    <font>
      <b/>
      <sz val="10"/>
      <color theme="1"/>
      <name val="Arial"/>
      <family val="2"/>
    </font>
    <font>
      <sz val="10"/>
      <name val="Segoe UI"/>
      <family val="2"/>
    </font>
    <font>
      <sz val="11"/>
      <color theme="0"/>
      <name val="Segoe UI"/>
      <family val="2"/>
    </font>
    <font>
      <sz val="10"/>
      <color rgb="FFC00000"/>
      <name val="Segoe UI"/>
      <family val="2"/>
    </font>
    <font>
      <sz val="11"/>
      <color rgb="FFC00000"/>
      <name val="Segoe UI"/>
      <family val="2"/>
    </font>
    <font>
      <sz val="10"/>
      <color theme="5" tint="-0.249977111117893"/>
      <name val="Segoe UI"/>
      <family val="2"/>
    </font>
    <font>
      <sz val="11"/>
      <color rgb="FFFF0000"/>
      <name val="Arial"/>
      <family val="2"/>
    </font>
    <font>
      <b/>
      <sz val="11"/>
      <color theme="1"/>
      <name val="Segoe UI"/>
      <family val="2"/>
    </font>
    <font>
      <b/>
      <sz val="11"/>
      <color theme="0"/>
      <name val="Segoe UI"/>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C00000"/>
        <bgColor indexed="64"/>
      </patternFill>
    </fill>
    <fill>
      <patternFill patternType="solid">
        <fgColor theme="0" tint="-4.9989318521683403E-2"/>
        <bgColor indexed="64"/>
      </patternFill>
    </fill>
    <fill>
      <patternFill patternType="solid">
        <fgColor theme="0" tint="-4.9989318521683403E-2"/>
        <bgColor auto="1"/>
      </patternFill>
    </fill>
    <fill>
      <patternFill patternType="solid">
        <fgColor theme="0" tint="-0.14996795556505021"/>
        <bgColor indexed="64"/>
      </patternFill>
    </fill>
    <fill>
      <patternFill patternType="solid">
        <fgColor theme="4"/>
        <bgColor theme="4"/>
      </patternFill>
    </fill>
  </fills>
  <borders count="3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C00000"/>
      </left>
      <right/>
      <top style="thin">
        <color rgb="FFC00000"/>
      </top>
      <bottom style="thin">
        <color rgb="FFC00000"/>
      </bottom>
      <diagonal/>
    </border>
    <border>
      <left/>
      <right/>
      <top style="thin">
        <color rgb="FFC00000"/>
      </top>
      <bottom style="thin">
        <color rgb="FFC00000"/>
      </bottom>
      <diagonal/>
    </border>
    <border>
      <left/>
      <right style="thin">
        <color rgb="FFC00000"/>
      </right>
      <top style="thin">
        <color rgb="FFC00000"/>
      </top>
      <bottom style="thin">
        <color rgb="FFC00000"/>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bottom style="thin">
        <color theme="0" tint="-0.499984740745262"/>
      </bottom>
      <diagonal/>
    </border>
    <border>
      <left/>
      <right/>
      <top style="dotted">
        <color auto="1"/>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style="medium">
        <color theme="0" tint="-0.499984740745262"/>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2">
    <xf numFmtId="0" fontId="0" fillId="0" borderId="0"/>
    <xf numFmtId="43" fontId="20" fillId="0" borderId="0" applyFont="0" applyFill="0" applyBorder="0" applyAlignment="0" applyProtection="0"/>
  </cellStyleXfs>
  <cellXfs count="193">
    <xf numFmtId="0" fontId="0" fillId="0" borderId="0" xfId="0"/>
    <xf numFmtId="0" fontId="0" fillId="0" borderId="0" xfId="0" applyFont="1"/>
    <xf numFmtId="0" fontId="9" fillId="0" borderId="0" xfId="0" applyFont="1" applyAlignment="1">
      <alignment horizontal="center"/>
    </xf>
    <xf numFmtId="0" fontId="9" fillId="0" borderId="0" xfId="0" applyFont="1" applyAlignment="1">
      <alignment vertical="center"/>
    </xf>
    <xf numFmtId="0" fontId="10" fillId="0" borderId="0" xfId="0" applyFont="1" applyAlignment="1">
      <alignment vertical="center"/>
    </xf>
    <xf numFmtId="0" fontId="10" fillId="3" borderId="10" xfId="0" applyFont="1" applyFill="1" applyBorder="1" applyAlignment="1">
      <alignment vertical="center"/>
    </xf>
    <xf numFmtId="0" fontId="9" fillId="3" borderId="0" xfId="0" applyFont="1" applyFill="1" applyAlignment="1">
      <alignment vertical="center"/>
    </xf>
    <xf numFmtId="0" fontId="12" fillId="3" borderId="0" xfId="0" applyFont="1" applyFill="1" applyAlignment="1">
      <alignment vertical="center"/>
    </xf>
    <xf numFmtId="0" fontId="13" fillId="3" borderId="0" xfId="0" applyFont="1" applyFill="1" applyAlignment="1">
      <alignment vertical="center"/>
    </xf>
    <xf numFmtId="0" fontId="9" fillId="0" borderId="0" xfId="0" applyFont="1" applyAlignment="1"/>
    <xf numFmtId="0" fontId="10" fillId="0" borderId="0" xfId="0" applyFont="1" applyAlignment="1"/>
    <xf numFmtId="0" fontId="14" fillId="0" borderId="0" xfId="0" applyFont="1" applyAlignment="1"/>
    <xf numFmtId="0" fontId="9" fillId="0" borderId="0" xfId="0" applyFont="1" applyBorder="1" applyAlignment="1"/>
    <xf numFmtId="0" fontId="9" fillId="3" borderId="0" xfId="0" applyFont="1" applyFill="1" applyAlignment="1"/>
    <xf numFmtId="0" fontId="15" fillId="0" borderId="0" xfId="0" applyFont="1" applyAlignment="1"/>
    <xf numFmtId="0" fontId="16" fillId="0" borderId="0" xfId="0" applyFont="1" applyAlignment="1"/>
    <xf numFmtId="0" fontId="11" fillId="0" borderId="0" xfId="0" applyFont="1" applyAlignment="1"/>
    <xf numFmtId="0" fontId="17" fillId="3" borderId="9" xfId="0" applyFont="1" applyFill="1" applyBorder="1" applyAlignment="1">
      <alignment vertical="center"/>
    </xf>
    <xf numFmtId="0" fontId="0" fillId="2" borderId="18" xfId="0" applyFont="1" applyFill="1" applyBorder="1"/>
    <xf numFmtId="0" fontId="0" fillId="0" borderId="18" xfId="0" applyFont="1" applyBorder="1"/>
    <xf numFmtId="0" fontId="9" fillId="0" borderId="0" xfId="0" applyFont="1" applyAlignment="1">
      <alignment horizontal="centerContinuous"/>
    </xf>
    <xf numFmtId="0" fontId="9" fillId="0" borderId="0" xfId="0" applyFont="1" applyAlignment="1">
      <alignment horizontal="left"/>
    </xf>
    <xf numFmtId="0" fontId="9" fillId="0" borderId="0" xfId="0" applyFont="1" applyAlignment="1">
      <alignment horizontal="centerContinuous" vertical="center"/>
    </xf>
    <xf numFmtId="0" fontId="11" fillId="0" borderId="0" xfId="0" applyFont="1" applyAlignment="1">
      <alignment horizontal="left" vertical="center"/>
    </xf>
    <xf numFmtId="0" fontId="19" fillId="0" borderId="0" xfId="0" applyFont="1" applyAlignment="1"/>
    <xf numFmtId="0" fontId="21" fillId="0" borderId="0" xfId="0" applyFont="1" applyAlignment="1"/>
    <xf numFmtId="0" fontId="18" fillId="0" borderId="0" xfId="0" applyFont="1" applyAlignment="1" applyProtection="1">
      <protection locked="0"/>
    </xf>
    <xf numFmtId="0" fontId="24" fillId="0" borderId="0" xfId="0" applyFont="1" applyAlignment="1"/>
    <xf numFmtId="0" fontId="9" fillId="0" borderId="20" xfId="0" applyFont="1" applyBorder="1" applyAlignment="1"/>
    <xf numFmtId="0" fontId="9" fillId="0" borderId="20" xfId="0" applyFont="1" applyBorder="1" applyAlignment="1">
      <alignment horizontal="centerContinuous"/>
    </xf>
    <xf numFmtId="0" fontId="25" fillId="0" borderId="0" xfId="0" applyFont="1" applyAlignment="1">
      <alignment horizontal="left" vertical="center"/>
    </xf>
    <xf numFmtId="0" fontId="19" fillId="0" borderId="0" xfId="0" applyFont="1" applyAlignment="1">
      <alignment vertical="top" wrapText="1"/>
    </xf>
    <xf numFmtId="0" fontId="22" fillId="0" borderId="0" xfId="0" applyFont="1" applyAlignment="1">
      <alignment vertical="center"/>
    </xf>
    <xf numFmtId="164" fontId="9" fillId="0" borderId="20" xfId="1" applyNumberFormat="1" applyFont="1" applyBorder="1" applyAlignment="1">
      <alignment horizontal="left"/>
    </xf>
    <xf numFmtId="0" fontId="28" fillId="0" borderId="0" xfId="0" applyFont="1" applyAlignment="1"/>
    <xf numFmtId="0" fontId="27" fillId="0" borderId="0" xfId="0" applyFont="1" applyAlignment="1">
      <alignment vertical="center"/>
    </xf>
    <xf numFmtId="49" fontId="0" fillId="0" borderId="0" xfId="0" applyNumberFormat="1"/>
    <xf numFmtId="0" fontId="0" fillId="0" borderId="0" xfId="0" applyNumberFormat="1"/>
    <xf numFmtId="0" fontId="8" fillId="0" borderId="0" xfId="0" applyFont="1"/>
    <xf numFmtId="0" fontId="26" fillId="0" borderId="0" xfId="0" applyFont="1" applyAlignment="1">
      <alignment vertical="center"/>
    </xf>
    <xf numFmtId="0" fontId="9" fillId="0" borderId="1" xfId="0" applyFont="1" applyBorder="1" applyAlignment="1" applyProtection="1">
      <alignment vertical="center"/>
    </xf>
    <xf numFmtId="0" fontId="9" fillId="0" borderId="2" xfId="0" applyFont="1" applyBorder="1" applyAlignment="1" applyProtection="1">
      <alignment vertical="center"/>
    </xf>
    <xf numFmtId="0" fontId="9" fillId="0" borderId="3" xfId="0" applyFont="1" applyBorder="1" applyAlignment="1" applyProtection="1">
      <alignment vertical="center"/>
    </xf>
    <xf numFmtId="0" fontId="9" fillId="0" borderId="4" xfId="0" applyFont="1" applyBorder="1" applyAlignment="1" applyProtection="1">
      <alignment vertical="center"/>
    </xf>
    <xf numFmtId="0" fontId="9" fillId="0" borderId="0" xfId="0" applyFont="1" applyBorder="1" applyAlignment="1" applyProtection="1">
      <alignment vertical="center"/>
    </xf>
    <xf numFmtId="0" fontId="9" fillId="0" borderId="5" xfId="0" applyFont="1" applyBorder="1" applyAlignment="1" applyProtection="1">
      <alignment vertical="center"/>
    </xf>
    <xf numFmtId="0" fontId="9" fillId="0" borderId="6" xfId="0" applyFont="1" applyBorder="1" applyAlignment="1" applyProtection="1">
      <alignment vertical="center"/>
    </xf>
    <xf numFmtId="0" fontId="9" fillId="0" borderId="7" xfId="0" applyFont="1" applyBorder="1" applyAlignment="1" applyProtection="1">
      <alignment vertical="center"/>
    </xf>
    <xf numFmtId="0" fontId="9" fillId="0" borderId="8" xfId="0" applyFont="1" applyBorder="1" applyAlignment="1" applyProtection="1">
      <alignment vertical="center"/>
    </xf>
    <xf numFmtId="0" fontId="29" fillId="0" borderId="0" xfId="0" applyFont="1" applyAlignment="1"/>
    <xf numFmtId="0" fontId="9" fillId="0" borderId="0" xfId="0" applyFont="1" applyAlignment="1">
      <alignment vertical="top"/>
    </xf>
    <xf numFmtId="0" fontId="24" fillId="0" borderId="19" xfId="0" applyFont="1" applyBorder="1" applyAlignment="1"/>
    <xf numFmtId="0" fontId="24" fillId="0" borderId="0" xfId="0" applyFont="1" applyAlignment="1">
      <alignment vertical="center"/>
    </xf>
    <xf numFmtId="49" fontId="10" fillId="0" borderId="0" xfId="0" applyNumberFormat="1" applyFont="1" applyAlignment="1"/>
    <xf numFmtId="14" fontId="0" fillId="0" borderId="0" xfId="0" applyNumberFormat="1"/>
    <xf numFmtId="0" fontId="9" fillId="4" borderId="12" xfId="0" applyFont="1" applyFill="1" applyBorder="1" applyAlignment="1" applyProtection="1">
      <alignment horizontal="center" vertical="center"/>
      <protection locked="0"/>
    </xf>
    <xf numFmtId="0" fontId="9" fillId="4" borderId="15" xfId="0" applyFont="1" applyFill="1" applyBorder="1" applyAlignment="1" applyProtection="1">
      <alignment horizontal="center" vertical="center"/>
      <protection locked="0"/>
    </xf>
    <xf numFmtId="0" fontId="9" fillId="6" borderId="13" xfId="0" applyFont="1" applyFill="1" applyBorder="1" applyAlignment="1" applyProtection="1">
      <alignment horizontal="center" vertical="center"/>
      <protection locked="0"/>
    </xf>
    <xf numFmtId="0" fontId="9" fillId="6" borderId="16" xfId="0" applyFont="1" applyFill="1" applyBorder="1" applyAlignment="1" applyProtection="1">
      <alignment horizontal="center" vertical="center"/>
      <protection locked="0"/>
    </xf>
    <xf numFmtId="49" fontId="9" fillId="4" borderId="15" xfId="0" applyNumberFormat="1" applyFont="1" applyFill="1" applyBorder="1" applyAlignment="1" applyProtection="1">
      <alignment vertical="center"/>
      <protection locked="0"/>
    </xf>
    <xf numFmtId="49" fontId="9" fillId="4" borderId="16" xfId="0" applyNumberFormat="1" applyFont="1" applyFill="1" applyBorder="1" applyAlignment="1" applyProtection="1">
      <alignment vertical="center"/>
      <protection locked="0"/>
    </xf>
    <xf numFmtId="49" fontId="9" fillId="4" borderId="17" xfId="0" applyNumberFormat="1" applyFont="1" applyFill="1" applyBorder="1" applyAlignment="1" applyProtection="1">
      <alignment vertical="center"/>
      <protection locked="0"/>
    </xf>
    <xf numFmtId="0" fontId="31" fillId="0" borderId="0" xfId="0" applyFont="1"/>
    <xf numFmtId="0" fontId="28" fillId="0" borderId="0" xfId="0" applyFont="1" applyAlignment="1">
      <alignment vertical="center"/>
    </xf>
    <xf numFmtId="0" fontId="9" fillId="3" borderId="0" xfId="0" applyFont="1" applyFill="1" applyAlignment="1">
      <alignment vertical="center" wrapText="1"/>
    </xf>
    <xf numFmtId="0" fontId="9" fillId="0" borderId="0" xfId="0" applyFont="1" applyAlignment="1">
      <alignment wrapText="1"/>
    </xf>
    <xf numFmtId="0" fontId="10" fillId="0" borderId="0" xfId="0" applyFont="1" applyAlignment="1">
      <alignment wrapText="1"/>
    </xf>
    <xf numFmtId="0" fontId="9" fillId="4" borderId="12" xfId="0" applyFont="1" applyFill="1" applyBorder="1" applyAlignment="1" applyProtection="1">
      <alignment horizontal="center" vertical="center"/>
      <protection locked="0"/>
    </xf>
    <xf numFmtId="0" fontId="9" fillId="6" borderId="15" xfId="0" applyFont="1" applyFill="1" applyBorder="1" applyAlignment="1" applyProtection="1">
      <alignment horizontal="center" vertical="center"/>
      <protection locked="0"/>
    </xf>
    <xf numFmtId="0" fontId="10" fillId="0" borderId="0" xfId="0" applyFont="1" applyAlignment="1">
      <alignment vertical="center" wrapText="1"/>
    </xf>
    <xf numFmtId="0" fontId="11" fillId="0" borderId="0" xfId="0" applyNumberFormat="1" applyFont="1" applyAlignment="1"/>
    <xf numFmtId="0" fontId="9" fillId="0" borderId="0" xfId="0" applyFont="1" applyFill="1" applyAlignment="1">
      <alignment vertical="center"/>
    </xf>
    <xf numFmtId="0" fontId="9" fillId="0" borderId="0" xfId="0" applyFont="1" applyFill="1" applyAlignment="1"/>
    <xf numFmtId="49" fontId="10" fillId="0" borderId="0" xfId="0" applyNumberFormat="1" applyFont="1" applyFill="1" applyAlignment="1"/>
    <xf numFmtId="0" fontId="10" fillId="0" borderId="0" xfId="0" applyFont="1" applyFill="1" applyAlignment="1"/>
    <xf numFmtId="0" fontId="1" fillId="0" borderId="0" xfId="0" applyFont="1" applyFill="1" applyAlignment="1"/>
    <xf numFmtId="0" fontId="12" fillId="3" borderId="0" xfId="0" applyFont="1" applyFill="1" applyAlignment="1"/>
    <xf numFmtId="0" fontId="32" fillId="0" borderId="0" xfId="0" applyFont="1" applyBorder="1"/>
    <xf numFmtId="49" fontId="10" fillId="0" borderId="0" xfId="0" applyNumberFormat="1" applyFont="1" applyFill="1" applyAlignment="1">
      <alignment vertical="center"/>
    </xf>
    <xf numFmtId="0" fontId="10" fillId="0" borderId="0" xfId="0" applyFont="1" applyFill="1" applyAlignment="1">
      <alignment vertical="center"/>
    </xf>
    <xf numFmtId="0" fontId="33" fillId="0" borderId="0" xfId="0" applyFont="1"/>
    <xf numFmtId="0" fontId="34" fillId="0" borderId="0" xfId="0" applyNumberFormat="1" applyFont="1"/>
    <xf numFmtId="0" fontId="35" fillId="0" borderId="0" xfId="0" applyFont="1"/>
    <xf numFmtId="0" fontId="0" fillId="0" borderId="0" xfId="1" applyNumberFormat="1" applyFont="1"/>
    <xf numFmtId="0" fontId="8" fillId="0" borderId="0" xfId="0" applyNumberFormat="1" applyFont="1"/>
    <xf numFmtId="0" fontId="0" fillId="0" borderId="29" xfId="0" applyFont="1" applyBorder="1"/>
    <xf numFmtId="0" fontId="0" fillId="2" borderId="29" xfId="0" applyFont="1" applyFill="1" applyBorder="1"/>
    <xf numFmtId="49" fontId="0" fillId="0" borderId="28" xfId="0" applyNumberFormat="1" applyFont="1" applyBorder="1"/>
    <xf numFmtId="49" fontId="0" fillId="2" borderId="28" xfId="0" applyNumberFormat="1" applyFont="1" applyFill="1" applyBorder="1"/>
    <xf numFmtId="0" fontId="0" fillId="0" borderId="0" xfId="0" quotePrefix="1"/>
    <xf numFmtId="0" fontId="0" fillId="0" borderId="0" xfId="0" applyAlignment="1">
      <alignment horizontal="left"/>
    </xf>
    <xf numFmtId="0" fontId="37" fillId="0" borderId="0" xfId="0" applyFont="1"/>
    <xf numFmtId="0" fontId="0" fillId="2" borderId="27" xfId="0" applyFont="1" applyFill="1" applyBorder="1"/>
    <xf numFmtId="0" fontId="38" fillId="7" borderId="29" xfId="0" applyFont="1" applyFill="1" applyBorder="1"/>
    <xf numFmtId="0" fontId="38" fillId="7" borderId="18" xfId="0" applyFont="1" applyFill="1" applyBorder="1"/>
    <xf numFmtId="0" fontId="36" fillId="0" borderId="0" xfId="0" applyFont="1" applyAlignment="1">
      <alignment vertical="center"/>
    </xf>
    <xf numFmtId="0" fontId="36" fillId="0" borderId="0" xfId="0" applyFont="1" applyAlignment="1"/>
    <xf numFmtId="49" fontId="9" fillId="4" borderId="12" xfId="0" applyNumberFormat="1" applyFont="1" applyFill="1" applyBorder="1" applyAlignment="1" applyProtection="1">
      <alignment horizontal="center" vertical="center" wrapText="1"/>
      <protection locked="0"/>
    </xf>
    <xf numFmtId="49" fontId="9" fillId="4" borderId="13" xfId="0" applyNumberFormat="1" applyFont="1" applyFill="1" applyBorder="1" applyAlignment="1" applyProtection="1">
      <alignment horizontal="center" vertical="center" wrapText="1"/>
      <protection locked="0"/>
    </xf>
    <xf numFmtId="49" fontId="9" fillId="4" borderId="14" xfId="0" applyNumberFormat="1" applyFont="1" applyFill="1" applyBorder="1" applyAlignment="1" applyProtection="1">
      <alignment horizontal="center" vertical="center" wrapText="1"/>
      <protection locked="0"/>
    </xf>
    <xf numFmtId="0" fontId="1" fillId="4" borderId="21" xfId="0" applyFont="1" applyFill="1" applyBorder="1" applyAlignment="1" applyProtection="1">
      <alignment horizontal="center" vertical="top" wrapText="1"/>
      <protection locked="0"/>
    </xf>
    <xf numFmtId="0" fontId="9" fillId="4" borderId="22" xfId="0" applyFont="1" applyFill="1" applyBorder="1" applyAlignment="1" applyProtection="1">
      <alignment horizontal="center" vertical="top" wrapText="1"/>
      <protection locked="0"/>
    </xf>
    <xf numFmtId="0" fontId="9" fillId="4" borderId="23" xfId="0" applyFont="1" applyFill="1" applyBorder="1" applyAlignment="1" applyProtection="1">
      <alignment horizontal="center" vertical="top" wrapText="1"/>
      <protection locked="0"/>
    </xf>
    <xf numFmtId="0" fontId="9" fillId="4" borderId="24" xfId="0" applyFont="1" applyFill="1" applyBorder="1" applyAlignment="1" applyProtection="1">
      <alignment horizontal="center" vertical="top" wrapText="1"/>
      <protection locked="0"/>
    </xf>
    <xf numFmtId="0" fontId="9" fillId="4" borderId="19" xfId="0" applyFont="1" applyFill="1" applyBorder="1" applyAlignment="1" applyProtection="1">
      <alignment horizontal="center" vertical="top" wrapText="1"/>
      <protection locked="0"/>
    </xf>
    <xf numFmtId="0" fontId="9" fillId="4" borderId="25" xfId="0" applyFont="1" applyFill="1" applyBorder="1" applyAlignment="1" applyProtection="1">
      <alignment horizontal="center" vertical="top" wrapText="1"/>
      <protection locked="0"/>
    </xf>
    <xf numFmtId="0" fontId="9" fillId="4" borderId="16" xfId="0" applyFont="1" applyFill="1" applyBorder="1" applyAlignment="1" applyProtection="1">
      <alignment horizontal="center" vertical="center"/>
      <protection locked="0"/>
    </xf>
    <xf numFmtId="0" fontId="9" fillId="4" borderId="17" xfId="0" applyFont="1" applyFill="1" applyBorder="1" applyAlignment="1" applyProtection="1">
      <alignment horizontal="center" vertical="center"/>
      <protection locked="0"/>
    </xf>
    <xf numFmtId="49" fontId="1" fillId="4" borderId="15" xfId="0" applyNumberFormat="1" applyFont="1" applyFill="1" applyBorder="1" applyAlignment="1" applyProtection="1">
      <alignment horizontal="center" vertical="center" wrapText="1"/>
      <protection locked="0"/>
    </xf>
    <xf numFmtId="49" fontId="9" fillId="4" borderId="16" xfId="0" applyNumberFormat="1" applyFont="1" applyFill="1" applyBorder="1" applyAlignment="1" applyProtection="1">
      <alignment horizontal="center" vertical="center" wrapText="1"/>
      <protection locked="0"/>
    </xf>
    <xf numFmtId="49" fontId="9" fillId="4" borderId="17" xfId="0" applyNumberFormat="1" applyFont="1" applyFill="1" applyBorder="1" applyAlignment="1" applyProtection="1">
      <alignment horizontal="center" vertical="center" wrapText="1"/>
      <protection locked="0"/>
    </xf>
    <xf numFmtId="0" fontId="1" fillId="4" borderId="15" xfId="0" applyNumberFormat="1" applyFont="1" applyFill="1" applyBorder="1" applyAlignment="1" applyProtection="1">
      <alignment horizontal="center" vertical="center" wrapText="1"/>
      <protection locked="0"/>
    </xf>
    <xf numFmtId="0" fontId="9" fillId="4" borderId="16" xfId="0" applyNumberFormat="1" applyFont="1" applyFill="1" applyBorder="1" applyAlignment="1" applyProtection="1">
      <alignment horizontal="center" vertical="center" wrapText="1"/>
      <protection locked="0"/>
    </xf>
    <xf numFmtId="0" fontId="9" fillId="4" borderId="17" xfId="0" applyNumberFormat="1" applyFont="1" applyFill="1" applyBorder="1" applyAlignment="1" applyProtection="1">
      <alignment horizontal="center" vertical="center" wrapText="1"/>
      <protection locked="0"/>
    </xf>
    <xf numFmtId="49" fontId="9" fillId="4" borderId="15" xfId="0" applyNumberFormat="1" applyFont="1" applyFill="1" applyBorder="1" applyAlignment="1" applyProtection="1">
      <alignment horizontal="center" vertical="center" wrapText="1"/>
      <protection locked="0"/>
    </xf>
    <xf numFmtId="0" fontId="9" fillId="4" borderId="15" xfId="0" applyNumberFormat="1" applyFont="1" applyFill="1" applyBorder="1" applyAlignment="1" applyProtection="1">
      <alignment horizontal="center" vertical="center" wrapText="1"/>
      <protection locked="0"/>
    </xf>
    <xf numFmtId="0" fontId="9" fillId="4" borderId="7" xfId="0" applyFont="1" applyFill="1" applyBorder="1" applyAlignment="1" applyProtection="1">
      <alignment horizontal="center"/>
      <protection locked="0"/>
    </xf>
    <xf numFmtId="0" fontId="9" fillId="0" borderId="0" xfId="0" applyFont="1" applyAlignment="1">
      <alignment horizontal="center"/>
    </xf>
    <xf numFmtId="0" fontId="30" fillId="0" borderId="26" xfId="0" applyFont="1" applyBorder="1" applyAlignment="1">
      <alignment horizontal="left" wrapText="1"/>
    </xf>
    <xf numFmtId="164" fontId="22" fillId="4" borderId="12" xfId="1" applyNumberFormat="1" applyFont="1" applyFill="1" applyBorder="1" applyAlignment="1" applyProtection="1">
      <alignment horizontal="center" vertical="center"/>
      <protection locked="0"/>
    </xf>
    <xf numFmtId="164" fontId="22" fillId="4" borderId="13" xfId="1" applyNumberFormat="1" applyFont="1" applyFill="1" applyBorder="1" applyAlignment="1" applyProtection="1">
      <alignment horizontal="center" vertical="center"/>
      <protection locked="0"/>
    </xf>
    <xf numFmtId="164" fontId="22" fillId="4" borderId="14" xfId="1" applyNumberFormat="1" applyFont="1" applyFill="1" applyBorder="1" applyAlignment="1" applyProtection="1">
      <alignment horizontal="center" vertical="center"/>
      <protection locked="0"/>
    </xf>
    <xf numFmtId="49" fontId="1" fillId="4" borderId="12" xfId="0" applyNumberFormat="1" applyFont="1" applyFill="1" applyBorder="1" applyAlignment="1" applyProtection="1">
      <alignment horizontal="left" vertical="center" indent="1"/>
      <protection locked="0"/>
    </xf>
    <xf numFmtId="49" fontId="9" fillId="4" borderId="13" xfId="0" applyNumberFormat="1" applyFont="1" applyFill="1" applyBorder="1" applyAlignment="1" applyProtection="1">
      <alignment horizontal="left" vertical="center" indent="1"/>
      <protection locked="0"/>
    </xf>
    <xf numFmtId="49" fontId="9" fillId="4" borderId="14" xfId="0" applyNumberFormat="1" applyFont="1" applyFill="1" applyBorder="1" applyAlignment="1" applyProtection="1">
      <alignment horizontal="left" vertical="center" indent="1"/>
      <protection locked="0"/>
    </xf>
    <xf numFmtId="0" fontId="9" fillId="5" borderId="12" xfId="0" applyFont="1" applyFill="1" applyBorder="1" applyAlignment="1" applyProtection="1">
      <alignment horizontal="center" vertical="center"/>
      <protection locked="0"/>
    </xf>
    <xf numFmtId="0" fontId="9" fillId="5" borderId="13" xfId="0" applyFont="1" applyFill="1" applyBorder="1" applyAlignment="1" applyProtection="1">
      <alignment horizontal="center" vertical="center"/>
      <protection locked="0"/>
    </xf>
    <xf numFmtId="0" fontId="9" fillId="5" borderId="14" xfId="0" applyFont="1" applyFill="1" applyBorder="1" applyAlignment="1" applyProtection="1">
      <alignment horizontal="center" vertical="center"/>
      <protection locked="0"/>
    </xf>
    <xf numFmtId="49" fontId="22" fillId="4" borderId="12" xfId="0" applyNumberFormat="1" applyFont="1" applyFill="1" applyBorder="1" applyAlignment="1" applyProtection="1">
      <alignment horizontal="center" vertical="center"/>
      <protection locked="0"/>
    </xf>
    <xf numFmtId="49" fontId="22" fillId="4" borderId="13" xfId="0" applyNumberFormat="1" applyFont="1" applyFill="1" applyBorder="1" applyAlignment="1" applyProtection="1">
      <alignment horizontal="center" vertical="center"/>
      <protection locked="0"/>
    </xf>
    <xf numFmtId="49" fontId="22" fillId="4" borderId="14" xfId="0" applyNumberFormat="1" applyFont="1" applyFill="1" applyBorder="1" applyAlignment="1" applyProtection="1">
      <alignment horizontal="center" vertical="center"/>
      <protection locked="0"/>
    </xf>
    <xf numFmtId="0" fontId="1" fillId="4" borderId="12" xfId="0" applyFont="1" applyFill="1" applyBorder="1" applyAlignment="1" applyProtection="1">
      <alignment horizontal="center" vertical="center"/>
      <protection locked="0"/>
    </xf>
    <xf numFmtId="0" fontId="9" fillId="4" borderId="13" xfId="0" applyFont="1" applyFill="1" applyBorder="1" applyAlignment="1" applyProtection="1">
      <alignment horizontal="center" vertical="center"/>
      <protection locked="0"/>
    </xf>
    <xf numFmtId="0" fontId="9" fillId="4" borderId="14" xfId="0" applyFont="1" applyFill="1" applyBorder="1" applyAlignment="1" applyProtection="1">
      <alignment horizontal="center" vertical="center"/>
      <protection locked="0"/>
    </xf>
    <xf numFmtId="49" fontId="1" fillId="4" borderId="12" xfId="0" applyNumberFormat="1" applyFont="1" applyFill="1" applyBorder="1" applyAlignment="1" applyProtection="1">
      <alignment horizontal="center" vertical="center"/>
      <protection locked="0"/>
    </xf>
    <xf numFmtId="49" fontId="9" fillId="4" borderId="13" xfId="0" applyNumberFormat="1" applyFont="1" applyFill="1" applyBorder="1" applyAlignment="1" applyProtection="1">
      <alignment horizontal="center" vertical="center"/>
      <protection locked="0"/>
    </xf>
    <xf numFmtId="49" fontId="9" fillId="4" borderId="14" xfId="0" applyNumberFormat="1" applyFont="1" applyFill="1" applyBorder="1" applyAlignment="1" applyProtection="1">
      <alignment horizontal="center" vertical="center"/>
      <protection locked="0"/>
    </xf>
    <xf numFmtId="0" fontId="1" fillId="5" borderId="12" xfId="0" applyFont="1" applyFill="1" applyBorder="1" applyAlignment="1" applyProtection="1">
      <alignment horizontal="center" vertical="center"/>
      <protection locked="0"/>
    </xf>
    <xf numFmtId="49" fontId="23" fillId="4" borderId="12" xfId="0" applyNumberFormat="1" applyFont="1" applyFill="1" applyBorder="1" applyAlignment="1" applyProtection="1">
      <alignment horizontal="center" vertical="center"/>
      <protection locked="0"/>
    </xf>
    <xf numFmtId="49" fontId="23" fillId="4" borderId="13" xfId="0" applyNumberFormat="1" applyFont="1" applyFill="1" applyBorder="1" applyAlignment="1" applyProtection="1">
      <alignment horizontal="center" vertical="center"/>
      <protection locked="0"/>
    </xf>
    <xf numFmtId="49" fontId="23" fillId="4" borderId="14" xfId="0" applyNumberFormat="1" applyFont="1" applyFill="1" applyBorder="1" applyAlignment="1" applyProtection="1">
      <alignment horizontal="center" vertical="center"/>
      <protection locked="0"/>
    </xf>
    <xf numFmtId="0" fontId="22" fillId="4" borderId="12" xfId="0" applyFont="1" applyFill="1" applyBorder="1" applyAlignment="1" applyProtection="1">
      <alignment horizontal="center" vertical="center"/>
      <protection locked="0"/>
    </xf>
    <xf numFmtId="0" fontId="22" fillId="4" borderId="13" xfId="0" applyFont="1" applyFill="1" applyBorder="1" applyAlignment="1" applyProtection="1">
      <alignment horizontal="center" vertical="center"/>
      <protection locked="0"/>
    </xf>
    <xf numFmtId="0" fontId="22" fillId="4" borderId="14" xfId="0" applyFont="1" applyFill="1" applyBorder="1" applyAlignment="1" applyProtection="1">
      <alignment horizontal="center" vertical="center"/>
      <protection locked="0"/>
    </xf>
    <xf numFmtId="0" fontId="22" fillId="5" borderId="12" xfId="0" applyFont="1" applyFill="1" applyBorder="1" applyAlignment="1" applyProtection="1">
      <alignment horizontal="center" vertical="center"/>
      <protection locked="0"/>
    </xf>
    <xf numFmtId="0" fontId="22" fillId="5" borderId="13" xfId="0" applyFont="1" applyFill="1" applyBorder="1" applyAlignment="1" applyProtection="1">
      <alignment horizontal="center" vertical="center"/>
      <protection locked="0"/>
    </xf>
    <xf numFmtId="0" fontId="22" fillId="5" borderId="14" xfId="0" applyFont="1" applyFill="1" applyBorder="1" applyAlignment="1" applyProtection="1">
      <alignment horizontal="center" vertical="center"/>
      <protection locked="0"/>
    </xf>
    <xf numFmtId="0" fontId="9" fillId="0" borderId="10"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protection locked="0"/>
    </xf>
    <xf numFmtId="0" fontId="1" fillId="5" borderId="12" xfId="0" applyFont="1" applyFill="1" applyBorder="1" applyAlignment="1" applyProtection="1">
      <alignment horizontal="left" vertical="center" wrapText="1"/>
      <protection locked="0"/>
    </xf>
    <xf numFmtId="0" fontId="9" fillId="5" borderId="13" xfId="0" applyFont="1" applyFill="1" applyBorder="1" applyAlignment="1" applyProtection="1">
      <alignment horizontal="left" vertical="center" wrapText="1"/>
      <protection locked="0"/>
    </xf>
    <xf numFmtId="0" fontId="9" fillId="5" borderId="14" xfId="0" applyFont="1" applyFill="1" applyBorder="1" applyAlignment="1" applyProtection="1">
      <alignment horizontal="left" vertical="center" wrapText="1"/>
      <protection locked="0"/>
    </xf>
    <xf numFmtId="0" fontId="9" fillId="4" borderId="12" xfId="0" applyFont="1" applyFill="1" applyBorder="1" applyAlignment="1" applyProtection="1">
      <alignment horizontal="left" vertical="center"/>
      <protection locked="0"/>
    </xf>
    <xf numFmtId="0" fontId="9" fillId="4" borderId="13" xfId="0" applyFont="1" applyFill="1" applyBorder="1" applyAlignment="1" applyProtection="1">
      <alignment horizontal="left" vertical="center"/>
      <protection locked="0"/>
    </xf>
    <xf numFmtId="0" fontId="9" fillId="4" borderId="14" xfId="0" applyFont="1" applyFill="1" applyBorder="1" applyAlignment="1" applyProtection="1">
      <alignment horizontal="left" vertical="center"/>
      <protection locked="0"/>
    </xf>
    <xf numFmtId="0" fontId="1" fillId="5" borderId="12" xfId="0" applyFont="1" applyFill="1" applyBorder="1" applyAlignment="1" applyProtection="1">
      <alignment horizontal="left" vertical="center"/>
      <protection locked="0"/>
    </xf>
    <xf numFmtId="0" fontId="9" fillId="5" borderId="13" xfId="0" applyFont="1" applyFill="1" applyBorder="1" applyAlignment="1" applyProtection="1">
      <alignment horizontal="left" vertical="center"/>
      <protection locked="0"/>
    </xf>
    <xf numFmtId="0" fontId="9" fillId="5" borderId="14" xfId="0" applyFont="1" applyFill="1" applyBorder="1" applyAlignment="1" applyProtection="1">
      <alignment horizontal="left" vertical="center"/>
      <protection locked="0"/>
    </xf>
    <xf numFmtId="0" fontId="29" fillId="0" borderId="19" xfId="0" applyFont="1" applyBorder="1" applyAlignment="1">
      <alignment horizontal="center" wrapText="1"/>
    </xf>
    <xf numFmtId="0" fontId="9" fillId="4" borderId="15" xfId="0" applyFont="1" applyFill="1" applyBorder="1" applyAlignment="1" applyProtection="1">
      <alignment horizontal="center" vertical="center"/>
      <protection locked="0"/>
    </xf>
    <xf numFmtId="49" fontId="9" fillId="4" borderId="15" xfId="0" applyNumberFormat="1" applyFont="1" applyFill="1" applyBorder="1" applyAlignment="1" applyProtection="1">
      <alignment horizontal="center" vertical="center"/>
      <protection locked="0"/>
    </xf>
    <xf numFmtId="49" fontId="9" fillId="4" borderId="16" xfId="0" applyNumberFormat="1" applyFont="1" applyFill="1" applyBorder="1" applyAlignment="1" applyProtection="1">
      <alignment horizontal="center" vertical="center"/>
      <protection locked="0"/>
    </xf>
    <xf numFmtId="49" fontId="9" fillId="4" borderId="17" xfId="0" applyNumberFormat="1" applyFont="1" applyFill="1" applyBorder="1" applyAlignment="1" applyProtection="1">
      <alignment horizontal="center" vertical="center"/>
      <protection locked="0"/>
    </xf>
    <xf numFmtId="0" fontId="9" fillId="4" borderId="15" xfId="0" applyFont="1" applyFill="1" applyBorder="1" applyAlignment="1" applyProtection="1">
      <alignment horizontal="left" vertical="center"/>
      <protection locked="0"/>
    </xf>
    <xf numFmtId="0" fontId="9" fillId="4" borderId="16" xfId="0" applyFont="1" applyFill="1" applyBorder="1" applyAlignment="1" applyProtection="1">
      <alignment horizontal="left" vertical="center"/>
      <protection locked="0"/>
    </xf>
    <xf numFmtId="0" fontId="9" fillId="4" borderId="17" xfId="0" applyFont="1" applyFill="1" applyBorder="1" applyAlignment="1" applyProtection="1">
      <alignment horizontal="left" vertical="center"/>
      <protection locked="0"/>
    </xf>
    <xf numFmtId="49" fontId="1" fillId="4" borderId="15" xfId="0" applyNumberFormat="1" applyFont="1" applyFill="1" applyBorder="1" applyAlignment="1" applyProtection="1">
      <alignment horizontal="center" vertical="center"/>
      <protection locked="0"/>
    </xf>
    <xf numFmtId="0" fontId="1" fillId="4" borderId="15" xfId="0" applyFont="1" applyFill="1" applyBorder="1" applyAlignment="1" applyProtection="1">
      <alignment horizontal="center" vertical="center" wrapText="1"/>
      <protection locked="0"/>
    </xf>
    <xf numFmtId="0" fontId="9" fillId="4" borderId="16" xfId="0" applyFont="1" applyFill="1" applyBorder="1" applyAlignment="1" applyProtection="1">
      <alignment horizontal="center" vertical="center" wrapText="1"/>
      <protection locked="0"/>
    </xf>
    <xf numFmtId="0" fontId="9" fillId="4" borderId="17" xfId="0" applyFont="1" applyFill="1" applyBorder="1" applyAlignment="1" applyProtection="1">
      <alignment horizontal="center" vertical="center" wrapText="1"/>
      <protection locked="0"/>
    </xf>
    <xf numFmtId="0" fontId="9" fillId="4" borderId="15" xfId="0" applyFont="1" applyFill="1" applyBorder="1" applyAlignment="1" applyProtection="1">
      <alignment horizontal="center" vertical="center" wrapText="1"/>
      <protection locked="0"/>
    </xf>
    <xf numFmtId="0" fontId="9" fillId="4" borderId="15" xfId="0" applyNumberFormat="1" applyFont="1" applyFill="1" applyBorder="1" applyAlignment="1" applyProtection="1">
      <alignment horizontal="center" vertical="center"/>
      <protection locked="0"/>
    </xf>
    <xf numFmtId="0" fontId="9" fillId="4" borderId="16" xfId="0" applyNumberFormat="1" applyFont="1" applyFill="1" applyBorder="1" applyAlignment="1" applyProtection="1">
      <alignment horizontal="center" vertical="center"/>
      <protection locked="0"/>
    </xf>
    <xf numFmtId="0" fontId="9" fillId="4" borderId="17" xfId="0" applyNumberFormat="1" applyFont="1" applyFill="1" applyBorder="1" applyAlignment="1" applyProtection="1">
      <alignment horizontal="center" vertical="center"/>
      <protection locked="0"/>
    </xf>
    <xf numFmtId="0" fontId="1" fillId="4" borderId="15" xfId="0" applyNumberFormat="1" applyFont="1" applyFill="1" applyBorder="1" applyAlignment="1" applyProtection="1">
      <alignment horizontal="center" vertical="center"/>
      <protection locked="0"/>
    </xf>
    <xf numFmtId="0" fontId="1" fillId="4" borderId="15" xfId="0" applyFont="1" applyFill="1" applyBorder="1" applyAlignment="1" applyProtection="1">
      <alignment horizontal="center" vertical="center"/>
      <protection locked="0"/>
    </xf>
    <xf numFmtId="0" fontId="29" fillId="0" borderId="19" xfId="0" applyFont="1" applyBorder="1" applyAlignment="1">
      <alignment horizontal="center" vertical="center" wrapText="1"/>
    </xf>
    <xf numFmtId="0" fontId="1" fillId="4" borderId="15" xfId="0" applyFont="1" applyFill="1" applyBorder="1" applyAlignment="1" applyProtection="1">
      <alignment horizontal="left" vertical="center"/>
      <protection locked="0"/>
    </xf>
    <xf numFmtId="0" fontId="1" fillId="4" borderId="16" xfId="0" applyFont="1" applyFill="1" applyBorder="1" applyAlignment="1" applyProtection="1">
      <alignment horizontal="left" vertical="center"/>
      <protection locked="0"/>
    </xf>
    <xf numFmtId="0" fontId="1" fillId="4" borderId="17" xfId="0" applyFont="1" applyFill="1" applyBorder="1" applyAlignment="1" applyProtection="1">
      <alignment horizontal="left" vertical="center"/>
      <protection locked="0"/>
    </xf>
    <xf numFmtId="0" fontId="1" fillId="4" borderId="16" xfId="0" applyFont="1" applyFill="1" applyBorder="1" applyAlignment="1" applyProtection="1">
      <alignment horizontal="center" vertical="center"/>
      <protection locked="0"/>
    </xf>
    <xf numFmtId="0" fontId="1" fillId="4" borderId="17" xfId="0" applyFont="1" applyFill="1" applyBorder="1" applyAlignment="1" applyProtection="1">
      <alignment horizontal="center" vertical="center"/>
      <protection locked="0"/>
    </xf>
    <xf numFmtId="49" fontId="9" fillId="4" borderId="12" xfId="0" applyNumberFormat="1" applyFont="1" applyFill="1" applyBorder="1" applyAlignment="1" applyProtection="1">
      <alignment horizontal="center" vertical="center"/>
      <protection locked="0"/>
    </xf>
    <xf numFmtId="0" fontId="10" fillId="3" borderId="0" xfId="0" applyFont="1" applyFill="1" applyAlignment="1" applyProtection="1">
      <alignment horizontal="center" vertical="center"/>
      <protection locked="0"/>
    </xf>
    <xf numFmtId="0" fontId="19" fillId="0" borderId="0" xfId="0" applyFont="1" applyAlignment="1">
      <alignment horizontal="left" vertical="top" wrapText="1"/>
    </xf>
    <xf numFmtId="0" fontId="9" fillId="4" borderId="12" xfId="0" applyFont="1" applyFill="1" applyBorder="1" applyAlignment="1" applyProtection="1">
      <alignment horizontal="center" vertical="center"/>
      <protection locked="0"/>
    </xf>
    <xf numFmtId="0" fontId="1" fillId="4" borderId="12" xfId="0" applyNumberFormat="1" applyFont="1" applyFill="1" applyBorder="1" applyAlignment="1" applyProtection="1">
      <alignment horizontal="left" vertical="top" wrapText="1"/>
      <protection locked="0"/>
    </xf>
    <xf numFmtId="0" fontId="9" fillId="4" borderId="13" xfId="0" applyNumberFormat="1" applyFont="1" applyFill="1" applyBorder="1" applyAlignment="1" applyProtection="1">
      <alignment horizontal="left" vertical="top" wrapText="1"/>
      <protection locked="0"/>
    </xf>
    <xf numFmtId="0" fontId="9" fillId="4" borderId="14" xfId="0" applyNumberFormat="1" applyFont="1" applyFill="1" applyBorder="1" applyAlignment="1" applyProtection="1">
      <alignment horizontal="left" vertical="top" wrapText="1"/>
      <protection locked="0"/>
    </xf>
    <xf numFmtId="0" fontId="9" fillId="4" borderId="12" xfId="0" applyNumberFormat="1" applyFont="1" applyFill="1" applyBorder="1" applyAlignment="1" applyProtection="1">
      <alignment horizontal="left" vertical="top" wrapText="1"/>
      <protection locked="0"/>
    </xf>
    <xf numFmtId="0" fontId="9" fillId="4" borderId="12" xfId="0" applyNumberFormat="1" applyFont="1" applyFill="1" applyBorder="1" applyAlignment="1" applyProtection="1">
      <alignment horizontal="center" vertical="center" wrapText="1"/>
      <protection locked="0"/>
    </xf>
    <xf numFmtId="0" fontId="9" fillId="4" borderId="13" xfId="0" applyNumberFormat="1" applyFont="1" applyFill="1" applyBorder="1" applyAlignment="1" applyProtection="1">
      <alignment horizontal="center" vertical="center" wrapText="1"/>
      <protection locked="0"/>
    </xf>
    <xf numFmtId="0" fontId="9" fillId="4" borderId="14" xfId="0" applyNumberFormat="1" applyFont="1" applyFill="1" applyBorder="1" applyAlignment="1" applyProtection="1">
      <alignment horizontal="center" vertical="center" wrapText="1"/>
      <protection locked="0"/>
    </xf>
  </cellXfs>
  <cellStyles count="2">
    <cellStyle name="Comma" xfId="1" builtinId="3"/>
    <cellStyle name="Normal" xfId="0" builtinId="0"/>
  </cellStyles>
  <dxfs count="223">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alignment horizontal="left" vertical="bottom" textRotation="0" wrapText="0" indent="0" justifyLastLine="0" shrinkToFit="0" readingOrder="0"/>
    </dxf>
    <dxf>
      <numFmt numFmtId="30" formatCode="@"/>
    </dxf>
    <dxf>
      <font>
        <b val="0"/>
        <i val="0"/>
        <strike val="0"/>
        <condense val="0"/>
        <extend val="0"/>
        <outline val="0"/>
        <shadow val="0"/>
        <u val="none"/>
        <vertAlign val="baseline"/>
        <sz val="11"/>
        <color theme="1"/>
        <name val="Segoe UI"/>
        <scheme val="none"/>
      </font>
      <numFmt numFmtId="30" formatCode="@"/>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ill>
        <patternFill patternType="lightUp">
          <fgColor rgb="FFC00000"/>
        </patternFill>
      </fill>
    </dxf>
    <dxf>
      <fill>
        <patternFill patternType="lightUp">
          <fgColor rgb="FFC00000"/>
        </patternFill>
      </fill>
    </dxf>
    <dxf>
      <fill>
        <patternFill patternType="lightUp">
          <fgColor rgb="FFC00000"/>
        </patternFill>
      </fill>
    </dxf>
    <dxf>
      <font>
        <b/>
        <i val="0"/>
        <color rgb="FFC00000"/>
      </font>
    </dxf>
    <dxf>
      <fill>
        <patternFill patternType="lightUp">
          <fgColor rgb="FFC00000"/>
        </patternFill>
      </fill>
    </dxf>
    <dxf>
      <fill>
        <patternFill patternType="lightUp">
          <fgColor rgb="FFC00000"/>
        </patternFill>
      </fill>
    </dxf>
    <dxf>
      <fill>
        <patternFill patternType="lightUp">
          <fgColor rgb="FFC00000"/>
        </patternFill>
      </fill>
    </dxf>
    <dxf>
      <fill>
        <patternFill patternType="lightUp">
          <fgColor rgb="FFC00000"/>
        </patternFill>
      </fill>
    </dxf>
    <dxf>
      <fill>
        <patternFill patternType="lightUp">
          <fgColor rgb="FFC00000"/>
          <bgColor theme="0" tint="-4.9989318521683403E-2"/>
        </patternFill>
      </fill>
    </dxf>
    <dxf>
      <fill>
        <patternFill patternType="lightUp">
          <fgColor rgb="FFC00000"/>
          <bgColor theme="0" tint="-4.9989318521683403E-2"/>
        </patternFill>
      </fill>
    </dxf>
    <dxf>
      <fill>
        <patternFill patternType="lightUp">
          <fgColor rgb="FFC00000"/>
          <bgColor theme="0" tint="-4.9989318521683403E-2"/>
        </patternFill>
      </fill>
    </dxf>
    <dxf>
      <fill>
        <patternFill patternType="lightUp">
          <fgColor rgb="FFC00000"/>
          <bgColor theme="0" tint="-4.9989318521683403E-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font>
        <strike val="0"/>
        <outline val="0"/>
        <shadow val="0"/>
        <u val="none"/>
        <vertAlign val="baseline"/>
        <color auto="1"/>
        <name val="Segoe UI"/>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Segoe UI"/>
        <scheme val="none"/>
      </font>
      <numFmt numFmtId="0" formatCode="General"/>
    </dxf>
    <dxf>
      <font>
        <b val="0"/>
        <i val="0"/>
        <strike val="0"/>
        <condense val="0"/>
        <extend val="0"/>
        <outline val="0"/>
        <shadow val="0"/>
        <u val="none"/>
        <vertAlign val="baseline"/>
        <sz val="11"/>
        <color theme="1"/>
        <name val="Segoe UI"/>
        <scheme val="none"/>
      </font>
      <numFmt numFmtId="0" formatCode="General"/>
    </dxf>
    <dxf>
      <font>
        <b val="0"/>
        <i val="0"/>
        <strike val="0"/>
        <condense val="0"/>
        <extend val="0"/>
        <outline val="0"/>
        <shadow val="0"/>
        <u val="none"/>
        <vertAlign val="baseline"/>
        <sz val="11"/>
        <color theme="1"/>
        <name val="Segoe UI"/>
        <scheme val="none"/>
      </font>
      <numFmt numFmtId="0" formatCode="General"/>
    </dxf>
    <dxf>
      <font>
        <b val="0"/>
        <i val="0"/>
        <strike val="0"/>
        <condense val="0"/>
        <extend val="0"/>
        <outline val="0"/>
        <shadow val="0"/>
        <u val="none"/>
        <vertAlign val="baseline"/>
        <sz val="11"/>
        <color theme="1"/>
        <name val="Segoe UI"/>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color rgb="FFC00000"/>
        <name val="Segoe UI"/>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auto="1"/>
        <name val="Segoe U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fmlaLink="D97" lockText="1" noThreeD="1"/>
</file>

<file path=xl/ctrlProps/ctrlProp2.xml><?xml version="1.0" encoding="utf-8"?>
<formControlPr xmlns="http://schemas.microsoft.com/office/spreadsheetml/2009/9/main" objectType="CheckBox" fmlaLink="$N$97" lockText="1" noThreeD="1"/>
</file>

<file path=xl/ctrlProps/ctrlProp3.xml><?xml version="1.0" encoding="utf-8"?>
<formControlPr xmlns="http://schemas.microsoft.com/office/spreadsheetml/2009/9/main" objectType="CheckBox" fmlaLink="V97" lockText="1" noThreeD="1"/>
</file>

<file path=xl/ctrlProps/ctrlProp4.xml><?xml version="1.0" encoding="utf-8"?>
<formControlPr xmlns="http://schemas.microsoft.com/office/spreadsheetml/2009/9/main" objectType="CheckBox" fmlaLink="AF97" lockText="1" noThreeD="1"/>
</file>

<file path=xl/ctrlProps/ctrlProp5.xml><?xml version="1.0" encoding="utf-8"?>
<formControlPr xmlns="http://schemas.microsoft.com/office/spreadsheetml/2009/9/main" objectType="CheckBox" fmlaLink="D98"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19050</xdr:colOff>
          <xdr:row>96</xdr:row>
          <xdr:rowOff>57150</xdr:rowOff>
        </xdr:from>
        <xdr:to>
          <xdr:col>4</xdr:col>
          <xdr:colOff>0</xdr:colOff>
          <xdr:row>96</xdr:row>
          <xdr:rowOff>276225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96</xdr:row>
          <xdr:rowOff>57150</xdr:rowOff>
        </xdr:from>
        <xdr:to>
          <xdr:col>14</xdr:col>
          <xdr:colOff>0</xdr:colOff>
          <xdr:row>96</xdr:row>
          <xdr:rowOff>276225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96</xdr:row>
          <xdr:rowOff>57150</xdr:rowOff>
        </xdr:from>
        <xdr:to>
          <xdr:col>22</xdr:col>
          <xdr:colOff>0</xdr:colOff>
          <xdr:row>96</xdr:row>
          <xdr:rowOff>276225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19050</xdr:colOff>
          <xdr:row>96</xdr:row>
          <xdr:rowOff>57150</xdr:rowOff>
        </xdr:from>
        <xdr:to>
          <xdr:col>32</xdr:col>
          <xdr:colOff>0</xdr:colOff>
          <xdr:row>96</xdr:row>
          <xdr:rowOff>276225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97</xdr:row>
          <xdr:rowOff>57150</xdr:rowOff>
        </xdr:from>
        <xdr:to>
          <xdr:col>4</xdr:col>
          <xdr:colOff>0</xdr:colOff>
          <xdr:row>97</xdr:row>
          <xdr:rowOff>276225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152400</xdr:colOff>
          <xdr:row>1</xdr:row>
          <xdr:rowOff>60114</xdr:rowOff>
        </xdr:from>
        <xdr:to>
          <xdr:col>37</xdr:col>
          <xdr:colOff>89085</xdr:colOff>
          <xdr:row>2</xdr:row>
          <xdr:rowOff>144108</xdr:rowOff>
        </xdr:to>
        <xdr:pic>
          <xdr:nvPicPr>
            <xdr:cNvPr id="9" name="Picture 8">
              <a:extLst>
                <a:ext uri="{FF2B5EF4-FFF2-40B4-BE49-F238E27FC236}">
                  <a16:creationId xmlns:a16="http://schemas.microsoft.com/office/drawing/2014/main" id="{00000000-0008-0000-0100-000009000000}"/>
                </a:ext>
              </a:extLst>
            </xdr:cNvPr>
            <xdr:cNvPicPr>
              <a:picLocks noChangeAspect="1" noChangeArrowheads="1"/>
              <a:extLst>
                <a:ext uri="{84589F7E-364E-4C9E-8A38-B11213B215E9}">
                  <a14:cameraTool cellRange="dTranslate!$Q$2" spid="_x0000_s1405"/>
                </a:ext>
              </a:extLst>
            </xdr:cNvPicPr>
          </xdr:nvPicPr>
          <xdr:blipFill>
            <a:blip xmlns:r="http://schemas.openxmlformats.org/officeDocument/2006/relationships" r:embed="rId1"/>
            <a:srcRect/>
            <a:stretch>
              <a:fillRect/>
            </a:stretch>
          </xdr:blipFill>
          <xdr:spPr bwMode="auto">
            <a:xfrm>
              <a:off x="6381750" y="231564"/>
              <a:ext cx="2079810" cy="369744"/>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editAs="oneCell">
    <xdr:from>
      <xdr:col>3</xdr:col>
      <xdr:colOff>133350</xdr:colOff>
      <xdr:row>3</xdr:row>
      <xdr:rowOff>47625</xdr:rowOff>
    </xdr:from>
    <xdr:to>
      <xdr:col>8</xdr:col>
      <xdr:colOff>111130</xdr:colOff>
      <xdr:row>8</xdr:row>
      <xdr:rowOff>276225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9575" y="685800"/>
          <a:ext cx="1168405" cy="1695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85725</xdr:colOff>
      <xdr:row>1</xdr:row>
      <xdr:rowOff>38100</xdr:rowOff>
    </xdr:from>
    <xdr:to>
      <xdr:col>16</xdr:col>
      <xdr:colOff>1650066</xdr:colOff>
      <xdr:row>1</xdr:row>
      <xdr:rowOff>267655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92425" y="247650"/>
          <a:ext cx="1564341" cy="229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CV" displayName="dCV" ref="A1:GL2" totalsRowShown="0" headerRowDxfId="222" dataDxfId="221">
  <autoFilter ref="A1:GL2" xr:uid="{00000000-0009-0000-0100-000003000000}"/>
  <tableColumns count="194">
    <tableColumn id="1" xr3:uid="{00000000-0010-0000-0000-000001000000}" name="Position applied for" dataDxfId="220">
      <calculatedColumnFormula>PersonalInfo!K7</calculatedColumnFormula>
    </tableColumn>
    <tableColumn id="2" xr3:uid="{00000000-0010-0000-0000-000002000000}" name="Code" dataDxfId="219">
      <calculatedColumnFormula>PersonalInfo!W7</calculatedColumnFormula>
    </tableColumn>
    <tableColumn id="3" xr3:uid="{00000000-0010-0000-0000-000003000000}" name="Location" dataDxfId="218">
      <calculatedColumnFormula>PersonalInfo!AD7</calculatedColumnFormula>
    </tableColumn>
    <tableColumn id="4" xr3:uid="{00000000-0010-0000-0000-000004000000}" name="Previous position applied" dataDxfId="217">
      <calculatedColumnFormula>PersonalInfo!K9</calculatedColumnFormula>
    </tableColumn>
    <tableColumn id="194" xr3:uid="{00000000-0010-0000-0000-0000C2000000}" name="TIME" dataDxfId="216">
      <calculatedColumnFormula>DATE(PersonalInfo!Y9,PersonalInfo!X9,PersonalInfo!W9)</calculatedColumnFormula>
    </tableColumn>
    <tableColumn id="8" xr3:uid="{00000000-0010-0000-0000-000008000000}" name="Test result" dataDxfId="215">
      <calculatedColumnFormula>PersonalInfo!AD9</calculatedColumnFormula>
    </tableColumn>
    <tableColumn id="9" xr3:uid="{00000000-0010-0000-0000-000009000000}" name="Full name_I" dataDxfId="214">
      <calculatedColumnFormula>PersonalInfo!D13</calculatedColumnFormula>
    </tableColumn>
    <tableColumn id="195" xr3:uid="{00000000-0010-0000-0000-0000C3000000}" name="Date of birth" dataDxfId="213">
      <calculatedColumnFormula>DATE(PersonalInfo!Q13,PersonalInfo!P13,PersonalInfo!O13)</calculatedColumnFormula>
    </tableColumn>
    <tableColumn id="13" xr3:uid="{00000000-0010-0000-0000-00000D000000}" name="Place of birth" dataDxfId="212">
      <calculatedColumnFormula>PersonalInfo!T13</calculatedColumnFormula>
    </tableColumn>
    <tableColumn id="14" xr3:uid="{00000000-0010-0000-0000-00000E000000}" name="Sex" dataDxfId="211">
      <calculatedColumnFormula>PersonalInfo!AA13</calculatedColumnFormula>
    </tableColumn>
    <tableColumn id="15" xr3:uid="{00000000-0010-0000-0000-00000F000000}" name="Height" dataDxfId="210">
      <calculatedColumnFormula>PersonalInfo!AE13</calculatedColumnFormula>
    </tableColumn>
    <tableColumn id="16" xr3:uid="{00000000-0010-0000-0000-000010000000}" name="Weight" dataDxfId="209">
      <calculatedColumnFormula>PersonalInfo!AI13</calculatedColumnFormula>
    </tableColumn>
    <tableColumn id="17" xr3:uid="{00000000-0010-0000-0000-000011000000}" name="Permanent Address" dataDxfId="208">
      <calculatedColumnFormula>PersonalInfo!D15</calculatedColumnFormula>
    </tableColumn>
    <tableColumn id="6" xr3:uid="{00000000-0010-0000-0000-000006000000}" name="Permanent Address2" dataDxfId="207">
      <calculatedColumnFormula>PersonalInfo!J15</calculatedColumnFormula>
    </tableColumn>
    <tableColumn id="5" xr3:uid="{00000000-0010-0000-0000-000005000000}" name="Permanent Address3" dataDxfId="206">
      <calculatedColumnFormula>PersonalInfo!Q15</calculatedColumnFormula>
    </tableColumn>
    <tableColumn id="18" xr3:uid="{00000000-0010-0000-0000-000012000000}" name="Current residential place" dataDxfId="205">
      <calculatedColumnFormula>PersonalInfo!D17</calculatedColumnFormula>
    </tableColumn>
    <tableColumn id="10" xr3:uid="{00000000-0010-0000-0000-00000A000000}" name="Current residential place2" dataDxfId="204">
      <calculatedColumnFormula>PersonalInfo!J17</calculatedColumnFormula>
    </tableColumn>
    <tableColumn id="7" xr3:uid="{00000000-0010-0000-0000-000007000000}" name="Current residential place3" dataDxfId="203">
      <calculatedColumnFormula>PersonalInfo!Q17</calculatedColumnFormula>
    </tableColumn>
    <tableColumn id="19" xr3:uid="{00000000-0010-0000-0000-000013000000}" name="Personal ID/passport number" dataDxfId="202">
      <calculatedColumnFormula>PersonalInfo!D19</calculatedColumnFormula>
    </tableColumn>
    <tableColumn id="20" xr3:uid="{00000000-0010-0000-0000-000014000000}" name="Issued by" dataDxfId="201">
      <calculatedColumnFormula>PersonalInfo!O19</calculatedColumnFormula>
    </tableColumn>
    <tableColumn id="196" xr3:uid="{00000000-0010-0000-0000-0000C4000000}" name="Date_ID" dataDxfId="200">
      <calculatedColumnFormula>DATE(PersonalInfo!Y19,PersonalInfo!X19,PersonalInfo!W19)</calculatedColumnFormula>
    </tableColumn>
    <tableColumn id="24" xr3:uid="{00000000-0010-0000-0000-000018000000}" name="Nationality" dataDxfId="199">
      <calculatedColumnFormula>PersonalInfo!AB19</calculatedColumnFormula>
    </tableColumn>
    <tableColumn id="25" xr3:uid="{00000000-0010-0000-0000-000019000000}" name="Marital status" dataDxfId="198">
      <calculatedColumnFormula>PersonalInfo!AH19</calculatedColumnFormula>
    </tableColumn>
    <tableColumn id="26" xr3:uid="{00000000-0010-0000-0000-00001A000000}" name="Mobile_I" dataDxfId="197">
      <calculatedColumnFormula>PersonalInfo!K21</calculatedColumnFormula>
    </tableColumn>
    <tableColumn id="27" xr3:uid="{00000000-0010-0000-0000-00001B000000}" name="Telephone_I" dataDxfId="196">
      <calculatedColumnFormula>PersonalInfo!R21</calculatedColumnFormula>
    </tableColumn>
    <tableColumn id="28" xr3:uid="{00000000-0010-0000-0000-00001C000000}" name="email_I" dataDxfId="195">
      <calculatedColumnFormula>PersonalInfo!Y21</calculatedColumnFormula>
    </tableColumn>
    <tableColumn id="29" xr3:uid="{00000000-0010-0000-0000-00001D000000}" name="Homepage" dataDxfId="194">
      <calculatedColumnFormula>PersonalInfo!K23</calculatedColumnFormula>
    </tableColumn>
    <tableColumn id="30" xr3:uid="{00000000-0010-0000-0000-00001E000000}" name="In case of emergency" dataDxfId="193">
      <calculatedColumnFormula>PersonalInfo!D25</calculatedColumnFormula>
    </tableColumn>
    <tableColumn id="31" xr3:uid="{00000000-0010-0000-0000-00001F000000}" name="Mobile_E" dataDxfId="192">
      <calculatedColumnFormula>PersonalInfo!R25</calculatedColumnFormula>
    </tableColumn>
    <tableColumn id="32" xr3:uid="{00000000-0010-0000-0000-000020000000}" name="Telephone_E" dataDxfId="191">
      <calculatedColumnFormula>PersonalInfo!R25</calculatedColumnFormula>
    </tableColumn>
    <tableColumn id="33" xr3:uid="{00000000-0010-0000-0000-000021000000}" name="Telephone_E2" dataDxfId="190">
      <calculatedColumnFormula>PersonalInfo!Y25</calculatedColumnFormula>
    </tableColumn>
    <tableColumn id="34" xr3:uid="{00000000-0010-0000-0000-000022000000}" name="Relationship_E" dataDxfId="189">
      <calculatedColumnFormula>PersonalInfo!AF25</calculatedColumnFormula>
    </tableColumn>
    <tableColumn id="35" xr3:uid="{00000000-0010-0000-0000-000023000000}" name="Address_E" dataDxfId="188">
      <calculatedColumnFormula>PersonalInfo!D27</calculatedColumnFormula>
    </tableColumn>
    <tableColumn id="197" xr3:uid="{00000000-0010-0000-0000-0000C5000000}" name="Expected date" dataDxfId="187">
      <calculatedColumnFormula>DATE(PersonalInfo!F29,PersonalInfo!E29,PersonalInfo!D29)</calculatedColumnFormula>
    </tableColumn>
    <tableColumn id="213" xr3:uid="{00000000-0010-0000-0000-0000D5000000}" name="Salary Expected" dataDxfId="186" dataCellStyle="Comma">
      <calculatedColumnFormula>PersonalInfo!N29</calculatedColumnFormula>
    </tableColumn>
    <tableColumn id="84" xr3:uid="{00000000-0010-0000-0000-000054000000}" name="Q_1_Certificate" dataDxfId="185" dataCellStyle="Comma">
      <calculatedColumnFormula>PersonalInfo!$D33</calculatedColumnFormula>
    </tableColumn>
    <tableColumn id="85" xr3:uid="{00000000-0010-0000-0000-000055000000}" name="Q_1_Name of School" dataDxfId="184" dataCellStyle="Comma">
      <calculatedColumnFormula>PersonalInfo!$K33</calculatedColumnFormula>
    </tableColumn>
    <tableColumn id="86" xr3:uid="{00000000-0010-0000-0000-000056000000}" name="Q_1_Majority" dataDxfId="183" dataCellStyle="Comma">
      <calculatedColumnFormula>PersonalInfo!$S33</calculatedColumnFormula>
    </tableColumn>
    <tableColumn id="87" xr3:uid="{00000000-0010-0000-0000-000057000000}" name="Q_1_Time" dataDxfId="182" dataCellStyle="Comma">
      <calculatedColumnFormula>DATE(PersonalInfo!AB33,PersonalInfo!AA33,PersonalInfo!Z33)</calculatedColumnFormula>
    </tableColumn>
    <tableColumn id="90" xr3:uid="{00000000-0010-0000-0000-00005A000000}" name="Q_1_Classify" dataDxfId="181" dataCellStyle="Comma">
      <calculatedColumnFormula>PersonalInfo!$AE33</calculatedColumnFormula>
    </tableColumn>
    <tableColumn id="91" xr3:uid="{00000000-0010-0000-0000-00005B000000}" name="Q_1_Average points" dataDxfId="180" dataCellStyle="Comma">
      <calculatedColumnFormula>PersonalInfo!$AI33</calculatedColumnFormula>
    </tableColumn>
    <tableColumn id="92" xr3:uid="{00000000-0010-0000-0000-00005C000000}" name="Q_2_Certificate" dataDxfId="179" dataCellStyle="Comma">
      <calculatedColumnFormula>PersonalInfo!$D34</calculatedColumnFormula>
    </tableColumn>
    <tableColumn id="93" xr3:uid="{00000000-0010-0000-0000-00005D000000}" name="Q_2_Name of School" dataDxfId="178" dataCellStyle="Comma">
      <calculatedColumnFormula>PersonalInfo!$K34</calculatedColumnFormula>
    </tableColumn>
    <tableColumn id="94" xr3:uid="{00000000-0010-0000-0000-00005E000000}" name="Q_2_Majority" dataDxfId="177" dataCellStyle="Comma">
      <calculatedColumnFormula>PersonalInfo!$S34</calculatedColumnFormula>
    </tableColumn>
    <tableColumn id="95" xr3:uid="{00000000-0010-0000-0000-00005F000000}" name="Q_2_Time" dataDxfId="176" dataCellStyle="Comma">
      <calculatedColumnFormula>DATE(PersonalInfo!AB34,PersonalInfo!AA34,PersonalInfo!Z34)</calculatedColumnFormula>
    </tableColumn>
    <tableColumn id="96" xr3:uid="{00000000-0010-0000-0000-000060000000}" name="Q_2_Classify" dataDxfId="175" dataCellStyle="Comma">
      <calculatedColumnFormula>PersonalInfo!$AA34</calculatedColumnFormula>
    </tableColumn>
    <tableColumn id="97" xr3:uid="{00000000-0010-0000-0000-000061000000}" name="Q_2_Average points" dataDxfId="174" dataCellStyle="Comma">
      <calculatedColumnFormula>PersonalInfo!$AB34</calculatedColumnFormula>
    </tableColumn>
    <tableColumn id="100" xr3:uid="{00000000-0010-0000-0000-000064000000}" name="Q_3_Certificate" dataDxfId="173" dataCellStyle="Comma">
      <calculatedColumnFormula>PersonalInfo!$D35</calculatedColumnFormula>
    </tableColumn>
    <tableColumn id="101" xr3:uid="{00000000-0010-0000-0000-000065000000}" name="Q_3_Name of School" dataDxfId="172" dataCellStyle="Comma">
      <calculatedColumnFormula>PersonalInfo!$K35</calculatedColumnFormula>
    </tableColumn>
    <tableColumn id="102" xr3:uid="{00000000-0010-0000-0000-000066000000}" name="Q_3_Majority" dataDxfId="171" dataCellStyle="Comma">
      <calculatedColumnFormula>PersonalInfo!$S35</calculatedColumnFormula>
    </tableColumn>
    <tableColumn id="205" xr3:uid="{00000000-0010-0000-0000-0000CD000000}" name="Q_3_Time" dataDxfId="170" dataCellStyle="Comma">
      <calculatedColumnFormula>DATE(PersonalInfo!AB35,PersonalInfo!AA35,PersonalInfo!Z35)</calculatedColumnFormula>
    </tableColumn>
    <tableColumn id="106" xr3:uid="{00000000-0010-0000-0000-00006A000000}" name="Q_3_Classify" dataDxfId="169" dataCellStyle="Comma">
      <calculatedColumnFormula>PersonalInfo!$AE35</calculatedColumnFormula>
    </tableColumn>
    <tableColumn id="107" xr3:uid="{00000000-0010-0000-0000-00006B000000}" name="Q_3_Average points" dataDxfId="168" dataCellStyle="Comma">
      <calculatedColumnFormula>PersonalInfo!$AI35</calculatedColumnFormula>
    </tableColumn>
    <tableColumn id="108" xr3:uid="{00000000-0010-0000-0000-00006C000000}" name="Q_4_Certificate" dataDxfId="167" dataCellStyle="Comma">
      <calculatedColumnFormula>PersonalInfo!$D36</calculatedColumnFormula>
    </tableColumn>
    <tableColumn id="109" xr3:uid="{00000000-0010-0000-0000-00006D000000}" name="Q_4_Name of School" dataDxfId="166" dataCellStyle="Comma">
      <calculatedColumnFormula>PersonalInfo!$K36</calculatedColumnFormula>
    </tableColumn>
    <tableColumn id="110" xr3:uid="{00000000-0010-0000-0000-00006E000000}" name="Q_4_Majority" dataDxfId="165" dataCellStyle="Comma">
      <calculatedColumnFormula>PersonalInfo!$S36</calculatedColumnFormula>
    </tableColumn>
    <tableColumn id="206" xr3:uid="{00000000-0010-0000-0000-0000CE000000}" name="Q_4_Time" dataDxfId="164" dataCellStyle="Comma">
      <calculatedColumnFormula>DATE(PersonalInfo!AB36,PersonalInfo!AA36,PersonalInfo!Z36)</calculatedColumnFormula>
    </tableColumn>
    <tableColumn id="114" xr3:uid="{00000000-0010-0000-0000-000072000000}" name="Q_4_Classify" dataDxfId="163" dataCellStyle="Comma">
      <calculatedColumnFormula>PersonalInfo!$AE36</calculatedColumnFormula>
    </tableColumn>
    <tableColumn id="115" xr3:uid="{00000000-0010-0000-0000-000073000000}" name="Q_4_Average points" dataDxfId="162" dataCellStyle="Comma">
      <calculatedColumnFormula>PersonalInfo!$AI36</calculatedColumnFormula>
    </tableColumn>
    <tableColumn id="116" xr3:uid="{00000000-0010-0000-0000-000074000000}" name="Q_5_Certificate" dataDxfId="161" dataCellStyle="Comma">
      <calculatedColumnFormula>PersonalInfo!$D37</calculatedColumnFormula>
    </tableColumn>
    <tableColumn id="117" xr3:uid="{00000000-0010-0000-0000-000075000000}" name="Q_5_Name of School" dataDxfId="160" dataCellStyle="Comma">
      <calculatedColumnFormula>PersonalInfo!$K37</calculatedColumnFormula>
    </tableColumn>
    <tableColumn id="118" xr3:uid="{00000000-0010-0000-0000-000076000000}" name="Q_5_Majority" dataDxfId="159" dataCellStyle="Comma">
      <calculatedColumnFormula>PersonalInfo!$S37</calculatedColumnFormula>
    </tableColumn>
    <tableColumn id="207" xr3:uid="{00000000-0010-0000-0000-0000CF000000}" name="Q_5_Time" dataDxfId="158" dataCellStyle="Comma">
      <calculatedColumnFormula>DATE(PersonalInfo!AB37,PersonalInfo!AA37,PersonalInfo!Z37)</calculatedColumnFormula>
    </tableColumn>
    <tableColumn id="122" xr3:uid="{00000000-0010-0000-0000-00007A000000}" name="Q_5_Classify" dataDxfId="157" dataCellStyle="Comma">
      <calculatedColumnFormula>PersonalInfo!$AE37</calculatedColumnFormula>
    </tableColumn>
    <tableColumn id="123" xr3:uid="{00000000-0010-0000-0000-00007B000000}" name="Q_5_Average points" dataDxfId="156" dataCellStyle="Comma">
      <calculatedColumnFormula>PersonalInfo!$AI37</calculatedColumnFormula>
    </tableColumn>
    <tableColumn id="124" xr3:uid="{00000000-0010-0000-0000-00007C000000}" name="Q_6_Certificate" dataDxfId="155" dataCellStyle="Comma">
      <calculatedColumnFormula>PersonalInfo!$D38</calculatedColumnFormula>
    </tableColumn>
    <tableColumn id="125" xr3:uid="{00000000-0010-0000-0000-00007D000000}" name="Q_6_Name of School" dataDxfId="154" dataCellStyle="Comma">
      <calculatedColumnFormula>PersonalInfo!$K38</calculatedColumnFormula>
    </tableColumn>
    <tableColumn id="126" xr3:uid="{00000000-0010-0000-0000-00007E000000}" name="Q_6_Majority" dataDxfId="153" dataCellStyle="Comma">
      <calculatedColumnFormula>PersonalInfo!$S38</calculatedColumnFormula>
    </tableColumn>
    <tableColumn id="208" xr3:uid="{00000000-0010-0000-0000-0000D0000000}" name="Q_6_Time" dataDxfId="152" dataCellStyle="Comma">
      <calculatedColumnFormula>DATE(PersonalInfo!AB38,PersonalInfo!AA38,PersonalInfo!Z38)</calculatedColumnFormula>
    </tableColumn>
    <tableColumn id="130" xr3:uid="{00000000-0010-0000-0000-000082000000}" name="Q_6_Classify" dataDxfId="151" dataCellStyle="Comma">
      <calculatedColumnFormula>PersonalInfo!$AE38</calculatedColumnFormula>
    </tableColumn>
    <tableColumn id="131" xr3:uid="{00000000-0010-0000-0000-000083000000}" name="Q_6_Average points" dataDxfId="150" dataCellStyle="Comma">
      <calculatedColumnFormula>PersonalInfo!$AI38</calculatedColumnFormula>
    </tableColumn>
    <tableColumn id="132" xr3:uid="{00000000-0010-0000-0000-000084000000}" name="Q_7_Certificate" dataDxfId="149" dataCellStyle="Comma">
      <calculatedColumnFormula>PersonalInfo!$D39</calculatedColumnFormula>
    </tableColumn>
    <tableColumn id="133" xr3:uid="{00000000-0010-0000-0000-000085000000}" name="Q_7_Name of School" dataDxfId="148" dataCellStyle="Comma">
      <calculatedColumnFormula>PersonalInfo!$K39</calculatedColumnFormula>
    </tableColumn>
    <tableColumn id="134" xr3:uid="{00000000-0010-0000-0000-000086000000}" name="Q_7_Majority" dataDxfId="147" dataCellStyle="Comma">
      <calculatedColumnFormula>PersonalInfo!$S39</calculatedColumnFormula>
    </tableColumn>
    <tableColumn id="209" xr3:uid="{00000000-0010-0000-0000-0000D1000000}" name="Q_7_Time" dataDxfId="146" dataCellStyle="Comma">
      <calculatedColumnFormula>DATE(PersonalInfo!AB39,PersonalInfo!AA39,PersonalInfo!Z39)</calculatedColumnFormula>
    </tableColumn>
    <tableColumn id="138" xr3:uid="{00000000-0010-0000-0000-00008A000000}" name="Q_7_Classify" dataDxfId="145" dataCellStyle="Comma">
      <calculatedColumnFormula>PersonalInfo!$AE39</calculatedColumnFormula>
    </tableColumn>
    <tableColumn id="139" xr3:uid="{00000000-0010-0000-0000-00008B000000}" name="Q_7_Average points" dataDxfId="144" dataCellStyle="Comma">
      <calculatedColumnFormula>PersonalInfo!$AI39</calculatedColumnFormula>
    </tableColumn>
    <tableColumn id="140" xr3:uid="{00000000-0010-0000-0000-00008C000000}" name="Q_8_Certificate" dataDxfId="143" dataCellStyle="Comma">
      <calculatedColumnFormula>PersonalInfo!$D40</calculatedColumnFormula>
    </tableColumn>
    <tableColumn id="141" xr3:uid="{00000000-0010-0000-0000-00008D000000}" name="Q_8_Name of School" dataDxfId="142" dataCellStyle="Comma">
      <calculatedColumnFormula>PersonalInfo!$K40</calculatedColumnFormula>
    </tableColumn>
    <tableColumn id="142" xr3:uid="{00000000-0010-0000-0000-00008E000000}" name="Q_8_Majority" dataDxfId="141" dataCellStyle="Comma">
      <calculatedColumnFormula>PersonalInfo!$S40</calculatedColumnFormula>
    </tableColumn>
    <tableColumn id="210" xr3:uid="{00000000-0010-0000-0000-0000D2000000}" name="Q_8_Time" dataDxfId="140" dataCellStyle="Comma"/>
    <tableColumn id="146" xr3:uid="{00000000-0010-0000-0000-000092000000}" name="Q_8_Classify" dataDxfId="139" dataCellStyle="Comma">
      <calculatedColumnFormula>PersonalInfo!$AE40</calculatedColumnFormula>
    </tableColumn>
    <tableColumn id="147" xr3:uid="{00000000-0010-0000-0000-000093000000}" name="Q_8_Average points" dataDxfId="138" dataCellStyle="Comma">
      <calculatedColumnFormula>PersonalInfo!$AI40</calculatedColumnFormula>
    </tableColumn>
    <tableColumn id="148" xr3:uid="{00000000-0010-0000-0000-000094000000}" name="Toeic" dataDxfId="137" dataCellStyle="Comma">
      <calculatedColumnFormula>PersonalInfo!K42</calculatedColumnFormula>
    </tableColumn>
    <tableColumn id="149" xr3:uid="{00000000-0010-0000-0000-000095000000}" name="Toefl" dataDxfId="136" dataCellStyle="Comma">
      <calculatedColumnFormula>PersonalInfo!P42</calculatedColumnFormula>
    </tableColumn>
    <tableColumn id="150" xr3:uid="{00000000-0010-0000-0000-000096000000}" name="ielts" dataDxfId="135" dataCellStyle="Comma">
      <calculatedColumnFormula>PersonalInfo!U42</calculatedColumnFormula>
    </tableColumn>
    <tableColumn id="151" xr3:uid="{00000000-0010-0000-0000-000097000000}" name="Other Language" dataDxfId="134" dataCellStyle="Comma">
      <calculatedColumnFormula>PersonalInfo!Z42</calculatedColumnFormula>
    </tableColumn>
    <tableColumn id="39" xr3:uid="{00000000-0010-0000-0000-000027000000}" name="E_1_FR_Time" dataDxfId="133">
      <calculatedColumnFormula>DATE(PersonalInfo!$E47,PersonalInfo!$D47,1)</calculatedColumnFormula>
    </tableColumn>
    <tableColumn id="40" xr3:uid="{00000000-0010-0000-0000-000028000000}" name="E_1_TO_Time" dataDxfId="132">
      <calculatedColumnFormula>DATE(PersonalInfo!$H47,PersonalInfo!$G47,1)</calculatedColumnFormula>
    </tableColumn>
    <tableColumn id="54" xr3:uid="{00000000-0010-0000-0000-000036000000}" name="E_1_Name of company" dataDxfId="131">
      <calculatedColumnFormula>PersonalInfo!$K47</calculatedColumnFormula>
    </tableColumn>
    <tableColumn id="59" xr3:uid="{00000000-0010-0000-0000-00003B000000}" name="E_1_Position" dataDxfId="130">
      <calculatedColumnFormula>PersonalInfo!$S47</calculatedColumnFormula>
    </tableColumn>
    <tableColumn id="64" xr3:uid="{00000000-0010-0000-0000-000040000000}" name="E_1_Salary level" dataDxfId="129">
      <calculatedColumnFormula>PersonalInfo!$Y47</calculatedColumnFormula>
    </tableColumn>
    <tableColumn id="69" xr3:uid="{00000000-0010-0000-0000-000045000000}" name="E_1_Reason for resignation" dataDxfId="128">
      <calculatedColumnFormula>PersonalInfo!$AC47</calculatedColumnFormula>
    </tableColumn>
    <tableColumn id="74" xr3:uid="{00000000-0010-0000-0000-00004A000000}" name="E_1_Description for" dataDxfId="127">
      <calculatedColumnFormula>PersonalInfo!$D56</calculatedColumnFormula>
    </tableColumn>
    <tableColumn id="75" xr3:uid="{00000000-0010-0000-0000-00004B000000}" name="E_1_Description" dataDxfId="126">
      <calculatedColumnFormula>PersonalInfo!$K56</calculatedColumnFormula>
    </tableColumn>
    <tableColumn id="68" xr3:uid="{00000000-0010-0000-0000-000044000000}" name="E_2_FR_Time" dataDxfId="125"/>
    <tableColumn id="70" xr3:uid="{00000000-0010-0000-0000-000046000000}" name="E_2_TO_Time" dataDxfId="124">
      <calculatedColumnFormula>DATE(PersonalInfo!$H48,PersonalInfo!$G48,1)</calculatedColumnFormula>
    </tableColumn>
    <tableColumn id="71" xr3:uid="{00000000-0010-0000-0000-000047000000}" name="E_2_Name of company" dataDxfId="123"/>
    <tableColumn id="72" xr3:uid="{00000000-0010-0000-0000-000048000000}" name="E_2_Position" dataDxfId="122"/>
    <tableColumn id="73" xr3:uid="{00000000-0010-0000-0000-000049000000}" name="E_2_Salary level" dataDxfId="121"/>
    <tableColumn id="76" xr3:uid="{00000000-0010-0000-0000-00004C000000}" name="E_2_Reason for resignation" dataDxfId="120"/>
    <tableColumn id="77" xr3:uid="{00000000-0010-0000-0000-00004D000000}" name="E_2_Description for" dataDxfId="119">
      <calculatedColumnFormula>PersonalInfo!$D59</calculatedColumnFormula>
    </tableColumn>
    <tableColumn id="78" xr3:uid="{00000000-0010-0000-0000-00004E000000}" name="E_2_Description" dataDxfId="118">
      <calculatedColumnFormula>PersonalInfo!$K59</calculatedColumnFormula>
    </tableColumn>
    <tableColumn id="58" xr3:uid="{00000000-0010-0000-0000-00003A000000}" name="E_3_FR_Time" dataDxfId="117"/>
    <tableColumn id="60" xr3:uid="{00000000-0010-0000-0000-00003C000000}" name="E_3_TO_Time" dataDxfId="116"/>
    <tableColumn id="61" xr3:uid="{00000000-0010-0000-0000-00003D000000}" name="E_3_Name of company" dataDxfId="115"/>
    <tableColumn id="62" xr3:uid="{00000000-0010-0000-0000-00003E000000}" name="E_3_Position" dataDxfId="114"/>
    <tableColumn id="63" xr3:uid="{00000000-0010-0000-0000-00003F000000}" name="E_3_Salary level" dataDxfId="113"/>
    <tableColumn id="65" xr3:uid="{00000000-0010-0000-0000-000041000000}" name="E_3_Reason for resignation" dataDxfId="112"/>
    <tableColumn id="66" xr3:uid="{00000000-0010-0000-0000-000042000000}" name="E_3_Description for" dataDxfId="111">
      <calculatedColumnFormula>PersonalInfo!$D62</calculatedColumnFormula>
    </tableColumn>
    <tableColumn id="67" xr3:uid="{00000000-0010-0000-0000-000043000000}" name="E_3_Description" dataDxfId="110">
      <calculatedColumnFormula>PersonalInfo!$K62</calculatedColumnFormula>
    </tableColumn>
    <tableColumn id="49" xr3:uid="{00000000-0010-0000-0000-000031000000}" name="E_4_FR_Time" dataDxfId="109"/>
    <tableColumn id="50" xr3:uid="{00000000-0010-0000-0000-000032000000}" name="E_4_TO_Time" dataDxfId="108"/>
    <tableColumn id="51" xr3:uid="{00000000-0010-0000-0000-000033000000}" name="E_4_Name of company" dataDxfId="107"/>
    <tableColumn id="52" xr3:uid="{00000000-0010-0000-0000-000034000000}" name="E_4_Position" dataDxfId="106"/>
    <tableColumn id="53" xr3:uid="{00000000-0010-0000-0000-000035000000}" name="E_4_Salary level" dataDxfId="105"/>
    <tableColumn id="55" xr3:uid="{00000000-0010-0000-0000-000037000000}" name="E_4_Reason for resignation" dataDxfId="104"/>
    <tableColumn id="56" xr3:uid="{00000000-0010-0000-0000-000038000000}" name="E_4_Description for" dataDxfId="103">
      <calculatedColumnFormula>PersonalInfo!$D65</calculatedColumnFormula>
    </tableColumn>
    <tableColumn id="57" xr3:uid="{00000000-0010-0000-0000-000039000000}" name="E_4_Description" dataDxfId="102">
      <calculatedColumnFormula>PersonalInfo!$K65</calculatedColumnFormula>
    </tableColumn>
    <tableColumn id="41" xr3:uid="{00000000-0010-0000-0000-000029000000}" name="E_5_FR_Time" dataDxfId="101"/>
    <tableColumn id="42" xr3:uid="{00000000-0010-0000-0000-00002A000000}" name="E_5_TO_Time" dataDxfId="100"/>
    <tableColumn id="43" xr3:uid="{00000000-0010-0000-0000-00002B000000}" name="E_5_Name of company" dataDxfId="99"/>
    <tableColumn id="44" xr3:uid="{00000000-0010-0000-0000-00002C000000}" name="E_5_Position" dataDxfId="98"/>
    <tableColumn id="45" xr3:uid="{00000000-0010-0000-0000-00002D000000}" name="E_5_Salary level" dataDxfId="97"/>
    <tableColumn id="46" xr3:uid="{00000000-0010-0000-0000-00002E000000}" name="E_5_Reason for resignation" dataDxfId="96"/>
    <tableColumn id="47" xr3:uid="{00000000-0010-0000-0000-00002F000000}" name="E_5_Description for" dataDxfId="95">
      <calculatedColumnFormula>PersonalInfo!$D68</calculatedColumnFormula>
    </tableColumn>
    <tableColumn id="48" xr3:uid="{00000000-0010-0000-0000-000030000000}" name="E_5_Description" dataDxfId="94">
      <calculatedColumnFormula>PersonalInfo!$K68</calculatedColumnFormula>
    </tableColumn>
    <tableColumn id="143" xr3:uid="{00000000-0010-0000-0000-00008F000000}" name="Fa_1_Name" dataDxfId="93">
      <calculatedColumnFormula>PersonalInfo!$D75</calculatedColumnFormula>
    </tableColumn>
    <tableColumn id="137" xr3:uid="{00000000-0010-0000-0000-000089000000}" name="Fa_1_Relationship" dataDxfId="92">
      <calculatedColumnFormula>PersonalInfo!$L75</calculatedColumnFormula>
    </tableColumn>
    <tableColumn id="136" xr3:uid="{00000000-0010-0000-0000-000088000000}" name="Fa_1_YY" dataDxfId="91">
      <calculatedColumnFormula>PersonalInfo!$P75</calculatedColumnFormula>
    </tableColumn>
    <tableColumn id="135" xr3:uid="{00000000-0010-0000-0000-000087000000}" name="Fa_1_Position" dataDxfId="90">
      <calculatedColumnFormula>PersonalInfo!$S75</calculatedColumnFormula>
    </tableColumn>
    <tableColumn id="129" xr3:uid="{00000000-0010-0000-0000-000081000000}" name="Fa_1_Tel" dataDxfId="89">
      <calculatedColumnFormula>PersonalInfo!$AE75</calculatedColumnFormula>
    </tableColumn>
    <tableColumn id="128" xr3:uid="{00000000-0010-0000-0000-000080000000}" name="Fa_2_Name" dataDxfId="88"/>
    <tableColumn id="127" xr3:uid="{00000000-0010-0000-0000-00007F000000}" name="Fa_2_Relationship" dataDxfId="87"/>
    <tableColumn id="121" xr3:uid="{00000000-0010-0000-0000-000079000000}" name="Fa_2_YY" dataDxfId="86"/>
    <tableColumn id="120" xr3:uid="{00000000-0010-0000-0000-000078000000}" name="Fa_2_Position" dataDxfId="85"/>
    <tableColumn id="119" xr3:uid="{00000000-0010-0000-0000-000077000000}" name="Fa_2_Tel" dataDxfId="84"/>
    <tableColumn id="113" xr3:uid="{00000000-0010-0000-0000-000071000000}" name="Fa_3_Name" dataDxfId="83"/>
    <tableColumn id="112" xr3:uid="{00000000-0010-0000-0000-000070000000}" name="Fa_3_Relationship" dataDxfId="82"/>
    <tableColumn id="111" xr3:uid="{00000000-0010-0000-0000-00006F000000}" name="Fa_3_YY" dataDxfId="81"/>
    <tableColumn id="105" xr3:uid="{00000000-0010-0000-0000-000069000000}" name="Fa_3_Position" dataDxfId="80"/>
    <tableColumn id="104" xr3:uid="{00000000-0010-0000-0000-000068000000}" name="Fa_3_Tel" dataDxfId="79"/>
    <tableColumn id="103" xr3:uid="{00000000-0010-0000-0000-000067000000}" name="Fa_4_Name" dataDxfId="78"/>
    <tableColumn id="99" xr3:uid="{00000000-0010-0000-0000-000063000000}" name="Fa_4_Relationship" dataDxfId="77"/>
    <tableColumn id="98" xr3:uid="{00000000-0010-0000-0000-000062000000}" name="Fa_4_YY" dataDxfId="76"/>
    <tableColumn id="89" xr3:uid="{00000000-0010-0000-0000-000059000000}" name="Fa_4_Position" dataDxfId="75"/>
    <tableColumn id="88" xr3:uid="{00000000-0010-0000-0000-000058000000}" name="Fa_4_Tel" dataDxfId="74"/>
    <tableColumn id="83" xr3:uid="{00000000-0010-0000-0000-000053000000}" name="Fa_5_Name" dataDxfId="73"/>
    <tableColumn id="82" xr3:uid="{00000000-0010-0000-0000-000052000000}" name="Fa_5_Relationship" dataDxfId="72"/>
    <tableColumn id="81" xr3:uid="{00000000-0010-0000-0000-000051000000}" name="Fa_5_YY" dataDxfId="71"/>
    <tableColumn id="80" xr3:uid="{00000000-0010-0000-0000-000050000000}" name="Fa_5_Position" dataDxfId="70"/>
    <tableColumn id="79" xr3:uid="{00000000-0010-0000-0000-00004F000000}" name="Fa_5_Tel" dataDxfId="69"/>
    <tableColumn id="152" xr3:uid="{00000000-0010-0000-0000-000098000000}" name="PLAN FOR CAREER" dataDxfId="68">
      <calculatedColumnFormula>PersonalInfo!D84</calculatedColumnFormula>
    </tableColumn>
    <tableColumn id="153" xr3:uid="{00000000-0010-0000-0000-000099000000}" name="SPECIAL CHARACTERISTICS" dataDxfId="67">
      <calculatedColumnFormula>PersonalInfo!D88</calculatedColumnFormula>
    </tableColumn>
    <tableColumn id="154" xr3:uid="{00000000-0010-0000-0000-00009A000000}" name="COMMEND AND REWARD" dataDxfId="66">
      <calculatedColumnFormula>PersonalInfo!D92</calculatedColumnFormula>
    </tableColumn>
    <tableColumn id="155" xr3:uid="{00000000-0010-0000-0000-00009B000000}" name="DISCIPLINE" dataDxfId="65">
      <calculatedColumnFormula>PersonalInfo!D94</calculatedColumnFormula>
    </tableColumn>
    <tableColumn id="156" xr3:uid="{00000000-0010-0000-0000-00009C000000}" name="Techcombank Website" dataDxfId="64">
      <calculatedColumnFormula>PersonalInfo!D97</calculatedColumnFormula>
    </tableColumn>
    <tableColumn id="157" xr3:uid="{00000000-0010-0000-0000-00009D000000}" name="Written newspaper" dataDxfId="63">
      <calculatedColumnFormula>PersonalInfo!N97</calculatedColumnFormula>
    </tableColumn>
    <tableColumn id="158" xr3:uid="{00000000-0010-0000-0000-00009E000000}" name="Relations" dataDxfId="62">
      <calculatedColumnFormula>PersonalInfo!V97</calculatedColumnFormula>
    </tableColumn>
    <tableColumn id="159" xr3:uid="{00000000-0010-0000-0000-00009F000000}" name="Báo điện tử" dataDxfId="61">
      <calculatedColumnFormula>PersonalInfo!AF97</calculatedColumnFormula>
    </tableColumn>
    <tableColumn id="160" xr3:uid="{00000000-0010-0000-0000-0000A0000000}" name="Others (in detail):" dataDxfId="60">
      <calculatedColumnFormula>PersonalInfo!J98</calculatedColumnFormula>
    </tableColumn>
    <tableColumn id="161" xr3:uid="{00000000-0010-0000-0000-0000A1000000}" name="Full name_R 1" dataDxfId="59">
      <calculatedColumnFormula>PersonalInfo!$D102</calculatedColumnFormula>
    </tableColumn>
    <tableColumn id="162" xr3:uid="{00000000-0010-0000-0000-0000A2000000}" name="Position_R 1" dataDxfId="58">
      <calculatedColumnFormula>PersonalInfo!$M102</calculatedColumnFormula>
    </tableColumn>
    <tableColumn id="163" xr3:uid="{00000000-0010-0000-0000-0000A3000000}" name="Company_R 1" dataDxfId="57">
      <calculatedColumnFormula>PersonalInfo!$S102</calculatedColumnFormula>
    </tableColumn>
    <tableColumn id="164" xr3:uid="{00000000-0010-0000-0000-0000A4000000}" name="Relationship_R 1" dataDxfId="56">
      <calculatedColumnFormula>PersonalInfo!$AA102</calculatedColumnFormula>
    </tableColumn>
    <tableColumn id="165" xr3:uid="{00000000-0010-0000-0000-0000A5000000}" name="Tel_R 1" dataDxfId="55">
      <calculatedColumnFormula>PersonalInfo!$AG102</calculatedColumnFormula>
    </tableColumn>
    <tableColumn id="166" xr3:uid="{00000000-0010-0000-0000-0000A6000000}" name="Full name_R 2" dataDxfId="54">
      <calculatedColumnFormula>PersonalInfo!$D103</calculatedColumnFormula>
    </tableColumn>
    <tableColumn id="167" xr3:uid="{00000000-0010-0000-0000-0000A7000000}" name="Position_R 2" dataDxfId="53">
      <calculatedColumnFormula>PersonalInfo!$M103</calculatedColumnFormula>
    </tableColumn>
    <tableColumn id="168" xr3:uid="{00000000-0010-0000-0000-0000A8000000}" name="Company_R 2" dataDxfId="52">
      <calculatedColumnFormula>PersonalInfo!$S103</calculatedColumnFormula>
    </tableColumn>
    <tableColumn id="169" xr3:uid="{00000000-0010-0000-0000-0000A9000000}" name="Relationship_R 2" dataDxfId="51">
      <calculatedColumnFormula>PersonalInfo!$AA103</calculatedColumnFormula>
    </tableColumn>
    <tableColumn id="170" xr3:uid="{00000000-0010-0000-0000-0000AA000000}" name="Tel_R 2" dataDxfId="50">
      <calculatedColumnFormula>PersonalInfo!$AG103</calculatedColumnFormula>
    </tableColumn>
    <tableColumn id="171" xr3:uid="{00000000-0010-0000-0000-0000AB000000}" name="Full name_t 1" dataDxfId="49">
      <calculatedColumnFormula>PersonalInfo!$D107</calculatedColumnFormula>
    </tableColumn>
    <tableColumn id="172" xr3:uid="{00000000-0010-0000-0000-0000AC000000}" name="Position_t 1" dataDxfId="48">
      <calculatedColumnFormula>PersonalInfo!$M107</calculatedColumnFormula>
    </tableColumn>
    <tableColumn id="173" xr3:uid="{00000000-0010-0000-0000-0000AD000000}" name="Company_t 1" dataDxfId="47">
      <calculatedColumnFormula>PersonalInfo!$S107</calculatedColumnFormula>
    </tableColumn>
    <tableColumn id="174" xr3:uid="{00000000-0010-0000-0000-0000AE000000}" name="Relationship_t 1" dataDxfId="46">
      <calculatedColumnFormula>PersonalInfo!$AA107</calculatedColumnFormula>
    </tableColumn>
    <tableColumn id="175" xr3:uid="{00000000-0010-0000-0000-0000AF000000}" name="Tel_t 1" dataDxfId="45">
      <calculatedColumnFormula>PersonalInfo!$AG107</calculatedColumnFormula>
    </tableColumn>
    <tableColumn id="176" xr3:uid="{00000000-0010-0000-0000-0000B0000000}" name="Full name_t 2" dataDxfId="44">
      <calculatedColumnFormula>PersonalInfo!$D108</calculatedColumnFormula>
    </tableColumn>
    <tableColumn id="177" xr3:uid="{00000000-0010-0000-0000-0000B1000000}" name="Position_t 2" dataDxfId="43">
      <calculatedColumnFormula>PersonalInfo!$M108</calculatedColumnFormula>
    </tableColumn>
    <tableColumn id="178" xr3:uid="{00000000-0010-0000-0000-0000B2000000}" name="Company_t 2" dataDxfId="42">
      <calculatedColumnFormula>PersonalInfo!$S108</calculatedColumnFormula>
    </tableColumn>
    <tableColumn id="179" xr3:uid="{00000000-0010-0000-0000-0000B3000000}" name="Relationship_t 2" dataDxfId="41">
      <calculatedColumnFormula>PersonalInfo!$AA108</calculatedColumnFormula>
    </tableColumn>
    <tableColumn id="180" xr3:uid="{00000000-0010-0000-0000-0000B4000000}" name="Tel_t 2" dataDxfId="40">
      <calculatedColumnFormula>PersonalInfo!$AG108</calculatedColumnFormula>
    </tableColumn>
    <tableColumn id="181" xr3:uid="{00000000-0010-0000-0000-0000B5000000}" name="Full name_O 1" dataDxfId="39">
      <calculatedColumnFormula>PersonalInfo!$D112</calculatedColumnFormula>
    </tableColumn>
    <tableColumn id="182" xr3:uid="{00000000-0010-0000-0000-0000B6000000}" name="Position_O 1" dataDxfId="38">
      <calculatedColumnFormula>PersonalInfo!$M112</calculatedColumnFormula>
    </tableColumn>
    <tableColumn id="183" xr3:uid="{00000000-0010-0000-0000-0000B7000000}" name="Company_O 1" dataDxfId="37">
      <calculatedColumnFormula>PersonalInfo!$S112</calculatedColumnFormula>
    </tableColumn>
    <tableColumn id="184" xr3:uid="{00000000-0010-0000-0000-0000B8000000}" name="Relationship_O 1" dataDxfId="36">
      <calculatedColumnFormula>PersonalInfo!$AA112</calculatedColumnFormula>
    </tableColumn>
    <tableColumn id="185" xr3:uid="{00000000-0010-0000-0000-0000B9000000}" name="Tel_O 1" dataDxfId="35">
      <calculatedColumnFormula>PersonalInfo!$AG112</calculatedColumnFormula>
    </tableColumn>
    <tableColumn id="186" xr3:uid="{00000000-0010-0000-0000-0000BA000000}" name="Full name_O 2" dataDxfId="34">
      <calculatedColumnFormula>PersonalInfo!$D113</calculatedColumnFormula>
    </tableColumn>
    <tableColumn id="187" xr3:uid="{00000000-0010-0000-0000-0000BB000000}" name="Position_O 2" dataDxfId="33">
      <calculatedColumnFormula>PersonalInfo!$M113</calculatedColumnFormula>
    </tableColumn>
    <tableColumn id="188" xr3:uid="{00000000-0010-0000-0000-0000BC000000}" name="Company_O 2" dataDxfId="32">
      <calculatedColumnFormula>PersonalInfo!$S113</calculatedColumnFormula>
    </tableColumn>
    <tableColumn id="189" xr3:uid="{00000000-0010-0000-0000-0000BD000000}" name="Relationship_O 2" dataDxfId="31">
      <calculatedColumnFormula>PersonalInfo!$AA113</calculatedColumnFormula>
    </tableColumn>
    <tableColumn id="190" xr3:uid="{00000000-0010-0000-0000-0000BE000000}" name="Tel_O 2" dataDxfId="30">
      <calculatedColumnFormula>PersonalInfo!$AG113</calculatedColumnFormula>
    </tableColumn>
    <tableColumn id="211" xr3:uid="{00000000-0010-0000-0000-0000D3000000}" name="Input date" dataDxfId="29">
      <calculatedColumnFormula>DATE(PersonalInfo!V117,PersonalInfo!U117,PersonalInfo!T117)</calculatedColumnFormula>
    </tableColumn>
    <tableColumn id="212" xr3:uid="{00000000-0010-0000-0000-0000D4000000}" name="Recruiter" dataDxfId="28">
      <calculatedColumnFormula>PersonalInfo!F119</calculatedColumnFormula>
    </tableColumn>
    <tableColumn id="214" xr3:uid="{00000000-0010-0000-0000-0000D6000000}" name="Source" dataDxfId="27">
      <calculatedColumnFormula>PersonalInfo!AE122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9000000}" name="Table6" displayName="Table6" ref="O2:O16" totalsRowShown="0">
  <autoFilter ref="O2:O16" xr:uid="{00000000-0009-0000-0100-000006000000}"/>
  <tableColumns count="1">
    <tableColumn id="1" xr3:uid="{00000000-0010-0000-0900-000001000000}" name="YYYY">
      <calculatedColumnFormula>+O2+1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dp" displayName="dp" ref="R2:T65" totalsRowShown="0">
  <autoFilter ref="R2:T65" xr:uid="{00000000-0009-0000-0100-000007000000}"/>
  <tableColumns count="3">
    <tableColumn id="1" xr3:uid="{00000000-0010-0000-0100-000001000000}" name="Province/City "/>
    <tableColumn id="2" xr3:uid="{00000000-0010-0000-0100-000002000000}" name="Capital "/>
    <tableColumn id="3" xr3:uid="{00000000-0010-0000-0100-000003000000}" name="Reg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dProvince" displayName="dProvince" ref="A2:D65" totalsRowShown="0">
  <autoFilter ref="A2:D65" xr:uid="{00000000-0009-0000-0100-000008000000}"/>
  <sortState ref="A3:D65">
    <sortCondition ref="D3:D65"/>
    <sortCondition ref="B3:B65"/>
  </sortState>
  <tableColumns count="4">
    <tableColumn id="6" xr3:uid="{00000000-0010-0000-0200-000006000000}" name="Mã" dataDxfId="14"/>
    <tableColumn id="2" xr3:uid="{00000000-0010-0000-0200-000002000000}" name="Tỉnh"/>
    <tableColumn id="3" xr3:uid="{00000000-0010-0000-0200-000003000000}" name="Area"/>
    <tableColumn id="4" xr3:uid="{00000000-0010-0000-0200-000004000000}" name="Zon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dDistrict" displayName="dDistrict" ref="F2:H711" totalsRowShown="0">
  <autoFilter ref="F2:H711" xr:uid="{00000000-0009-0000-0100-000009000000}"/>
  <sortState ref="F3:H711">
    <sortCondition ref="F3:F711"/>
    <sortCondition ref="G3:G711"/>
  </sortState>
  <tableColumns count="3">
    <tableColumn id="1" xr3:uid="{00000000-0010-0000-0300-000001000000}" name="Tỉnh"/>
    <tableColumn id="2" xr3:uid="{00000000-0010-0000-0300-000002000000}" name="Quận/Huyện"/>
    <tableColumn id="3" xr3:uid="{00000000-0010-0000-0300-000003000000}" name="Mã Q"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lTTL" displayName="lTTL" ref="AB2:AG13" totalsRowShown="0">
  <autoFilter ref="AB2:AG13" xr:uid="{00000000-0009-0000-0100-00000B000000}"/>
  <tableColumns count="6">
    <tableColumn id="6" xr3:uid="{00000000-0010-0000-0400-000006000000}" name="Chức danh"/>
    <tableColumn id="1" xr3:uid="{00000000-0010-0000-0400-000001000000}" name="TTL"/>
    <tableColumn id="2" xr3:uid="{00000000-0010-0000-0400-000002000000}" name="Level" dataDxfId="12"/>
    <tableColumn id="3" xr3:uid="{00000000-0010-0000-0400-000003000000}" name="Competency 1"/>
    <tableColumn id="4" xr3:uid="{00000000-0010-0000-0400-000004000000}" name="Competency 2"/>
    <tableColumn id="5" xr3:uid="{00000000-0010-0000-0400-000005000000}" name="Competency 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dtrans" displayName="dtrans" ref="A2:E118" totalsRowShown="0">
  <autoFilter ref="A2:E118" xr:uid="{00000000-0009-0000-0100-000001000000}"/>
  <tableColumns count="5">
    <tableColumn id="2" xr3:uid="{00000000-0010-0000-0500-000002000000}" name="ID"/>
    <tableColumn id="4" xr3:uid="{00000000-0010-0000-0500-000004000000}" name="English"/>
    <tableColumn id="3" xr3:uid="{00000000-0010-0000-0500-000003000000}" name="Tiếng Việt"/>
    <tableColumn id="1" xr3:uid="{00000000-0010-0000-0500-000001000000}" name="Cat"/>
    <tableColumn id="5" xr3:uid="{00000000-0010-0000-0500-000005000000}" name="dbInpu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6000000}" name="dTime" displayName="dTime" ref="G2:I68" totalsRowShown="0">
  <autoFilter ref="G2:I68" xr:uid="{00000000-0009-0000-0100-000002000000}"/>
  <tableColumns count="3">
    <tableColumn id="1" xr3:uid="{00000000-0010-0000-0600-000001000000}" name="MM"/>
    <tableColumn id="2" xr3:uid="{00000000-0010-0000-0600-000002000000}" name="DD"/>
    <tableColumn id="3" xr3:uid="{00000000-0010-0000-0600-000003000000}" name="YYY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4" displayName="Table4" ref="K2:K18" totalsRowShown="0">
  <autoFilter ref="K2:K18" xr:uid="{00000000-0009-0000-0100-000004000000}"/>
  <tableColumns count="1">
    <tableColumn id="1" xr3:uid="{00000000-0010-0000-0700-000001000000}" name="MM">
      <calculatedColumnFormula>IF(K2&lt;12,K2+1,1)</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8000000}" name="Table5" displayName="Table5" ref="M2:M37" totalsRowShown="0">
  <autoFilter ref="M2:M37" xr:uid="{00000000-0009-0000-0100-000005000000}"/>
  <tableColumns count="1">
    <tableColumn id="1" xr3:uid="{00000000-0010-0000-0800-000001000000}" name="DD">
      <calculatedColumnFormula>IF(M2&lt;31,M2+1,1)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2.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GL2"/>
  <sheetViews>
    <sheetView workbookViewId="0">
      <selection activeCell="D1" sqref="A1:GL1"/>
    </sheetView>
  </sheetViews>
  <sheetFormatPr defaultColWidth="14.5" defaultRowHeight="16.5" x14ac:dyDescent="0.3"/>
  <cols>
    <col min="17" max="18" width="22.875" bestFit="1" customWidth="1"/>
  </cols>
  <sheetData>
    <row r="1" spans="1:194" s="38" customFormat="1" x14ac:dyDescent="0.3">
      <c r="A1" s="62" t="s">
        <v>183</v>
      </c>
      <c r="B1" s="62" t="s">
        <v>7</v>
      </c>
      <c r="C1" s="62" t="s">
        <v>185</v>
      </c>
      <c r="D1" s="62" t="s">
        <v>215</v>
      </c>
      <c r="E1" s="62" t="s">
        <v>327</v>
      </c>
      <c r="F1" s="62" t="s">
        <v>11</v>
      </c>
      <c r="G1" s="62" t="s">
        <v>165</v>
      </c>
      <c r="H1" s="62" t="s">
        <v>186</v>
      </c>
      <c r="I1" s="62" t="s">
        <v>187</v>
      </c>
      <c r="J1" s="62" t="s">
        <v>62</v>
      </c>
      <c r="K1" s="62" t="s">
        <v>188</v>
      </c>
      <c r="L1" s="62" t="s">
        <v>189</v>
      </c>
      <c r="M1" s="62" t="s">
        <v>190</v>
      </c>
      <c r="N1" s="62" t="s">
        <v>2176</v>
      </c>
      <c r="O1" s="62" t="s">
        <v>2177</v>
      </c>
      <c r="P1" s="62" t="s">
        <v>191</v>
      </c>
      <c r="Q1" s="62" t="s">
        <v>2178</v>
      </c>
      <c r="R1" s="62" t="s">
        <v>2179</v>
      </c>
      <c r="S1" s="62" t="s">
        <v>192</v>
      </c>
      <c r="T1" s="62" t="s">
        <v>193</v>
      </c>
      <c r="U1" s="62" t="s">
        <v>224</v>
      </c>
      <c r="V1" s="62" t="s">
        <v>194</v>
      </c>
      <c r="W1" s="62" t="s">
        <v>195</v>
      </c>
      <c r="X1" s="62" t="s">
        <v>166</v>
      </c>
      <c r="Y1" s="62" t="s">
        <v>167</v>
      </c>
      <c r="Z1" s="62" t="s">
        <v>225</v>
      </c>
      <c r="AA1" s="62" t="s">
        <v>227</v>
      </c>
      <c r="AB1" s="62" t="s">
        <v>214</v>
      </c>
      <c r="AC1" s="62" t="s">
        <v>168</v>
      </c>
      <c r="AD1" s="62" t="s">
        <v>169</v>
      </c>
      <c r="AE1" s="62" t="s">
        <v>303</v>
      </c>
      <c r="AF1" s="62" t="s">
        <v>170</v>
      </c>
      <c r="AG1" s="62" t="s">
        <v>196</v>
      </c>
      <c r="AH1" s="62" t="s">
        <v>328</v>
      </c>
      <c r="AI1" s="62" t="s">
        <v>330</v>
      </c>
      <c r="AJ1" s="80" t="s">
        <v>341</v>
      </c>
      <c r="AK1" s="62" t="s">
        <v>342</v>
      </c>
      <c r="AL1" s="62" t="s">
        <v>343</v>
      </c>
      <c r="AM1" s="34" t="s">
        <v>344</v>
      </c>
      <c r="AN1" s="62" t="s">
        <v>345</v>
      </c>
      <c r="AO1" s="62" t="s">
        <v>346</v>
      </c>
      <c r="AP1" s="80" t="s">
        <v>347</v>
      </c>
      <c r="AQ1" s="62" t="s">
        <v>348</v>
      </c>
      <c r="AR1" s="62" t="s">
        <v>349</v>
      </c>
      <c r="AS1" s="34" t="s">
        <v>350</v>
      </c>
      <c r="AT1" s="62" t="s">
        <v>351</v>
      </c>
      <c r="AU1" s="82" t="s">
        <v>352</v>
      </c>
      <c r="AV1" s="80" t="s">
        <v>353</v>
      </c>
      <c r="AW1" s="62" t="s">
        <v>354</v>
      </c>
      <c r="AX1" s="62" t="s">
        <v>355</v>
      </c>
      <c r="AY1" s="34" t="s">
        <v>356</v>
      </c>
      <c r="AZ1" s="62" t="s">
        <v>357</v>
      </c>
      <c r="BA1" s="82" t="s">
        <v>358</v>
      </c>
      <c r="BB1" s="80" t="s">
        <v>359</v>
      </c>
      <c r="BC1" s="62" t="s">
        <v>360</v>
      </c>
      <c r="BD1" s="62" t="s">
        <v>361</v>
      </c>
      <c r="BE1" s="34" t="s">
        <v>362</v>
      </c>
      <c r="BF1" s="62" t="s">
        <v>363</v>
      </c>
      <c r="BG1" s="82" t="s">
        <v>370</v>
      </c>
      <c r="BH1" s="80" t="s">
        <v>364</v>
      </c>
      <c r="BI1" s="62" t="s">
        <v>365</v>
      </c>
      <c r="BJ1" s="62" t="s">
        <v>366</v>
      </c>
      <c r="BK1" s="34" t="s">
        <v>367</v>
      </c>
      <c r="BL1" s="62" t="s">
        <v>368</v>
      </c>
      <c r="BM1" s="82" t="s">
        <v>369</v>
      </c>
      <c r="BN1" s="80" t="s">
        <v>371</v>
      </c>
      <c r="BO1" s="62" t="s">
        <v>372</v>
      </c>
      <c r="BP1" s="62" t="s">
        <v>373</v>
      </c>
      <c r="BQ1" s="34" t="s">
        <v>374</v>
      </c>
      <c r="BR1" s="62" t="s">
        <v>375</v>
      </c>
      <c r="BS1" s="82" t="s">
        <v>376</v>
      </c>
      <c r="BT1" s="80" t="s">
        <v>377</v>
      </c>
      <c r="BU1" s="62" t="s">
        <v>378</v>
      </c>
      <c r="BV1" s="62" t="s">
        <v>379</v>
      </c>
      <c r="BW1" s="34" t="s">
        <v>380</v>
      </c>
      <c r="BX1" s="62" t="s">
        <v>381</v>
      </c>
      <c r="BY1" s="82" t="s">
        <v>382</v>
      </c>
      <c r="BZ1" s="80" t="s">
        <v>383</v>
      </c>
      <c r="CA1" s="62" t="s">
        <v>384</v>
      </c>
      <c r="CB1" s="62" t="s">
        <v>385</v>
      </c>
      <c r="CC1" s="34" t="s">
        <v>386</v>
      </c>
      <c r="CD1" s="62" t="s">
        <v>387</v>
      </c>
      <c r="CE1" s="82" t="s">
        <v>388</v>
      </c>
      <c r="CF1" s="62" t="s">
        <v>245</v>
      </c>
      <c r="CG1" s="62" t="s">
        <v>249</v>
      </c>
      <c r="CH1" s="62" t="s">
        <v>250</v>
      </c>
      <c r="CI1" s="62" t="s">
        <v>251</v>
      </c>
      <c r="CJ1" s="80" t="s">
        <v>389</v>
      </c>
      <c r="CK1" s="62" t="s">
        <v>390</v>
      </c>
      <c r="CL1" s="62" t="s">
        <v>391</v>
      </c>
      <c r="CM1" s="62" t="s">
        <v>392</v>
      </c>
      <c r="CN1" s="62" t="s">
        <v>393</v>
      </c>
      <c r="CO1" s="62" t="s">
        <v>394</v>
      </c>
      <c r="CP1" s="62" t="s">
        <v>395</v>
      </c>
      <c r="CQ1" s="82" t="s">
        <v>396</v>
      </c>
      <c r="CR1" s="80" t="s">
        <v>397</v>
      </c>
      <c r="CS1" s="62" t="s">
        <v>398</v>
      </c>
      <c r="CT1" s="62" t="s">
        <v>399</v>
      </c>
      <c r="CU1" s="62" t="s">
        <v>400</v>
      </c>
      <c r="CV1" s="62" t="s">
        <v>401</v>
      </c>
      <c r="CW1" s="62" t="s">
        <v>402</v>
      </c>
      <c r="CX1" s="62" t="s">
        <v>403</v>
      </c>
      <c r="CY1" s="82" t="s">
        <v>405</v>
      </c>
      <c r="CZ1" s="80" t="s">
        <v>406</v>
      </c>
      <c r="DA1" s="62" t="s">
        <v>407</v>
      </c>
      <c r="DB1" s="62" t="s">
        <v>408</v>
      </c>
      <c r="DC1" s="62" t="s">
        <v>409</v>
      </c>
      <c r="DD1" s="62" t="s">
        <v>410</v>
      </c>
      <c r="DE1" s="62" t="s">
        <v>411</v>
      </c>
      <c r="DF1" s="62" t="s">
        <v>412</v>
      </c>
      <c r="DG1" s="82" t="s">
        <v>413</v>
      </c>
      <c r="DH1" s="80" t="s">
        <v>414</v>
      </c>
      <c r="DI1" s="62" t="s">
        <v>415</v>
      </c>
      <c r="DJ1" s="62" t="s">
        <v>416</v>
      </c>
      <c r="DK1" s="62" t="s">
        <v>417</v>
      </c>
      <c r="DL1" s="62" t="s">
        <v>418</v>
      </c>
      <c r="DM1" s="62" t="s">
        <v>419</v>
      </c>
      <c r="DN1" s="62" t="s">
        <v>420</v>
      </c>
      <c r="DO1" s="82" t="s">
        <v>421</v>
      </c>
      <c r="DP1" s="80" t="s">
        <v>422</v>
      </c>
      <c r="DQ1" s="62" t="s">
        <v>423</v>
      </c>
      <c r="DR1" s="62" t="s">
        <v>424</v>
      </c>
      <c r="DS1" s="62" t="s">
        <v>425</v>
      </c>
      <c r="DT1" s="62" t="s">
        <v>426</v>
      </c>
      <c r="DU1" s="62" t="s">
        <v>427</v>
      </c>
      <c r="DV1" s="62" t="s">
        <v>428</v>
      </c>
      <c r="DW1" s="82" t="s">
        <v>404</v>
      </c>
      <c r="DX1" s="62" t="s">
        <v>429</v>
      </c>
      <c r="DY1" s="62" t="s">
        <v>434</v>
      </c>
      <c r="DZ1" s="62" t="s">
        <v>435</v>
      </c>
      <c r="EA1" s="62" t="s">
        <v>436</v>
      </c>
      <c r="EB1" s="62" t="s">
        <v>437</v>
      </c>
      <c r="EC1" s="62" t="s">
        <v>430</v>
      </c>
      <c r="ED1" s="62" t="s">
        <v>438</v>
      </c>
      <c r="EE1" s="62" t="s">
        <v>439</v>
      </c>
      <c r="EF1" s="62" t="s">
        <v>440</v>
      </c>
      <c r="EG1" s="62" t="s">
        <v>441</v>
      </c>
      <c r="EH1" s="62" t="s">
        <v>431</v>
      </c>
      <c r="EI1" s="62" t="s">
        <v>442</v>
      </c>
      <c r="EJ1" s="62" t="s">
        <v>443</v>
      </c>
      <c r="EK1" s="62" t="s">
        <v>444</v>
      </c>
      <c r="EL1" s="62" t="s">
        <v>445</v>
      </c>
      <c r="EM1" s="62" t="s">
        <v>432</v>
      </c>
      <c r="EN1" s="62" t="s">
        <v>446</v>
      </c>
      <c r="EO1" s="62" t="s">
        <v>447</v>
      </c>
      <c r="EP1" s="62" t="s">
        <v>448</v>
      </c>
      <c r="EQ1" s="62" t="s">
        <v>449</v>
      </c>
      <c r="ER1" s="62" t="s">
        <v>433</v>
      </c>
      <c r="ES1" s="62" t="s">
        <v>450</v>
      </c>
      <c r="ET1" s="62" t="s">
        <v>451</v>
      </c>
      <c r="EU1" s="62" t="s">
        <v>452</v>
      </c>
      <c r="EV1" s="62" t="s">
        <v>453</v>
      </c>
      <c r="EW1" s="62" t="s">
        <v>216</v>
      </c>
      <c r="EX1" s="62" t="s">
        <v>217</v>
      </c>
      <c r="EY1" s="62" t="s">
        <v>57</v>
      </c>
      <c r="EZ1" s="62" t="s">
        <v>56</v>
      </c>
      <c r="FA1" s="63" t="s">
        <v>66</v>
      </c>
      <c r="FB1" s="62" t="s">
        <v>67</v>
      </c>
      <c r="FC1" s="62" t="s">
        <v>68</v>
      </c>
      <c r="FD1" s="62" t="s">
        <v>69</v>
      </c>
      <c r="FE1" s="62" t="s">
        <v>70</v>
      </c>
      <c r="FF1" s="62" t="s">
        <v>272</v>
      </c>
      <c r="FG1" s="62" t="s">
        <v>275</v>
      </c>
      <c r="FH1" s="62" t="s">
        <v>274</v>
      </c>
      <c r="FI1" s="62" t="s">
        <v>276</v>
      </c>
      <c r="FJ1" s="62" t="s">
        <v>277</v>
      </c>
      <c r="FK1" s="62" t="s">
        <v>278</v>
      </c>
      <c r="FL1" s="62" t="s">
        <v>273</v>
      </c>
      <c r="FM1" s="62" t="s">
        <v>279</v>
      </c>
      <c r="FN1" s="62" t="s">
        <v>280</v>
      </c>
      <c r="FO1" s="62" t="s">
        <v>281</v>
      </c>
      <c r="FP1" s="62" t="s">
        <v>282</v>
      </c>
      <c r="FQ1" s="62" t="s">
        <v>283</v>
      </c>
      <c r="FR1" s="62" t="s">
        <v>284</v>
      </c>
      <c r="FS1" s="62" t="s">
        <v>285</v>
      </c>
      <c r="FT1" s="62" t="s">
        <v>286</v>
      </c>
      <c r="FU1" s="62" t="s">
        <v>287</v>
      </c>
      <c r="FV1" s="62" t="s">
        <v>288</v>
      </c>
      <c r="FW1" s="62" t="s">
        <v>289</v>
      </c>
      <c r="FX1" s="62" t="s">
        <v>290</v>
      </c>
      <c r="FY1" s="62" t="s">
        <v>291</v>
      </c>
      <c r="FZ1" s="62" t="s">
        <v>292</v>
      </c>
      <c r="GA1" s="62" t="s">
        <v>293</v>
      </c>
      <c r="GB1" s="62" t="s">
        <v>294</v>
      </c>
      <c r="GC1" s="62" t="s">
        <v>295</v>
      </c>
      <c r="GD1" s="62" t="s">
        <v>296</v>
      </c>
      <c r="GE1" s="62" t="s">
        <v>297</v>
      </c>
      <c r="GF1" s="62" t="s">
        <v>298</v>
      </c>
      <c r="GG1" s="62" t="s">
        <v>299</v>
      </c>
      <c r="GH1" s="62" t="s">
        <v>300</v>
      </c>
      <c r="GI1" s="62" t="s">
        <v>301</v>
      </c>
      <c r="GJ1" s="34" t="s">
        <v>302</v>
      </c>
      <c r="GK1" s="62" t="s">
        <v>331</v>
      </c>
      <c r="GL1" s="62" t="s">
        <v>332</v>
      </c>
    </row>
    <row r="2" spans="1:194" x14ac:dyDescent="0.3">
      <c r="A2" s="37" t="str">
        <f>PersonalInfo!K7</f>
        <v>Chuyên viên cao cấp phát triển giải pháp</v>
      </c>
      <c r="B2" s="37">
        <f>PersonalInfo!W7</f>
        <v>0</v>
      </c>
      <c r="C2" s="37" t="str">
        <f>PersonalInfo!AD7</f>
        <v>Hà Nội</v>
      </c>
      <c r="D2" s="37">
        <f>PersonalInfo!K9</f>
        <v>0</v>
      </c>
      <c r="E2" s="54" t="e">
        <f>DATE(PersonalInfo!Y9,PersonalInfo!X9,PersonalInfo!W9)</f>
        <v>#NUM!</v>
      </c>
      <c r="F2" s="37">
        <f>PersonalInfo!AD9</f>
        <v>0</v>
      </c>
      <c r="G2" s="37" t="str">
        <f>PersonalInfo!D13</f>
        <v>TRƯƠNG CÔNG HẢI</v>
      </c>
      <c r="H2" s="54">
        <f>DATE(PersonalInfo!Q13,PersonalInfo!P13,PersonalInfo!O13)</f>
        <v>33424</v>
      </c>
      <c r="I2" s="37" t="str">
        <f>PersonalInfo!T13</f>
        <v>Bắc Giang</v>
      </c>
      <c r="J2" s="37" t="str">
        <f>PersonalInfo!AA13</f>
        <v>Nam</v>
      </c>
      <c r="K2" s="37">
        <f>PersonalInfo!AE13</f>
        <v>171</v>
      </c>
      <c r="L2" s="37">
        <f>PersonalInfo!AI13</f>
        <v>56</v>
      </c>
      <c r="M2" s="37" t="str">
        <f>PersonalInfo!D15</f>
        <v>Bắc Giang</v>
      </c>
      <c r="N2" s="36" t="str">
        <f>PersonalInfo!J15</f>
        <v>Huyện Lục Nam</v>
      </c>
      <c r="O2" s="36" t="str">
        <f>PersonalInfo!Q15</f>
        <v>Thông 3, Phương Sơn, Lục Nam, Bắc Giang</v>
      </c>
      <c r="P2" s="37" t="str">
        <f>PersonalInfo!D17</f>
        <v>Hà Nội</v>
      </c>
      <c r="Q2" s="36" t="str">
        <f>PersonalInfo!J17</f>
        <v>Quận Thanh Xuân</v>
      </c>
      <c r="R2" s="36" t="str">
        <f>PersonalInfo!Q17</f>
        <v>Phòng 204, Khu tập thể điện lắp 1, Ngõ 31, Đường Lương Ngọc Quyến, Thanh Xuân, Hà Nội</v>
      </c>
      <c r="S2" s="37" t="str">
        <f>PersonalInfo!D19</f>
        <v>122023923</v>
      </c>
      <c r="T2" s="37" t="str">
        <f>PersonalInfo!O19</f>
        <v>Bắc Giang</v>
      </c>
      <c r="U2" s="54">
        <f>DATE(PersonalInfo!Y19,PersonalInfo!X19,PersonalInfo!W19)</f>
        <v>42161</v>
      </c>
      <c r="V2" s="37" t="str">
        <f>PersonalInfo!AB19</f>
        <v>Kinh</v>
      </c>
      <c r="W2" s="37" t="str">
        <f>PersonalInfo!AH19</f>
        <v>Độc thân</v>
      </c>
      <c r="X2" s="37" t="str">
        <f>PersonalInfo!K21</f>
        <v>0948832388</v>
      </c>
      <c r="Y2" s="37">
        <f>PersonalInfo!R21</f>
        <v>0</v>
      </c>
      <c r="Z2" s="37" t="str">
        <f>PersonalInfo!Y21</f>
        <v>truonghaibg@gmail.com</v>
      </c>
      <c r="AA2" s="37" t="str">
        <f>PersonalInfo!K23</f>
        <v>facebook.com/truonghaibg</v>
      </c>
      <c r="AB2" s="37" t="str">
        <f>PersonalInfo!D25</f>
        <v>Trương Công Hớm</v>
      </c>
      <c r="AC2" s="37" t="str">
        <f>PersonalInfo!R25</f>
        <v>01663687811</v>
      </c>
      <c r="AD2" s="37" t="str">
        <f>PersonalInfo!R25</f>
        <v>01663687811</v>
      </c>
      <c r="AE2" s="37">
        <f>PersonalInfo!Y25</f>
        <v>0</v>
      </c>
      <c r="AF2" s="37" t="str">
        <f>PersonalInfo!AF25</f>
        <v>Bố</v>
      </c>
      <c r="AG2" s="37" t="str">
        <f>PersonalInfo!D27</f>
        <v>Trương Công Hớm, Thôn 3, Phương Sơn, Lục Nam, Bắc Giang</v>
      </c>
      <c r="AH2" s="54">
        <f>DATE(PersonalInfo!F29,PersonalInfo!E29,PersonalInfo!D29)</f>
        <v>43220</v>
      </c>
      <c r="AI2" s="83">
        <f>PersonalInfo!N29</f>
        <v>0</v>
      </c>
      <c r="AJ2" s="81" t="str">
        <f>PersonalInfo!$D33</f>
        <v>Đại học</v>
      </c>
      <c r="AK2" s="37" t="str">
        <f>PersonalInfo!$K33</f>
        <v>Học viện Công nghệ Bưu chính Viễn thông</v>
      </c>
      <c r="AL2" s="37" t="str">
        <f>PersonalInfo!$S33</f>
        <v>Công nghệ thông tin</v>
      </c>
      <c r="AM2" s="37">
        <f>DATE(PersonalInfo!AB33,PersonalInfo!AA33,PersonalInfo!Z33)</f>
        <v>40076</v>
      </c>
      <c r="AN2" s="37" t="str">
        <f>PersonalInfo!$AE33</f>
        <v>Khá</v>
      </c>
      <c r="AO2" s="37">
        <f>PersonalInfo!$AI33</f>
        <v>7.02</v>
      </c>
      <c r="AP2" s="37" t="str">
        <f>PersonalInfo!$D34</f>
        <v>Cao học/ thạc sỹ</v>
      </c>
      <c r="AQ2" s="37" t="str">
        <f>PersonalInfo!$K34</f>
        <v>Học viện Công nghệ Bưu chính Viễn thông</v>
      </c>
      <c r="AR2" s="37" t="str">
        <f>PersonalInfo!$S34</f>
        <v>Khoa học máy tính</v>
      </c>
      <c r="AS2" s="37">
        <f>DATE(PersonalInfo!AB34,PersonalInfo!AA34,PersonalInfo!Z34)</f>
        <v>42309</v>
      </c>
      <c r="AT2" s="37">
        <f>PersonalInfo!$AA34</f>
        <v>11</v>
      </c>
      <c r="AU2" s="37">
        <f>PersonalInfo!$AB34</f>
        <v>2015</v>
      </c>
      <c r="AV2" s="37">
        <f>PersonalInfo!$D35</f>
        <v>0</v>
      </c>
      <c r="AW2" s="37">
        <f>PersonalInfo!$K35</f>
        <v>0</v>
      </c>
      <c r="AX2" s="37">
        <f>PersonalInfo!$S35</f>
        <v>0</v>
      </c>
      <c r="AY2" s="37" t="e">
        <f>DATE(PersonalInfo!AB35,PersonalInfo!AA35,PersonalInfo!Z35)</f>
        <v>#NUM!</v>
      </c>
      <c r="AZ2" s="37">
        <f>PersonalInfo!$AE35</f>
        <v>0</v>
      </c>
      <c r="BA2" s="37">
        <f>PersonalInfo!$AI35</f>
        <v>0</v>
      </c>
      <c r="BB2" s="37">
        <f>PersonalInfo!$D36</f>
        <v>0</v>
      </c>
      <c r="BC2" s="37">
        <f>PersonalInfo!$K36</f>
        <v>0</v>
      </c>
      <c r="BD2" s="37">
        <f>PersonalInfo!$S36</f>
        <v>0</v>
      </c>
      <c r="BE2" s="37" t="e">
        <f>DATE(PersonalInfo!AB36,PersonalInfo!AA36,PersonalInfo!Z36)</f>
        <v>#NUM!</v>
      </c>
      <c r="BF2" s="37">
        <f>PersonalInfo!$AE36</f>
        <v>0</v>
      </c>
      <c r="BG2" s="37">
        <f>PersonalInfo!$AI36</f>
        <v>0</v>
      </c>
      <c r="BH2" s="37">
        <f>PersonalInfo!$D37</f>
        <v>0</v>
      </c>
      <c r="BI2" s="37">
        <f>PersonalInfo!$K37</f>
        <v>0</v>
      </c>
      <c r="BJ2" s="37">
        <f>PersonalInfo!$S37</f>
        <v>0</v>
      </c>
      <c r="BK2" s="37" t="e">
        <f>DATE(PersonalInfo!AB37,PersonalInfo!AA37,PersonalInfo!Z37)</f>
        <v>#NUM!</v>
      </c>
      <c r="BL2" s="37">
        <f>PersonalInfo!$AE37</f>
        <v>0</v>
      </c>
      <c r="BM2" s="37">
        <f>PersonalInfo!$AI37</f>
        <v>0</v>
      </c>
      <c r="BN2" s="37">
        <f>PersonalInfo!$D38</f>
        <v>0</v>
      </c>
      <c r="BO2" s="37">
        <f>PersonalInfo!$K38</f>
        <v>0</v>
      </c>
      <c r="BP2" s="37">
        <f>PersonalInfo!$S38</f>
        <v>0</v>
      </c>
      <c r="BQ2" s="37" t="e">
        <f>DATE(PersonalInfo!AB38,PersonalInfo!AA38,PersonalInfo!Z38)</f>
        <v>#NUM!</v>
      </c>
      <c r="BR2" s="37">
        <f>PersonalInfo!$AE38</f>
        <v>0</v>
      </c>
      <c r="BS2" s="37">
        <f>PersonalInfo!$AI38</f>
        <v>0</v>
      </c>
      <c r="BT2" s="37">
        <f>PersonalInfo!$D39</f>
        <v>0</v>
      </c>
      <c r="BU2" s="37">
        <f>PersonalInfo!$K39</f>
        <v>0</v>
      </c>
      <c r="BV2" s="37">
        <f>PersonalInfo!$S39</f>
        <v>0</v>
      </c>
      <c r="BW2" s="37" t="e">
        <f>DATE(PersonalInfo!AB39,PersonalInfo!AA39,PersonalInfo!Z39)</f>
        <v>#NUM!</v>
      </c>
      <c r="BX2" s="37">
        <f>PersonalInfo!$AE39</f>
        <v>0</v>
      </c>
      <c r="BY2" s="37">
        <f>PersonalInfo!$AI39</f>
        <v>0</v>
      </c>
      <c r="BZ2" s="37">
        <f>PersonalInfo!$D40</f>
        <v>0</v>
      </c>
      <c r="CA2" s="37">
        <f>PersonalInfo!$K40</f>
        <v>0</v>
      </c>
      <c r="CB2" s="37">
        <f>PersonalInfo!$S40</f>
        <v>0</v>
      </c>
      <c r="CC2" s="37" t="e">
        <f>DATE(PersonalInfo!AB40,PersonalInfo!AA40,PersonalInfo!Z40)</f>
        <v>#NUM!</v>
      </c>
      <c r="CD2" s="37">
        <f>PersonalInfo!$AE40</f>
        <v>0</v>
      </c>
      <c r="CE2" s="37">
        <f>PersonalInfo!$AI40</f>
        <v>0</v>
      </c>
      <c r="CF2" s="37">
        <f>PersonalInfo!K42</f>
        <v>0</v>
      </c>
      <c r="CG2" s="37">
        <f>PersonalInfo!P42</f>
        <v>0</v>
      </c>
      <c r="CH2" s="37">
        <f>PersonalInfo!U42</f>
        <v>0</v>
      </c>
      <c r="CI2" s="37">
        <f>PersonalInfo!Z42</f>
        <v>0</v>
      </c>
      <c r="CJ2" s="37">
        <f>DATE(PersonalInfo!$E47,PersonalInfo!$D47,1)</f>
        <v>41091</v>
      </c>
      <c r="CK2" s="54">
        <f>DATE(PersonalInfo!$H47,PersonalInfo!$G47,1)</f>
        <v>41699</v>
      </c>
      <c r="CL2" s="37" t="str">
        <f>PersonalInfo!$K47</f>
        <v>Công ty cổ phần Đại Sàn</v>
      </c>
      <c r="CM2" s="37" t="str">
        <f>PersonalInfo!$S47</f>
        <v>Lập trình viên</v>
      </c>
      <c r="CN2" s="37" t="str">
        <f>PersonalInfo!$Y47</f>
        <v>4 triệu</v>
      </c>
      <c r="CO2" s="37" t="str">
        <f>PersonalInfo!$AC47</f>
        <v>Công ty không chuyên về mảng công nghệ thông tin, công việc năng động nhưng hay có sự thay đổi và những yêu cầu không rõ ràng, không đúng với định hướng nghề nghiệp mong muốn phát triển, môi trường làm việc không được chuyên nghiệp.</v>
      </c>
      <c r="CP2" s="37" t="str">
        <f>PersonalInfo!$D56</f>
        <v>Công ty cổ phần Đại Sàn</v>
      </c>
      <c r="CQ2" s="37" t="str">
        <f>PersonalInfo!$K56</f>
        <v>Công ty này tôi làm việc khi đang học năm thứ 3 đại học. (7/2012 - 3/2014)
Các công việc chính: 
- Cập nhật tin tức hàng ngày cho web bantindubao.com của công ty
- Bảo trì và phát triển hệ thống website cho công ty bao gồm các website về giới thiệu công ty, tin tức, sản phẩm.
   + Tự đọc code về các website hiện tại, tìm hiểu về CMS: joomla, workpress.
   + Sửa các lỗi nhận từ giám đốc, nhân viên và khách hàng sử dụng: Lỗi về giao diện hiện thị, định dạng dữ liệu, sửa banner quảng cáo...
   + Thêm những module yêu cầu từ quản lý và giám đốc như: thống kế lượt truy cập, kết nối facebook, skype, module thời tiết, phân cấp danh mục cha con.
- Thiết kế và lập trình xây dựng web thương mại điện tử cho phép tạo gian hàng bằng ngôn ngữ lập trình PHP.
   + Tìm hiểu về các trang website thương mai điện tử như vatgia, alibaba, amazon, ebay để tư vấn cho giám đốc.
   + Để xuất công nghệ để phát triển: Sử dụng framework CakePHP, MySQL, HMTL, CSS, Jquery.
   + Phân tích thiết kế các module sẽ phát triển, dự kiến thực hiện xong.
   + Các công cụ hỗ trợ: PHP Design, Notepad++, Xampp, Photoshop CS5, Visual Diagram, MindManager.
- Quản lý hệ thống hosting, domain, VPS của công ty
- Lên kế hoạch và báo cáo kết quả làm việc hàng ngày, hàng tháng với quản lý
- Hướng dẫn nhân viên sử dụng hệ thống website hiện tại, hệ thống AMIS và training nhân viên mới vào phòng công nghệ thông tin
Thành tích:
- Hoàn thành tốt các nhiệm vụ được quản lý và giám đốc giao. Xây dựng hoàn thiện hệ thống website thương mại điện tử. Hệ thống website công ty luôn hoạt động ổn định. Xử lý nhanh và hiểu quả các vấn đề về domain, hosting, VPS. Luôn đưa ra ý kiến tư vấn và thông báo trước về các vấn đề.</v>
      </c>
      <c r="CR2" s="37">
        <f>DATE(PersonalInfo!$E48,PersonalInfo!$D48,1)</f>
        <v>41791</v>
      </c>
      <c r="CS2" s="54">
        <f>DATE(PersonalInfo!$H48,PersonalInfo!$G48,1)</f>
        <v>42979</v>
      </c>
      <c r="CT2" s="37" t="str">
        <f>PersonalInfo!$K48</f>
        <v>Công ty TNHH IFI Solution</v>
      </c>
      <c r="CU2" s="37" t="str">
        <f>PersonalInfo!$S48</f>
        <v>Lập trình viên</v>
      </c>
      <c r="CV2" s="37" t="str">
        <f>PersonalInfo!$Y48</f>
        <v>16 triệu</v>
      </c>
      <c r="CW2" s="37" t="str">
        <f>PersonalInfo!$AC48</f>
        <v>Sau một thời gian suy nghĩ về mục tiêu nghề nghiệp và định hướng của bản thân và nhận thấy công việc hiện tại không còn phù hợp. Em mong muốn thay đổi môi trường và được làm việc với hệ thống ngân hàng.</v>
      </c>
      <c r="CX2" s="37" t="str">
        <f>PersonalInfo!$D59</f>
        <v>Công ty TNHH IFI Solution</v>
      </c>
      <c r="CY2" s="37" t="str">
        <f>PersonalInfo!$K59</f>
        <v>1. Dự án  BNL SelfTicketing (05/2015 – 07/2015)
Là dự án outsource với NTT Ttaly cho ngân hàng BNL. 
Là một ứng dụng web cho phép quản lý cổng tự bán vé cung cấp chức năng quản lý nội dung thông tin, cấu hình cổng thông tin, quản lý người dùng.
Tích hợp mới hệ thống bán vé hiện tại, tối ưu sự tác động của con người để quản lý quá trình mở/ quản lý vé.
Danh sách task được giao theo từ đợi nhiều ngày khác nhau, là tài liệu mô tả các công việc cần phải làm, cung cấp mô tả WebService cần thiết đề phát triển, các biểu đồ UML và Database tương ứng.
Báo cáo công việc đã làm được, kế hoạch làm ngày tiếp theo, những khó khăn gặp phải cho quản lý hàng ngày thông qua email.
Lập trình theo tài liệu mô tả, giao diện, logic nghiệp vụ. Tạo Rest Service và viết junit sử dụng Mocking framework. 
Test trên các browser khác nhau: IE 10+, IE Edge, chrome, firefox.
 Công nghệ sử dụng:
 - Java 1.6
 - Spring MVC
 - REST Service, WS SOAP
 - Bootstrap
 - AngularJS
 - Oracle PL/SQL
Công cụ hỗ trợ:
 - Eclipse.
 - CVS.
 - SQL Developer.</v>
      </c>
      <c r="CZ2" s="54" t="e">
        <f>DATE(PersonalInfo!$E49,PersonalInfo!$D49,1)</f>
        <v>#NUM!</v>
      </c>
      <c r="DA2" s="54" t="e">
        <f>DATE(PersonalInfo!$H49,PersonalInfo!$G49,1)</f>
        <v>#NUM!</v>
      </c>
      <c r="DB2" s="36">
        <f>PersonalInfo!$K49</f>
        <v>0</v>
      </c>
      <c r="DC2" s="36">
        <f>PersonalInfo!$S49</f>
        <v>0</v>
      </c>
      <c r="DD2" s="37">
        <f>PersonalInfo!$Y49</f>
        <v>0</v>
      </c>
      <c r="DE2" s="37">
        <f>PersonalInfo!$AC49</f>
        <v>0</v>
      </c>
      <c r="DF2" s="36" t="str">
        <f>PersonalInfo!$D62</f>
        <v>Công ty TNHH IFI Solution</v>
      </c>
      <c r="DG2" s="37" t="str">
        <f>PersonalInfo!$K62</f>
        <v>2. Dự án Migrate của khách hàng Ý (01/2015 – 03/2015)
Nâng cấp hệ thống sử dụng công nghệ mybatis và webservice
Các công việc thực hiện là:
 + Refactor code thay các object mới.
 + Chuyển đổi từ việc gọi trưc tiếp dababase sang sử dụng Mybatis
 + Test lại các WS SOAP sau khi đã chuyển đội
 + Build lên server là web logic 10
Ngôn ngữ sử dụng:  Java, Web logic 10, Mybatis, SOAP, Oracle
Công cụ hỗ trợ:  Eclipse, SQL developer.
Nền tảng: Platform Window 7</v>
      </c>
      <c r="DH2" s="54" t="e">
        <f>DATE(PersonalInfo!$E50,PersonalInfo!$D50,1)</f>
        <v>#NUM!</v>
      </c>
      <c r="DI2" s="54" t="e">
        <f>DATE(PersonalInfo!$H50,PersonalInfo!$G50,1)</f>
        <v>#NUM!</v>
      </c>
      <c r="DJ2" s="36">
        <f>PersonalInfo!$K50</f>
        <v>0</v>
      </c>
      <c r="DK2" s="36">
        <f>PersonalInfo!$S50</f>
        <v>0</v>
      </c>
      <c r="DL2" s="37">
        <f>PersonalInfo!$Y50</f>
        <v>0</v>
      </c>
      <c r="DM2" s="37">
        <f>PersonalInfo!$AC50</f>
        <v>0</v>
      </c>
      <c r="DN2" s="36" t="str">
        <f>PersonalInfo!$D65</f>
        <v>Công ty TNHH IFI Solution</v>
      </c>
      <c r="DO2" s="37" t="str">
        <f>PersonalInfo!$K65</f>
        <v>3. Dự án  IAM Engine (06/2014 – 02/2016)
Là dự án outsource của khách hàng NTT Italy. Là một hệ thống quản lý định danh đã có trong cơ sở hạ tầng viễn thông Italy. Là sự kết hợp của 4 nền tảng khác nhau là (CASC, IDM, PGU, IDV).
Công việc chính là phát triển Administration Console, Provisioning Engine, là một ứng dụng web có các dịch vụ quản trị và điều hành để quản lý các logic nghiệp vụ liên quan đến:
 - Nhận yêu cầu cung cấp nhận dạng số từ giao diện người dùng.
 - Quản lý và kích hoạt các yêu cầu nhận được.
Công việc sẽ được giao theo ngày. Leaded sẽ giao việc theo danh sách task. 
Sau khi nhận task tôi sẽ phải phân tích làm rõ yêu cầu khách hàng, check các task liên quan đã làm trước đó, QA hỏi qua email, skype cho khác hàng.
Công việc sẽ liên quan đến 3 phần là giao diện người dùng, nghiệp vụ logic về tầng java và tầng Database sử dụng procedure PL/SQL.
Viết tài liệu hướng dẫn cho các task phức tạp. Đào tạo, hướng dẫn người mới vào dự án.
Test trên các browser khác nhau: IE 8, IE 10, chrome, firefox.
 Công nghệ sử dụng:
 - Java 1.6
 - Struts 2 MVC, Spring, JDBC, Jersey WebService.
 - Design patterns: MVC, Injection.
 - YUI 2.
 - JQuery
 - Oracle, PL/SQL
Công cụ hỗ trợ:
 - Eclipse.
 - SVN.
 - SQL Developer, DBeaver.</v>
      </c>
      <c r="DP2" s="54" t="e">
        <f>DATE(PersonalInfo!$E51,PersonalInfo!$D51,1)</f>
        <v>#NUM!</v>
      </c>
      <c r="DQ2" s="54" t="e">
        <f>DATE(PersonalInfo!$H51,PersonalInfo!$G51,1)</f>
        <v>#NUM!</v>
      </c>
      <c r="DR2" s="36">
        <f>PersonalInfo!$K51</f>
        <v>0</v>
      </c>
      <c r="DS2" s="36">
        <f>PersonalInfo!$S51</f>
        <v>0</v>
      </c>
      <c r="DT2" s="37">
        <f>PersonalInfo!$Y51</f>
        <v>0</v>
      </c>
      <c r="DU2" s="37">
        <f>PersonalInfo!$AC51</f>
        <v>0</v>
      </c>
      <c r="DV2" s="36" t="str">
        <f>PersonalInfo!$D68</f>
        <v>Công ty TNHH IFI Solution</v>
      </c>
      <c r="DW2" s="37" t="str">
        <f>PersonalInfo!$K68</f>
        <v>03/2016 - Đến nay: Tôi tham gia dự án MDM (Master Data Management). Dự án của Orchestra Network một khách hàng Pháp. Dự án quản lý những dữ liệu quan trọng cho các công ty lớn trên thế giới cách quản lý có nhiều tính năng so với mysql, oracle.. cung cấp như quản lý dataspace, dataset, datamodel, tìm kiếm, dữ liệu media, match and cleasing... Cung cấp  Trong dự án này tôi được tìm hiểu về EBX5 và xây dựng các ứng dụng theo yêu cầu của khách hàng dựa trên nền tảng EBX5 để quản lý và phân tích dữ liệu.
Trong dự án này tôi có kinh nghiệm về Java code, EBX framework, Junit 3.x, Visual Diagram UML, Jquery, Linux, Tomcat.
Được phân vào 2 project trong dự án MDM là: 
1. Dự án  MDM-Daqa - Member (3/2016 - 6/2017)
Cung cấp các service cho phép tìm kiếm, quản lý các bản ghi trùng lặp, làm sách dữ liệu.
Là lập trình viên chính trong project, nhận yêu cầu từ khách hàng, phân tích dữ liệu viết Functional spec, Technical spec sử dụng UML để thiết kế biểu đồ.
Viết Junit cho những service, phân tích code tìm bug để fix. Review code các thành viên khác để năng cao chất lượng code theo chuẩn dự án.
Language  Java core, Framework private, Jquery
Tools  Eclipse, Visual Diagram
Platform Window 7, Linux
2. Dự án  MDM-Apis - Leader (7/2017 - Đến này)
Cung cấp các service cho phép quản lý vòng đời phát triển các dự án phần mềm, các test-case thiết kế, các báo cáo dự án, số lượng feature, bug...
Chịu trách nhiệm chính với các vấn đề trong project. Viết Technical spec, Functional spec sử dụng Visual Diagram UML cho các yêu cầu mới. Thực thi và viết Junit.
Build project lên hệ thống linux cho tester thực hiện test.
Viết báo cáo hàng tuần kiểm tra về chất lượng code, junit, các TODO, refactor code..
Review code, phân tích các lỗi tiềm ẩn.
Chay UDDectec, Sonar, code quality để fix các lỗi về code</v>
      </c>
      <c r="DX2" s="84" t="str">
        <f>PersonalInfo!$D75</f>
        <v>Trương Công Hớm</v>
      </c>
      <c r="DY2" s="84" t="str">
        <f>PersonalInfo!$L75</f>
        <v>Bố</v>
      </c>
      <c r="DZ2" s="84">
        <f>PersonalInfo!$P75</f>
        <v>1950</v>
      </c>
      <c r="EA2" s="84" t="str">
        <f>PersonalInfo!$S75</f>
        <v>Nghỉ hưu – Bắc Giang</v>
      </c>
      <c r="EB2" s="84" t="str">
        <f>PersonalInfo!$AE75</f>
        <v>01663.687.811</v>
      </c>
      <c r="EC2" s="84" t="str">
        <f>PersonalInfo!$D76</f>
        <v>Trần Thị Lại</v>
      </c>
      <c r="ED2" s="84" t="str">
        <f>PersonalInfo!$L76</f>
        <v>Mẹ</v>
      </c>
      <c r="EE2" s="84">
        <f>PersonalInfo!$P76</f>
        <v>1957</v>
      </c>
      <c r="EF2" s="84" t="str">
        <f>PersonalInfo!$S76</f>
        <v>Nghỉ hưu – Bắc Giang</v>
      </c>
      <c r="EG2" s="84" t="str">
        <f>PersonalInfo!$AE76</f>
        <v>0943.396.211</v>
      </c>
      <c r="EH2" s="84" t="str">
        <f>PersonalInfo!$D77</f>
        <v>Trương Thị Hương</v>
      </c>
      <c r="EI2" s="84" t="str">
        <f>PersonalInfo!$L77</f>
        <v>Chị</v>
      </c>
      <c r="EJ2" s="84">
        <f>PersonalInfo!$P77</f>
        <v>1986</v>
      </c>
      <c r="EK2" s="84" t="str">
        <f>PersonalInfo!$S77</f>
        <v>Kỹ sư điện – Bắc Giang</v>
      </c>
      <c r="EL2" s="84" t="str">
        <f>PersonalInfo!$AE77</f>
        <v>0986.886.132</v>
      </c>
      <c r="EM2" s="84" t="str">
        <f>PersonalInfo!$D78</f>
        <v>Trương Thị Huế</v>
      </c>
      <c r="EN2" s="84" t="str">
        <f>PersonalInfo!$L78</f>
        <v>Chị</v>
      </c>
      <c r="EO2" s="84">
        <f>PersonalInfo!$P78</f>
        <v>1989</v>
      </c>
      <c r="EP2" s="84" t="str">
        <f>PersonalInfo!$S78</f>
        <v>Cử nhân kế toán – Bắc Giang</v>
      </c>
      <c r="EQ2" s="84" t="str">
        <f>PersonalInfo!$AE78</f>
        <v>0974.531.346</v>
      </c>
      <c r="ER2" s="84">
        <f>PersonalInfo!$D79</f>
        <v>0</v>
      </c>
      <c r="ES2" s="84">
        <f>PersonalInfo!$L79</f>
        <v>0</v>
      </c>
      <c r="ET2" s="84">
        <f>PersonalInfo!$P79</f>
        <v>0</v>
      </c>
      <c r="EU2" s="84">
        <f>PersonalInfo!$S79</f>
        <v>0</v>
      </c>
      <c r="EV2" s="84">
        <f>PersonalInfo!$AE79</f>
        <v>0</v>
      </c>
      <c r="EW2" s="37" t="str">
        <f>PersonalInfo!D84</f>
        <v>Tìm hiểu và học hỏi nhiều hơn về kiến thức chuyên nghành công nghệ thông tin. Muốn và tìm hiểu sâu hơn về nghiệp vụ ngân hàng.
Học hỏi các tiêu chuẩn về lĩnh vực phần mềm, trở thành một quản lý dự án trong lĩnh vực công nghệ thông tin ngân hàng.</v>
      </c>
      <c r="EX2" s="37" t="str">
        <f>PersonalInfo!D88</f>
        <v>Ham học hỏi các kiến thức chuyên môn, luôn cố gắng trong những công việc mới. Có tư duy và khả năng lập trình tốt về các thuật toán.
Thái độ tích cực cầu tiến trong công việc, bình tĩnh khi xử lý vấn đề. Kỹ năng làm việc nhóm hiệu quả. Chịu được áp lực cao trong công việc.</v>
      </c>
      <c r="EY2" s="37" t="str">
        <f>PersonalInfo!D92</f>
        <v>1. Giải ba cá nhân về lập trình pascal cấp thành phố Bắc Giang
2. Bảo vệ luận văn thạc sỹ với đề tài "Dự đoán giới tính người dùng mạng xã hội dựa trên nội dung bài viết"</v>
      </c>
      <c r="EZ2" s="37">
        <f>PersonalInfo!D94</f>
        <v>0</v>
      </c>
      <c r="FA2" s="37" t="b">
        <f>PersonalInfo!D97</f>
        <v>0</v>
      </c>
      <c r="FB2" s="37" t="b">
        <f>PersonalInfo!N97</f>
        <v>0</v>
      </c>
      <c r="FC2" s="37" t="b">
        <f>PersonalInfo!V97</f>
        <v>0</v>
      </c>
      <c r="FD2" s="37" t="b">
        <f>PersonalInfo!AF97</f>
        <v>0</v>
      </c>
      <c r="FE2" s="37">
        <f>PersonalInfo!J98</f>
        <v>0</v>
      </c>
      <c r="FF2" s="37" t="str">
        <f>PersonalInfo!$D102</f>
        <v>Phan Văn Kỷ</v>
      </c>
      <c r="FG2" s="37" t="str">
        <f>PersonalInfo!$M102</f>
        <v>Leader</v>
      </c>
      <c r="FH2" s="37" t="str">
        <f>PersonalInfo!$S102</f>
        <v>Công ty TNHH IFI Solution</v>
      </c>
      <c r="FI2" s="37" t="str">
        <f>PersonalInfo!$AA102</f>
        <v>Cấp trên</v>
      </c>
      <c r="FJ2" s="37" t="str">
        <f>PersonalInfo!$AG102</f>
        <v>phantheky@gmail.com</v>
      </c>
      <c r="FK2" s="37" t="str">
        <f>PersonalInfo!$D103</f>
        <v>Nguyễn Ngọc Anh</v>
      </c>
      <c r="FL2" s="37" t="str">
        <f>PersonalInfo!$M103</f>
        <v>Trưởng phòng CNTT</v>
      </c>
      <c r="FM2" s="37" t="str">
        <f>PersonalInfo!$S103</f>
        <v>Công ty cổ phần Đại Sàn</v>
      </c>
      <c r="FN2" s="37" t="str">
        <f>PersonalInfo!$AA103</f>
        <v>Cấp trên</v>
      </c>
      <c r="FO2" s="37" t="str">
        <f>PersonalInfo!$AG103</f>
        <v>ngocanh.dsc@gmail.com</v>
      </c>
      <c r="FP2" s="37">
        <f>PersonalInfo!$D107</f>
        <v>0</v>
      </c>
      <c r="FQ2" s="37">
        <f>PersonalInfo!$M107</f>
        <v>0</v>
      </c>
      <c r="FR2" s="37">
        <f>PersonalInfo!$S107</f>
        <v>0</v>
      </c>
      <c r="FS2" s="37">
        <f>PersonalInfo!$AA107</f>
        <v>0</v>
      </c>
      <c r="FT2" s="37">
        <f>PersonalInfo!$AG107</f>
        <v>0</v>
      </c>
      <c r="FU2" s="37">
        <f>PersonalInfo!$D108</f>
        <v>0</v>
      </c>
      <c r="FV2" s="37">
        <f>PersonalInfo!$M108</f>
        <v>0</v>
      </c>
      <c r="FW2" s="37">
        <f>PersonalInfo!$S108</f>
        <v>0</v>
      </c>
      <c r="FX2" s="37">
        <f>PersonalInfo!$AA108</f>
        <v>0</v>
      </c>
      <c r="FY2" s="37">
        <f>PersonalInfo!$AG108</f>
        <v>0</v>
      </c>
      <c r="FZ2" s="37">
        <f>PersonalInfo!$D112</f>
        <v>0</v>
      </c>
      <c r="GA2" s="37">
        <f>PersonalInfo!$M112</f>
        <v>0</v>
      </c>
      <c r="GB2" s="37">
        <f>PersonalInfo!$S112</f>
        <v>0</v>
      </c>
      <c r="GC2" s="37">
        <f>PersonalInfo!$AA112</f>
        <v>0</v>
      </c>
      <c r="GD2" s="37">
        <f>PersonalInfo!$AG112</f>
        <v>0</v>
      </c>
      <c r="GE2" s="37">
        <f>PersonalInfo!$D113</f>
        <v>0</v>
      </c>
      <c r="GF2" s="37">
        <f>PersonalInfo!$M113</f>
        <v>0</v>
      </c>
      <c r="GG2" s="37">
        <f>PersonalInfo!$S113</f>
        <v>0</v>
      </c>
      <c r="GH2" s="37">
        <f>PersonalInfo!$AA113</f>
        <v>0</v>
      </c>
      <c r="GI2" s="37">
        <f>PersonalInfo!$AG113</f>
        <v>0</v>
      </c>
      <c r="GJ2" s="54">
        <f>DATE(PersonalInfo!V117,PersonalInfo!U117,PersonalInfo!T117)</f>
        <v>43193</v>
      </c>
      <c r="GK2" s="37">
        <f>PersonalInfo!F119</f>
        <v>0</v>
      </c>
      <c r="GL2" s="37">
        <f>PersonalInfo!AE122</f>
        <v>0</v>
      </c>
    </row>
  </sheetData>
  <pageMargins left="0.7" right="0.7" top="0.75" bottom="0.75" header="0.3" footer="0.3"/>
  <ignoredErrors>
    <ignoredError sqref="A2:D2 CL2:CR2 CT2:CY2 EW2:GI2 GK2:GL2 F2:G2 S2:T2 V2:AG2 AI2:CJ2 I2:M2 P2" emptyCellReference="1"/>
  </ignoredErrors>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BE143"/>
  <sheetViews>
    <sheetView showGridLines="0" tabSelected="1" topLeftCell="A13" zoomScaleNormal="100" zoomScaleSheetLayoutView="85" workbookViewId="0">
      <selection activeCell="Q17" sqref="Q17:AK17"/>
    </sheetView>
  </sheetViews>
  <sheetFormatPr defaultColWidth="3.125" defaultRowHeight="22.5" customHeight="1" zeroHeight="1" x14ac:dyDescent="0.2"/>
  <cols>
    <col min="1" max="1" width="0.875" style="9" customWidth="1"/>
    <col min="2" max="3" width="1.375" style="9" customWidth="1"/>
    <col min="4" max="37" width="3.125" style="9" customWidth="1"/>
    <col min="38" max="39" width="1.375" style="9" customWidth="1"/>
    <col min="40" max="40" width="1.625" style="9" customWidth="1"/>
    <col min="41" max="42" width="3.125" style="10" customWidth="1"/>
    <col min="43" max="57" width="3.125" style="9" customWidth="1"/>
    <col min="58" max="16384" width="3.125" style="9"/>
  </cols>
  <sheetData>
    <row r="1" spans="2:57" ht="13.5" customHeight="1" x14ac:dyDescent="0.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row>
    <row r="2" spans="2:57" ht="22.5" customHeight="1" x14ac:dyDescent="0.2">
      <c r="B2" s="6"/>
      <c r="C2" s="117"/>
      <c r="D2" s="117"/>
      <c r="E2" s="117"/>
      <c r="F2" s="117"/>
      <c r="G2" s="117"/>
      <c r="H2" s="117"/>
      <c r="I2" s="117"/>
      <c r="J2" s="117"/>
      <c r="AM2" s="6"/>
      <c r="BE2" s="9" t="s">
        <v>0</v>
      </c>
    </row>
    <row r="3" spans="2:57" ht="14.25" x14ac:dyDescent="0.2">
      <c r="B3" s="6"/>
      <c r="C3" s="117"/>
      <c r="D3" s="117"/>
      <c r="E3" s="117"/>
      <c r="F3" s="117"/>
      <c r="G3" s="117"/>
      <c r="H3" s="117"/>
      <c r="I3" s="117"/>
      <c r="J3" s="117"/>
      <c r="AM3" s="6"/>
      <c r="BE3" s="9" t="s">
        <v>1</v>
      </c>
    </row>
    <row r="4" spans="2:57" s="3" customFormat="1" ht="18" x14ac:dyDescent="0.25">
      <c r="B4" s="6"/>
      <c r="D4" s="40"/>
      <c r="E4" s="41"/>
      <c r="F4" s="41"/>
      <c r="G4" s="41"/>
      <c r="H4" s="41"/>
      <c r="I4" s="42"/>
      <c r="J4" s="10" t="s">
        <v>4</v>
      </c>
      <c r="K4" s="11" t="str">
        <f>IF($AI$4="Tiếng Việt",VLOOKUP(J4,dtrans[],3,0),VLOOKUP(J4,dtrans[],2,0))</f>
        <v>THÔNG TIN ỨNG VIÊN DỰ TUYỂN</v>
      </c>
      <c r="AD4" s="17" t="s">
        <v>218</v>
      </c>
      <c r="AE4" s="5"/>
      <c r="AF4" s="5"/>
      <c r="AG4" s="5"/>
      <c r="AH4" s="5"/>
      <c r="AI4" s="147" t="s">
        <v>0</v>
      </c>
      <c r="AJ4" s="147"/>
      <c r="AK4" s="148"/>
      <c r="AM4" s="6"/>
      <c r="AO4" s="4"/>
      <c r="AP4" s="4"/>
    </row>
    <row r="5" spans="2:57" ht="22.5" customHeight="1" x14ac:dyDescent="0.25">
      <c r="B5" s="6"/>
      <c r="D5" s="43"/>
      <c r="E5" s="44"/>
      <c r="F5" s="44"/>
      <c r="G5" s="44"/>
      <c r="H5" s="44"/>
      <c r="I5" s="45"/>
      <c r="J5" s="10" t="s">
        <v>184</v>
      </c>
      <c r="K5" s="27" t="str">
        <f>IF($AI$4="Tiếng Việt",VLOOKUP(J5,dtrans[],3,0),VLOOKUP(J5,dtrans[],2,0))</f>
        <v>*: Các thông tin bắt buộc</v>
      </c>
      <c r="AM5" s="6"/>
    </row>
    <row r="6" spans="2:57" ht="22.5" customHeight="1" thickBot="1" x14ac:dyDescent="0.3">
      <c r="B6" s="6"/>
      <c r="D6" s="43"/>
      <c r="E6" s="44"/>
      <c r="F6" s="44"/>
      <c r="G6" s="44"/>
      <c r="H6" s="44"/>
      <c r="I6" s="45"/>
      <c r="J6" s="10" t="s">
        <v>183</v>
      </c>
      <c r="K6" s="27" t="str">
        <f>IF($AI$4="Tiếng Việt",VLOOKUP(J6,dtrans[],3,0),VLOOKUP(J6,dtrans[],2,0))</f>
        <v>Vị trí dự tuyển*</v>
      </c>
      <c r="V6" s="10" t="s">
        <v>7</v>
      </c>
      <c r="W6" s="9" t="str">
        <f>IF($AI$4="Tiếng Việt",VLOOKUP(V6,dtrans[],3,0),VLOOKUP(V6,dtrans[],2,0))</f>
        <v>Code</v>
      </c>
      <c r="AC6" s="10" t="s">
        <v>185</v>
      </c>
      <c r="AD6" s="27" t="str">
        <f>IF($AI$4="Tiếng Việt",VLOOKUP(AC6,dtrans[],3,0),VLOOKUP(AC6,dtrans[],2,0))</f>
        <v>Địa điểm*</v>
      </c>
      <c r="AM6" s="6"/>
    </row>
    <row r="7" spans="2:57" s="3" customFormat="1" ht="30" customHeight="1" x14ac:dyDescent="0.3">
      <c r="B7" s="6"/>
      <c r="D7" s="43"/>
      <c r="E7" s="44"/>
      <c r="F7" s="44"/>
      <c r="G7" s="44"/>
      <c r="H7" s="44"/>
      <c r="I7" s="45"/>
      <c r="K7" s="149" t="s">
        <v>2221</v>
      </c>
      <c r="L7" s="150"/>
      <c r="M7" s="150"/>
      <c r="N7" s="150"/>
      <c r="O7" s="150"/>
      <c r="P7" s="150"/>
      <c r="Q7" s="150"/>
      <c r="R7" s="150"/>
      <c r="S7" s="150"/>
      <c r="T7" s="151"/>
      <c r="W7" s="152"/>
      <c r="X7" s="153"/>
      <c r="Y7" s="153"/>
      <c r="Z7" s="153"/>
      <c r="AA7" s="154"/>
      <c r="AD7" s="155" t="s">
        <v>1879</v>
      </c>
      <c r="AE7" s="156"/>
      <c r="AF7" s="156"/>
      <c r="AG7" s="156"/>
      <c r="AH7" s="156"/>
      <c r="AI7" s="156"/>
      <c r="AJ7" s="156"/>
      <c r="AK7" s="157"/>
      <c r="AM7" s="6"/>
      <c r="AO7" s="4"/>
      <c r="AP7" s="4"/>
    </row>
    <row r="8" spans="2:57" ht="22.5" customHeight="1" thickBot="1" x14ac:dyDescent="0.25">
      <c r="B8" s="6"/>
      <c r="D8" s="43"/>
      <c r="E8" s="44"/>
      <c r="F8" s="44"/>
      <c r="G8" s="44"/>
      <c r="H8" s="44"/>
      <c r="I8" s="45"/>
      <c r="J8" s="10" t="s">
        <v>215</v>
      </c>
      <c r="K8" s="9" t="str">
        <f>IF($AI$4="Tiếng Việt",VLOOKUP(J8,dtrans[],3,0),VLOOKUP(J8,dtrans[],2,0))</f>
        <v>Vị trí dự tuyển lần trước</v>
      </c>
      <c r="V8" s="10" t="s">
        <v>164</v>
      </c>
      <c r="W8" s="9" t="str">
        <f>IF($AI$4="Tiếng Việt",VLOOKUP(V8,dtrans[],3,0),VLOOKUP(V8,dtrans[],2,0))</f>
        <v>Thời gian</v>
      </c>
      <c r="AC8" s="10" t="s">
        <v>11</v>
      </c>
      <c r="AD8" s="9" t="str">
        <f>IF($AI$4="Tiếng Việt",VLOOKUP(AC8,dtrans[],3,0),VLOOKUP(AC8,dtrans[],2,0))</f>
        <v>Điểm thi lần trước</v>
      </c>
      <c r="AM8" s="6"/>
    </row>
    <row r="9" spans="2:57" s="3" customFormat="1" ht="27" customHeight="1" x14ac:dyDescent="0.3">
      <c r="B9" s="6"/>
      <c r="D9" s="46"/>
      <c r="E9" s="47"/>
      <c r="F9" s="47"/>
      <c r="G9" s="47"/>
      <c r="H9" s="47"/>
      <c r="I9" s="48"/>
      <c r="K9" s="152"/>
      <c r="L9" s="153"/>
      <c r="M9" s="153"/>
      <c r="N9" s="153"/>
      <c r="O9" s="153"/>
      <c r="P9" s="153"/>
      <c r="Q9" s="153"/>
      <c r="R9" s="153"/>
      <c r="S9" s="153"/>
      <c r="T9" s="154"/>
      <c r="W9" s="55"/>
      <c r="X9" s="57"/>
      <c r="Y9" s="132"/>
      <c r="Z9" s="132"/>
      <c r="AA9" s="133"/>
      <c r="AD9" s="152"/>
      <c r="AE9" s="153"/>
      <c r="AF9" s="153"/>
      <c r="AG9" s="153"/>
      <c r="AH9" s="153"/>
      <c r="AI9" s="153"/>
      <c r="AJ9" s="153"/>
      <c r="AK9" s="154"/>
      <c r="AM9" s="6"/>
      <c r="AO9" s="4"/>
      <c r="AP9" s="4"/>
    </row>
    <row r="10" spans="2:57" ht="14.25" x14ac:dyDescent="0.2">
      <c r="B10" s="6"/>
      <c r="D10" s="12"/>
      <c r="E10" s="12"/>
      <c r="F10" s="12"/>
      <c r="G10" s="12"/>
      <c r="H10" s="12"/>
      <c r="I10" s="12"/>
      <c r="AM10" s="6"/>
    </row>
    <row r="11" spans="2:57" s="3" customFormat="1" ht="22.5" customHeight="1" x14ac:dyDescent="0.3">
      <c r="B11" s="6"/>
      <c r="C11" s="7" t="s">
        <v>12</v>
      </c>
      <c r="D11" s="8" t="str">
        <f>IF($AI$4="Tiếng Việt",VLOOKUP(C11,dtrans[],3,0),VLOOKUP(C11,dtrans[],2,0))</f>
        <v>THÔNG TIN CÁ NHÂN</v>
      </c>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O11" s="4"/>
      <c r="AP11" s="4"/>
    </row>
    <row r="12" spans="2:57" ht="22.5" customHeight="1" thickBot="1" x14ac:dyDescent="0.3">
      <c r="B12" s="13"/>
      <c r="C12" s="10" t="s">
        <v>165</v>
      </c>
      <c r="D12" s="27" t="str">
        <f>IF($AI$4="Tiếng Việt",VLOOKUP(C12,dtrans[],3,0),VLOOKUP(C12,dtrans[],2,0))</f>
        <v>Họ và tên*</v>
      </c>
      <c r="N12" s="10" t="s">
        <v>186</v>
      </c>
      <c r="O12" s="49" t="str">
        <f>IF($AI$4="Tiếng Việt",VLOOKUP(N12,dtrans[],3,0),VLOOKUP(N12,dtrans[],2,0))</f>
        <v>Ngày sinh *</v>
      </c>
      <c r="S12" s="10" t="s">
        <v>187</v>
      </c>
      <c r="T12" s="49" t="str">
        <f>IF($AI$4="Tiếng Việt",VLOOKUP(S12,dtrans[],3,0),VLOOKUP(S12,dtrans[],2,0))</f>
        <v>Nơi sinh*</v>
      </c>
      <c r="Z12" s="10" t="s">
        <v>62</v>
      </c>
      <c r="AA12" s="49" t="str">
        <f>IF($AI$4="Tiếng Việt",VLOOKUP(Z12,dtrans[],3,0),VLOOKUP(Z12,dtrans[],2,0))</f>
        <v>Giới tính*</v>
      </c>
      <c r="AB12" s="14"/>
      <c r="AD12" s="15" t="s">
        <v>188</v>
      </c>
      <c r="AE12" s="14" t="str">
        <f>IF($AI$4="Tiếng Việt",VLOOKUP(AD12,dtrans[],3,0),VLOOKUP(AD12,dtrans[],2,0))</f>
        <v>Chiều cao (cm)*</v>
      </c>
      <c r="AF12" s="14"/>
      <c r="AH12" s="15" t="s">
        <v>189</v>
      </c>
      <c r="AI12" s="14" t="str">
        <f>IF($AI$4="Tiếng Việt",VLOOKUP(AH12,dtrans[],3,0),VLOOKUP(AH12,dtrans[],2,0))</f>
        <v>Cân nặng (kg)</v>
      </c>
      <c r="AM12" s="13"/>
    </row>
    <row r="13" spans="2:57" s="3" customFormat="1" ht="26.25" customHeight="1" x14ac:dyDescent="0.3">
      <c r="B13" s="6"/>
      <c r="D13" s="137" t="s">
        <v>2180</v>
      </c>
      <c r="E13" s="126"/>
      <c r="F13" s="126"/>
      <c r="G13" s="126"/>
      <c r="H13" s="126"/>
      <c r="I13" s="126"/>
      <c r="J13" s="126"/>
      <c r="K13" s="126"/>
      <c r="L13" s="126"/>
      <c r="M13" s="127"/>
      <c r="O13" s="55">
        <v>5</v>
      </c>
      <c r="P13" s="57">
        <v>7</v>
      </c>
      <c r="Q13" s="132">
        <v>1991</v>
      </c>
      <c r="R13" s="133"/>
      <c r="T13" s="137" t="s">
        <v>1998</v>
      </c>
      <c r="U13" s="126"/>
      <c r="V13" s="126"/>
      <c r="W13" s="126"/>
      <c r="X13" s="126"/>
      <c r="Y13" s="127"/>
      <c r="AA13" s="125" t="s">
        <v>241</v>
      </c>
      <c r="AB13" s="126"/>
      <c r="AC13" s="127"/>
      <c r="AE13" s="125">
        <v>171</v>
      </c>
      <c r="AF13" s="126"/>
      <c r="AG13" s="127"/>
      <c r="AI13" s="125">
        <v>56</v>
      </c>
      <c r="AJ13" s="126"/>
      <c r="AK13" s="127"/>
      <c r="AM13" s="6"/>
      <c r="AO13" s="4"/>
      <c r="AP13" s="4"/>
    </row>
    <row r="14" spans="2:57" ht="22.5" customHeight="1" thickBot="1" x14ac:dyDescent="0.3">
      <c r="B14" s="13"/>
      <c r="C14" s="10" t="s">
        <v>190</v>
      </c>
      <c r="D14" s="27" t="str">
        <f>IF($AI$4="Tiếng Việt",VLOOKUP(C14,dtrans[],3,0),VLOOKUP(C14,dtrans[],2,0))</f>
        <v>Nơi đăng ký hộ khẩu thường trú*</v>
      </c>
      <c r="AM14" s="13"/>
    </row>
    <row r="15" spans="2:57" s="3" customFormat="1" ht="26.25" customHeight="1" x14ac:dyDescent="0.2">
      <c r="B15" s="6"/>
      <c r="D15" s="182" t="s">
        <v>1998</v>
      </c>
      <c r="E15" s="135"/>
      <c r="F15" s="135"/>
      <c r="G15" s="135"/>
      <c r="H15" s="136"/>
      <c r="I15" s="9"/>
      <c r="J15" s="182" t="s">
        <v>1457</v>
      </c>
      <c r="K15" s="135"/>
      <c r="L15" s="135"/>
      <c r="M15" s="135"/>
      <c r="N15" s="135"/>
      <c r="O15" s="136"/>
      <c r="P15" s="9"/>
      <c r="Q15" s="134" t="s">
        <v>2210</v>
      </c>
      <c r="R15" s="135"/>
      <c r="S15" s="135"/>
      <c r="T15" s="135"/>
      <c r="U15" s="135"/>
      <c r="V15" s="135"/>
      <c r="W15" s="135"/>
      <c r="X15" s="135"/>
      <c r="Y15" s="135"/>
      <c r="Z15" s="135"/>
      <c r="AA15" s="135"/>
      <c r="AB15" s="135"/>
      <c r="AC15" s="135"/>
      <c r="AD15" s="135"/>
      <c r="AE15" s="135"/>
      <c r="AF15" s="135"/>
      <c r="AG15" s="135"/>
      <c r="AH15" s="135"/>
      <c r="AI15" s="135"/>
      <c r="AJ15" s="135"/>
      <c r="AK15" s="136"/>
      <c r="AM15" s="6"/>
      <c r="AO15" s="95"/>
      <c r="AP15" s="4"/>
    </row>
    <row r="16" spans="2:57" ht="22.5" customHeight="1" thickBot="1" x14ac:dyDescent="0.3">
      <c r="B16" s="13"/>
      <c r="C16" s="10" t="s">
        <v>191</v>
      </c>
      <c r="D16" s="27" t="str">
        <f>IF($AI$4="Tiếng Việt",VLOOKUP(C16,dtrans[],3,0),VLOOKUP(C16,dtrans[],2,0))</f>
        <v>Nơi ở hiện nay*</v>
      </c>
      <c r="AM16" s="13"/>
    </row>
    <row r="17" spans="2:43" s="3" customFormat="1" ht="26.25" customHeight="1" x14ac:dyDescent="0.2">
      <c r="B17" s="6"/>
      <c r="D17" s="182" t="s">
        <v>1879</v>
      </c>
      <c r="E17" s="135"/>
      <c r="F17" s="135"/>
      <c r="G17" s="135"/>
      <c r="H17" s="136"/>
      <c r="I17" s="9"/>
      <c r="J17" s="182" t="s">
        <v>1881</v>
      </c>
      <c r="K17" s="135"/>
      <c r="L17" s="135"/>
      <c r="M17" s="135"/>
      <c r="N17" s="135"/>
      <c r="O17" s="136"/>
      <c r="P17" s="9"/>
      <c r="Q17" s="134" t="s">
        <v>2195</v>
      </c>
      <c r="R17" s="135"/>
      <c r="S17" s="135"/>
      <c r="T17" s="135"/>
      <c r="U17" s="135"/>
      <c r="V17" s="135"/>
      <c r="W17" s="135"/>
      <c r="X17" s="135"/>
      <c r="Y17" s="135"/>
      <c r="Z17" s="135"/>
      <c r="AA17" s="135"/>
      <c r="AB17" s="135"/>
      <c r="AC17" s="135"/>
      <c r="AD17" s="135"/>
      <c r="AE17" s="135"/>
      <c r="AF17" s="135"/>
      <c r="AG17" s="135"/>
      <c r="AH17" s="135"/>
      <c r="AI17" s="135"/>
      <c r="AJ17" s="135"/>
      <c r="AK17" s="136"/>
      <c r="AM17" s="6"/>
      <c r="AO17" s="4"/>
      <c r="AP17" s="4"/>
    </row>
    <row r="18" spans="2:43" ht="28.5" customHeight="1" thickBot="1" x14ac:dyDescent="0.3">
      <c r="B18" s="13"/>
      <c r="C18" s="10" t="s">
        <v>192</v>
      </c>
      <c r="D18" s="27" t="str">
        <f>IF($AI$4="Tiếng Việt",VLOOKUP(C18,dtrans[],3,0),VLOOKUP(C18,dtrans[],2,0))</f>
        <v>Số CMTND/Hộ chiếu*</v>
      </c>
      <c r="N18" s="10" t="s">
        <v>193</v>
      </c>
      <c r="O18" s="27" t="str">
        <f>IF($AI$4="Tiếng Việt",VLOOKUP(N18,dtrans[],3,0),VLOOKUP(N18,dtrans[],2,0))</f>
        <v xml:space="preserve">Nơi cấp* </v>
      </c>
      <c r="V18" s="10" t="s">
        <v>224</v>
      </c>
      <c r="W18" s="27" t="str">
        <f>IF($AI$4="Tiếng Việt",VLOOKUP(V18,dtrans[],3,0),VLOOKUP(V18,dtrans[],2,0))</f>
        <v>Ngày cấp*</v>
      </c>
      <c r="AA18" s="10" t="s">
        <v>194</v>
      </c>
      <c r="AB18" s="9" t="str">
        <f>IF($AI$4="Tiếng Việt",VLOOKUP(AA18,dtrans[],3,0),VLOOKUP(AA18,dtrans[],2,0))</f>
        <v>Dân tộc</v>
      </c>
      <c r="AG18" s="10" t="s">
        <v>195</v>
      </c>
      <c r="AH18" s="118" t="str">
        <f>IF($AI$4="Tiếng Việt",VLOOKUP(AG18,dtrans[],3,0),VLOOKUP(AG18,dtrans[],2,0))</f>
        <v>Tình trạng hôn nhân</v>
      </c>
      <c r="AI18" s="118"/>
      <c r="AJ18" s="118"/>
      <c r="AK18" s="118"/>
      <c r="AM18" s="13"/>
    </row>
    <row r="19" spans="2:43" s="3" customFormat="1" ht="26.25" customHeight="1" x14ac:dyDescent="0.3">
      <c r="B19" s="6"/>
      <c r="D19" s="138" t="s">
        <v>2181</v>
      </c>
      <c r="E19" s="139"/>
      <c r="F19" s="139"/>
      <c r="G19" s="139"/>
      <c r="H19" s="139"/>
      <c r="I19" s="139"/>
      <c r="J19" s="139"/>
      <c r="K19" s="139"/>
      <c r="L19" s="139"/>
      <c r="M19" s="140"/>
      <c r="O19" s="141" t="s">
        <v>1998</v>
      </c>
      <c r="P19" s="142"/>
      <c r="Q19" s="142"/>
      <c r="R19" s="142"/>
      <c r="S19" s="142"/>
      <c r="T19" s="142"/>
      <c r="U19" s="143"/>
      <c r="W19" s="67">
        <v>6</v>
      </c>
      <c r="X19" s="57">
        <v>6</v>
      </c>
      <c r="Y19" s="132">
        <v>2015</v>
      </c>
      <c r="Z19" s="133"/>
      <c r="AB19" s="144" t="s">
        <v>2182</v>
      </c>
      <c r="AC19" s="145"/>
      <c r="AD19" s="145"/>
      <c r="AE19" s="145"/>
      <c r="AF19" s="146"/>
      <c r="AH19" s="141" t="s">
        <v>261</v>
      </c>
      <c r="AI19" s="142"/>
      <c r="AJ19" s="142"/>
      <c r="AK19" s="143"/>
      <c r="AM19" s="6"/>
      <c r="AO19" s="4"/>
      <c r="AP19" s="4"/>
    </row>
    <row r="20" spans="2:43" ht="22.5" customHeight="1" thickBot="1" x14ac:dyDescent="0.3">
      <c r="B20" s="13"/>
      <c r="C20" s="10" t="s">
        <v>229</v>
      </c>
      <c r="D20" s="27" t="str">
        <f>IF($AI$4="Tiếng Việt",VLOOKUP(C20,dtrans[],3,0),VLOOKUP(C20,dtrans[],2,0))</f>
        <v>Thông tin liên lạc</v>
      </c>
      <c r="J20" s="10" t="s">
        <v>166</v>
      </c>
      <c r="K20" s="27" t="str">
        <f>IF($AI$4="Tiếng Việt",VLOOKUP(J20,dtrans[],3,0),VLOOKUP(J20,dtrans[],2,0))</f>
        <v>Điện thoại di động*</v>
      </c>
      <c r="Q20" s="10" t="s">
        <v>167</v>
      </c>
      <c r="R20" s="27" t="str">
        <f>IF($AI$4="Tiếng Việt",VLOOKUP(Q20,dtrans[],3,0),VLOOKUP(Q20,dtrans[],2,0))</f>
        <v>Điện thoại cố định*</v>
      </c>
      <c r="X20" s="10" t="s">
        <v>225</v>
      </c>
      <c r="Y20" s="27" t="str">
        <f>IF($AI$4="Tiếng Việt",VLOOKUP(X20,dtrans[],3,0),VLOOKUP(X20,dtrans[],2,0))</f>
        <v>Email*</v>
      </c>
      <c r="AM20" s="13"/>
    </row>
    <row r="21" spans="2:43" s="3" customFormat="1" ht="26.25" customHeight="1" x14ac:dyDescent="0.3">
      <c r="B21" s="6"/>
      <c r="K21" s="128" t="s">
        <v>2183</v>
      </c>
      <c r="L21" s="129"/>
      <c r="M21" s="129"/>
      <c r="N21" s="129"/>
      <c r="O21" s="129"/>
      <c r="P21" s="130"/>
      <c r="Q21" s="32"/>
      <c r="R21" s="128"/>
      <c r="S21" s="129"/>
      <c r="T21" s="129"/>
      <c r="U21" s="129"/>
      <c r="V21" s="129"/>
      <c r="W21" s="130"/>
      <c r="Y21" s="131" t="s">
        <v>2184</v>
      </c>
      <c r="Z21" s="132"/>
      <c r="AA21" s="132"/>
      <c r="AB21" s="132"/>
      <c r="AC21" s="132"/>
      <c r="AD21" s="132"/>
      <c r="AE21" s="132"/>
      <c r="AF21" s="132"/>
      <c r="AG21" s="132"/>
      <c r="AH21" s="132"/>
      <c r="AI21" s="132"/>
      <c r="AJ21" s="132"/>
      <c r="AK21" s="133"/>
      <c r="AM21" s="6"/>
      <c r="AO21" s="4"/>
      <c r="AP21" s="4"/>
    </row>
    <row r="22" spans="2:43" s="3" customFormat="1" ht="22.5" customHeight="1" thickBot="1" x14ac:dyDescent="0.25">
      <c r="B22" s="6"/>
      <c r="J22" s="10" t="s">
        <v>227</v>
      </c>
      <c r="K22" s="9" t="str">
        <f>IF($AI$4="Tiếng Việt",VLOOKUP(J22,dtrans[],3,0),VLOOKUP(J22,dtrans[],2,0))</f>
        <v>Trang cá nhân (Facebook, LinkedIn, khác)</v>
      </c>
      <c r="L22" s="9"/>
      <c r="M22" s="9"/>
      <c r="N22" s="9"/>
      <c r="O22" s="9"/>
      <c r="P22" s="9"/>
      <c r="Q22" s="9"/>
      <c r="R22" s="9"/>
      <c r="S22" s="9"/>
      <c r="T22" s="9"/>
      <c r="U22" s="9"/>
      <c r="V22" s="9"/>
      <c r="W22" s="9"/>
      <c r="X22" s="9"/>
      <c r="AM22" s="6"/>
      <c r="AO22" s="4"/>
      <c r="AP22" s="4"/>
    </row>
    <row r="23" spans="2:43" s="3" customFormat="1" ht="26.25" customHeight="1" x14ac:dyDescent="0.3">
      <c r="B23" s="6"/>
      <c r="K23" s="131" t="s">
        <v>2229</v>
      </c>
      <c r="L23" s="132"/>
      <c r="M23" s="132"/>
      <c r="N23" s="132"/>
      <c r="O23" s="132"/>
      <c r="P23" s="132"/>
      <c r="Q23" s="132"/>
      <c r="R23" s="132"/>
      <c r="S23" s="132"/>
      <c r="T23" s="132"/>
      <c r="U23" s="132"/>
      <c r="V23" s="132"/>
      <c r="W23" s="132"/>
      <c r="X23" s="133"/>
      <c r="AM23" s="6"/>
      <c r="AO23" s="4"/>
      <c r="AP23" s="4"/>
    </row>
    <row r="24" spans="2:43" ht="22.5" customHeight="1" thickBot="1" x14ac:dyDescent="0.3">
      <c r="B24" s="6"/>
      <c r="C24" s="10" t="s">
        <v>214</v>
      </c>
      <c r="D24" s="27" t="str">
        <f>IF($AI$4="Tiếng Việt",VLOOKUP(C24,dtrans[],3,0),VLOOKUP(C24,dtrans[],2,0))</f>
        <v>Người liên hệ khẩn khi cần*</v>
      </c>
      <c r="Q24" s="10" t="s">
        <v>168</v>
      </c>
      <c r="R24" s="27" t="str">
        <f>IF($AI$4="Tiếng Việt",VLOOKUP(Q24,dtrans[],3,0),VLOOKUP(Q24,dtrans[],2,0))</f>
        <v>ĐT Di động*</v>
      </c>
      <c r="X24" s="10" t="s">
        <v>169</v>
      </c>
      <c r="Y24" s="27" t="str">
        <f>IF($AI$4="Tiếng Việt",VLOOKUP(X24,dtrans[],3,0),VLOOKUP(X24,dtrans[],2,0))</f>
        <v>ĐT Cố định*</v>
      </c>
      <c r="AE24" s="10" t="s">
        <v>170</v>
      </c>
      <c r="AF24" s="27" t="str">
        <f>IF($AI$4="Tiếng Việt",VLOOKUP(AE24,dtrans[],3,0),VLOOKUP(AE24,dtrans[],2,0))</f>
        <v>Mối quan hệ*</v>
      </c>
      <c r="AM24" s="6"/>
    </row>
    <row r="25" spans="2:43" s="3" customFormat="1" ht="26.25" customHeight="1" x14ac:dyDescent="0.3">
      <c r="B25" s="6"/>
      <c r="D25" s="134" t="s">
        <v>2185</v>
      </c>
      <c r="E25" s="135"/>
      <c r="F25" s="135"/>
      <c r="G25" s="135"/>
      <c r="H25" s="135"/>
      <c r="I25" s="135"/>
      <c r="J25" s="135"/>
      <c r="K25" s="135"/>
      <c r="L25" s="135"/>
      <c r="M25" s="135"/>
      <c r="N25" s="135"/>
      <c r="O25" s="135"/>
      <c r="P25" s="136"/>
      <c r="R25" s="128" t="s">
        <v>2203</v>
      </c>
      <c r="S25" s="129"/>
      <c r="T25" s="129"/>
      <c r="U25" s="129"/>
      <c r="V25" s="129"/>
      <c r="W25" s="130"/>
      <c r="X25" s="32"/>
      <c r="Y25" s="128"/>
      <c r="Z25" s="129"/>
      <c r="AA25" s="129"/>
      <c r="AB25" s="129"/>
      <c r="AC25" s="129"/>
      <c r="AD25" s="130"/>
      <c r="AF25" s="134" t="s">
        <v>2186</v>
      </c>
      <c r="AG25" s="135"/>
      <c r="AH25" s="135"/>
      <c r="AI25" s="135"/>
      <c r="AJ25" s="135"/>
      <c r="AK25" s="136"/>
      <c r="AM25" s="6"/>
      <c r="AO25" s="4"/>
      <c r="AP25" s="4"/>
    </row>
    <row r="26" spans="2:43" ht="22.5" customHeight="1" thickBot="1" x14ac:dyDescent="0.3">
      <c r="B26" s="6"/>
      <c r="C26" s="10" t="s">
        <v>196</v>
      </c>
      <c r="D26" s="27" t="str">
        <f>IF($AI$4="Tiếng Việt",VLOOKUP(C26,dtrans[],3,0),VLOOKUP(C26,dtrans[],2,0))</f>
        <v>Địa chỉ liên lạc*</v>
      </c>
      <c r="AM26" s="6"/>
    </row>
    <row r="27" spans="2:43" s="3" customFormat="1" ht="30" customHeight="1" x14ac:dyDescent="0.3">
      <c r="B27" s="6"/>
      <c r="D27" s="122" t="s">
        <v>2211</v>
      </c>
      <c r="E27" s="123"/>
      <c r="F27" s="123"/>
      <c r="G27" s="123"/>
      <c r="H27" s="123"/>
      <c r="I27" s="123"/>
      <c r="J27" s="123"/>
      <c r="K27" s="123"/>
      <c r="L27" s="123"/>
      <c r="M27" s="123"/>
      <c r="N27" s="123"/>
      <c r="O27" s="123"/>
      <c r="P27" s="123"/>
      <c r="Q27" s="123"/>
      <c r="R27" s="123"/>
      <c r="S27" s="123"/>
      <c r="T27" s="123"/>
      <c r="U27" s="123"/>
      <c r="V27" s="123"/>
      <c r="W27" s="123"/>
      <c r="X27" s="123"/>
      <c r="Y27" s="123"/>
      <c r="Z27" s="123"/>
      <c r="AA27" s="123"/>
      <c r="AB27" s="123"/>
      <c r="AC27" s="123"/>
      <c r="AD27" s="123"/>
      <c r="AE27" s="123"/>
      <c r="AF27" s="123"/>
      <c r="AG27" s="123"/>
      <c r="AH27" s="123"/>
      <c r="AI27" s="123"/>
      <c r="AJ27" s="123"/>
      <c r="AK27" s="124"/>
      <c r="AM27" s="6"/>
      <c r="AO27" s="4"/>
      <c r="AP27" s="4"/>
    </row>
    <row r="28" spans="2:43" ht="22.5" customHeight="1" thickBot="1" x14ac:dyDescent="0.25">
      <c r="B28" s="13"/>
      <c r="C28" s="10" t="s">
        <v>31</v>
      </c>
      <c r="D28" s="9" t="str">
        <f>IF($AI$4="Tiếng Việt",VLOOKUP(C28,dtrans[],3,0),VLOOKUP(C28,dtrans[],2,0))</f>
        <v>Ngày có thể bắt đầu đi làm</v>
      </c>
      <c r="M28" s="10" t="s">
        <v>32</v>
      </c>
      <c r="N28" s="9" t="str">
        <f>IF($AI$4="Tiếng Việt",VLOOKUP(M28,dtrans[],3,0),VLOOKUP(M28,dtrans[],2,0))</f>
        <v>Mức lương yêu cầu</v>
      </c>
      <c r="AM28" s="13"/>
    </row>
    <row r="29" spans="2:43" s="3" customFormat="1" ht="26.25" customHeight="1" x14ac:dyDescent="0.2">
      <c r="B29" s="6"/>
      <c r="D29" s="55"/>
      <c r="E29" s="57">
        <v>5</v>
      </c>
      <c r="F29" s="132">
        <v>2018</v>
      </c>
      <c r="G29" s="133"/>
      <c r="N29" s="119"/>
      <c r="O29" s="120"/>
      <c r="P29" s="120"/>
      <c r="Q29" s="120"/>
      <c r="R29" s="120"/>
      <c r="S29" s="121"/>
      <c r="AC29" s="9"/>
      <c r="AD29" s="9"/>
      <c r="AE29" s="9"/>
      <c r="AF29" s="9"/>
      <c r="AG29" s="9"/>
      <c r="AH29" s="9"/>
      <c r="AI29" s="9"/>
      <c r="AM29" s="6"/>
      <c r="AO29" s="4"/>
      <c r="AP29" s="4"/>
    </row>
    <row r="30" spans="2:43" ht="20.25" x14ac:dyDescent="0.2">
      <c r="B30" s="13"/>
      <c r="D30" s="35" t="str">
        <f>IF(AP30&lt;AO30,"Bạn còn "&amp;(AO30-AP30)&amp;" ô thông tin nữa chưa nhập vào Form","")</f>
        <v>Bạn còn 4 ô thông tin nữa chưa nhập vào Form</v>
      </c>
      <c r="AM30" s="13"/>
      <c r="AO30" s="96">
        <v>30</v>
      </c>
      <c r="AP30" s="96">
        <f>COUNTA(D27,D25,R25,Y25,AF25,Y21,R21,K21,Y19,W19,X19,O19,D19,D17,D15,D13,O13,P13,Q13,T13,AA13,K7,AD7,AB19,J15,Q15,J17,Q17)</f>
        <v>26</v>
      </c>
      <c r="AQ30" s="96"/>
    </row>
    <row r="31" spans="2:43" ht="22.5" customHeight="1" x14ac:dyDescent="0.2">
      <c r="B31" s="6"/>
      <c r="C31" s="7" t="s">
        <v>105</v>
      </c>
      <c r="D31" s="8" t="str">
        <f>IF(lang="Tiếng Việt",VLOOKUP(C31,dtrans[],3,0),VLOOKUP(C31,dtrans[],2,0))</f>
        <v>QUÁ TRÌNH ĐÀO TẠO</v>
      </c>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row>
    <row r="32" spans="2:43" ht="22.5" customHeight="1" x14ac:dyDescent="0.25">
      <c r="B32" s="13"/>
      <c r="C32" s="10" t="s">
        <v>197</v>
      </c>
      <c r="D32" s="27" t="str">
        <f>IF(lang="Tiếng Việt",VLOOKUP(C32,dtrans[],3,0),VLOOKUP(C32,dtrans[],2,0))</f>
        <v>Trình độ *</v>
      </c>
      <c r="J32" s="10" t="s">
        <v>198</v>
      </c>
      <c r="K32" s="27" t="str">
        <f>IF(lang="Tiếng Việt",VLOOKUP(J32,dtrans[],3,0),VLOOKUP(J32,dtrans[],2,0))</f>
        <v>Tên trường đào tạo *</v>
      </c>
      <c r="R32" s="10" t="s">
        <v>199</v>
      </c>
      <c r="S32" s="27" t="str">
        <f>IF(lang="Tiếng Việt",VLOOKUP(R32,dtrans[],3,0),VLOOKUP(R32,dtrans[],2,0))</f>
        <v>Ngành học *</v>
      </c>
      <c r="Y32" s="10" t="s">
        <v>171</v>
      </c>
      <c r="Z32" s="27" t="str">
        <f>IF(lang="Tiếng Việt",VLOOKUP(Y32,dtrans[],3,0),VLOOKUP(Y32,dtrans[],2,0))</f>
        <v>Thời gian *</v>
      </c>
      <c r="AD32" s="10" t="s">
        <v>200</v>
      </c>
      <c r="AE32" s="27" t="str">
        <f>IF(lang="Tiếng Việt",VLOOKUP(AD32,dtrans[],3,0),VLOOKUP(AD32,dtrans[],2,0))</f>
        <v>Xếp loại *</v>
      </c>
      <c r="AH32" s="10" t="s">
        <v>201</v>
      </c>
      <c r="AI32" s="158" t="str">
        <f>IF(lang="Tiếng Việt",VLOOKUP(AH32,dtrans[],3,0),VLOOKUP(AH32,dtrans[],2,0))</f>
        <v>Điểm TB *</v>
      </c>
      <c r="AJ32" s="158"/>
      <c r="AK32" s="158"/>
      <c r="AM32" s="13"/>
    </row>
    <row r="33" spans="2:42" ht="26.25" customHeight="1" x14ac:dyDescent="0.2">
      <c r="B33" s="6"/>
      <c r="C33" s="4"/>
      <c r="D33" s="163" t="s">
        <v>113</v>
      </c>
      <c r="E33" s="164"/>
      <c r="F33" s="164"/>
      <c r="G33" s="164"/>
      <c r="H33" s="164"/>
      <c r="I33" s="165"/>
      <c r="J33" s="3"/>
      <c r="K33" s="166" t="s">
        <v>2187</v>
      </c>
      <c r="L33" s="161"/>
      <c r="M33" s="161"/>
      <c r="N33" s="161"/>
      <c r="O33" s="161"/>
      <c r="P33" s="161"/>
      <c r="Q33" s="162"/>
      <c r="R33" s="3"/>
      <c r="S33" s="166" t="s">
        <v>2188</v>
      </c>
      <c r="T33" s="161"/>
      <c r="U33" s="161"/>
      <c r="V33" s="161"/>
      <c r="W33" s="161"/>
      <c r="X33" s="162"/>
      <c r="Y33" s="3"/>
      <c r="Z33" s="56">
        <v>20</v>
      </c>
      <c r="AA33" s="58">
        <v>9</v>
      </c>
      <c r="AB33" s="106">
        <v>2009</v>
      </c>
      <c r="AC33" s="107"/>
      <c r="AD33" s="3"/>
      <c r="AE33" s="174" t="s">
        <v>2125</v>
      </c>
      <c r="AF33" s="172"/>
      <c r="AG33" s="173"/>
      <c r="AH33" s="3"/>
      <c r="AI33" s="159">
        <v>7.02</v>
      </c>
      <c r="AJ33" s="106"/>
      <c r="AK33" s="107"/>
      <c r="AL33" s="3"/>
      <c r="AM33" s="6"/>
    </row>
    <row r="34" spans="2:42" ht="26.25" customHeight="1" x14ac:dyDescent="0.2">
      <c r="B34" s="6"/>
      <c r="C34" s="3"/>
      <c r="D34" s="163" t="s">
        <v>114</v>
      </c>
      <c r="E34" s="164"/>
      <c r="F34" s="164"/>
      <c r="G34" s="164"/>
      <c r="H34" s="164"/>
      <c r="I34" s="165"/>
      <c r="J34" s="3"/>
      <c r="K34" s="166" t="s">
        <v>2187</v>
      </c>
      <c r="L34" s="161"/>
      <c r="M34" s="161"/>
      <c r="N34" s="161"/>
      <c r="O34" s="161"/>
      <c r="P34" s="161"/>
      <c r="Q34" s="162"/>
      <c r="R34" s="3"/>
      <c r="S34" s="166" t="s">
        <v>2189</v>
      </c>
      <c r="T34" s="161"/>
      <c r="U34" s="161"/>
      <c r="V34" s="161"/>
      <c r="W34" s="161"/>
      <c r="X34" s="162"/>
      <c r="Y34" s="3"/>
      <c r="Z34" s="56">
        <v>1</v>
      </c>
      <c r="AA34" s="58">
        <v>11</v>
      </c>
      <c r="AB34" s="106">
        <v>2015</v>
      </c>
      <c r="AC34" s="107"/>
      <c r="AD34" s="3"/>
      <c r="AE34" s="174" t="s">
        <v>2125</v>
      </c>
      <c r="AF34" s="172"/>
      <c r="AG34" s="173"/>
      <c r="AH34" s="3"/>
      <c r="AI34" s="159">
        <v>7.33</v>
      </c>
      <c r="AJ34" s="106"/>
      <c r="AK34" s="107"/>
      <c r="AL34" s="3"/>
      <c r="AM34" s="6"/>
    </row>
    <row r="35" spans="2:42" ht="26.25" customHeight="1" x14ac:dyDescent="0.2">
      <c r="B35" s="6"/>
      <c r="C35" s="3"/>
      <c r="D35" s="163"/>
      <c r="E35" s="164"/>
      <c r="F35" s="164"/>
      <c r="G35" s="164"/>
      <c r="H35" s="164"/>
      <c r="I35" s="165"/>
      <c r="J35" s="3"/>
      <c r="K35" s="160"/>
      <c r="L35" s="161"/>
      <c r="M35" s="161"/>
      <c r="N35" s="161"/>
      <c r="O35" s="161"/>
      <c r="P35" s="161"/>
      <c r="Q35" s="162"/>
      <c r="R35" s="3"/>
      <c r="S35" s="160"/>
      <c r="T35" s="161"/>
      <c r="U35" s="161"/>
      <c r="V35" s="161"/>
      <c r="W35" s="161"/>
      <c r="X35" s="162"/>
      <c r="Y35" s="3"/>
      <c r="Z35" s="56"/>
      <c r="AA35" s="58"/>
      <c r="AB35" s="106"/>
      <c r="AC35" s="107"/>
      <c r="AD35" s="3"/>
      <c r="AE35" s="171"/>
      <c r="AF35" s="172"/>
      <c r="AG35" s="173"/>
      <c r="AH35" s="3"/>
      <c r="AI35" s="159"/>
      <c r="AJ35" s="106"/>
      <c r="AK35" s="107"/>
      <c r="AL35" s="3"/>
      <c r="AM35" s="6"/>
    </row>
    <row r="36" spans="2:42" ht="26.25" customHeight="1" x14ac:dyDescent="0.2">
      <c r="B36" s="6"/>
      <c r="C36" s="3"/>
      <c r="D36" s="163"/>
      <c r="E36" s="164"/>
      <c r="F36" s="164"/>
      <c r="G36" s="164"/>
      <c r="H36" s="164"/>
      <c r="I36" s="165"/>
      <c r="J36" s="3"/>
      <c r="K36" s="160"/>
      <c r="L36" s="161"/>
      <c r="M36" s="161"/>
      <c r="N36" s="161"/>
      <c r="O36" s="161"/>
      <c r="P36" s="161"/>
      <c r="Q36" s="162"/>
      <c r="R36" s="3"/>
      <c r="S36" s="160"/>
      <c r="T36" s="161"/>
      <c r="U36" s="161"/>
      <c r="V36" s="161"/>
      <c r="W36" s="161"/>
      <c r="X36" s="162"/>
      <c r="Y36" s="3"/>
      <c r="Z36" s="56"/>
      <c r="AA36" s="58"/>
      <c r="AB36" s="106"/>
      <c r="AC36" s="107"/>
      <c r="AD36" s="3"/>
      <c r="AE36" s="171"/>
      <c r="AF36" s="172"/>
      <c r="AG36" s="173"/>
      <c r="AH36" s="3"/>
      <c r="AI36" s="159"/>
      <c r="AJ36" s="106"/>
      <c r="AK36" s="107"/>
      <c r="AL36" s="3"/>
      <c r="AM36" s="6"/>
    </row>
    <row r="37" spans="2:42" ht="26.25" customHeight="1" x14ac:dyDescent="0.2">
      <c r="B37" s="6"/>
      <c r="C37" s="3"/>
      <c r="D37" s="163"/>
      <c r="E37" s="164"/>
      <c r="F37" s="164"/>
      <c r="G37" s="164"/>
      <c r="H37" s="164"/>
      <c r="I37" s="165"/>
      <c r="J37" s="3"/>
      <c r="K37" s="160"/>
      <c r="L37" s="161"/>
      <c r="M37" s="161"/>
      <c r="N37" s="161"/>
      <c r="O37" s="161"/>
      <c r="P37" s="161"/>
      <c r="Q37" s="162"/>
      <c r="R37" s="3"/>
      <c r="S37" s="160"/>
      <c r="T37" s="161"/>
      <c r="U37" s="161"/>
      <c r="V37" s="161"/>
      <c r="W37" s="161"/>
      <c r="X37" s="162"/>
      <c r="Y37" s="3"/>
      <c r="Z37" s="56"/>
      <c r="AA37" s="58"/>
      <c r="AB37" s="106"/>
      <c r="AC37" s="107"/>
      <c r="AD37" s="3"/>
      <c r="AE37" s="171"/>
      <c r="AF37" s="172"/>
      <c r="AG37" s="173"/>
      <c r="AH37" s="3"/>
      <c r="AI37" s="159"/>
      <c r="AJ37" s="106"/>
      <c r="AK37" s="107"/>
      <c r="AL37" s="3"/>
      <c r="AM37" s="6"/>
    </row>
    <row r="38" spans="2:42" ht="26.25" customHeight="1" x14ac:dyDescent="0.2">
      <c r="B38" s="6"/>
      <c r="C38" s="3"/>
      <c r="D38" s="163"/>
      <c r="E38" s="164"/>
      <c r="F38" s="164"/>
      <c r="G38" s="164"/>
      <c r="H38" s="164"/>
      <c r="I38" s="165"/>
      <c r="J38" s="3"/>
      <c r="K38" s="160"/>
      <c r="L38" s="161"/>
      <c r="M38" s="161"/>
      <c r="N38" s="161"/>
      <c r="O38" s="161"/>
      <c r="P38" s="161"/>
      <c r="Q38" s="162"/>
      <c r="R38" s="3"/>
      <c r="S38" s="160"/>
      <c r="T38" s="161"/>
      <c r="U38" s="161"/>
      <c r="V38" s="161"/>
      <c r="W38" s="161"/>
      <c r="X38" s="162"/>
      <c r="Y38" s="3"/>
      <c r="Z38" s="56"/>
      <c r="AA38" s="58"/>
      <c r="AB38" s="106"/>
      <c r="AC38" s="107"/>
      <c r="AD38" s="3"/>
      <c r="AE38" s="171"/>
      <c r="AF38" s="172"/>
      <c r="AG38" s="173"/>
      <c r="AH38" s="3"/>
      <c r="AI38" s="159"/>
      <c r="AJ38" s="106"/>
      <c r="AK38" s="107"/>
      <c r="AL38" s="3"/>
      <c r="AM38" s="6"/>
    </row>
    <row r="39" spans="2:42" ht="22.5" hidden="1" customHeight="1" x14ac:dyDescent="0.2">
      <c r="B39" s="6"/>
      <c r="D39" s="163"/>
      <c r="E39" s="164"/>
      <c r="F39" s="164"/>
      <c r="G39" s="164"/>
      <c r="H39" s="164"/>
      <c r="I39" s="165"/>
      <c r="J39" s="3"/>
      <c r="K39" s="59"/>
      <c r="L39" s="60"/>
      <c r="M39" s="60"/>
      <c r="N39" s="60"/>
      <c r="O39" s="60"/>
      <c r="P39" s="60"/>
      <c r="Q39" s="61"/>
      <c r="R39" s="3"/>
      <c r="S39" s="59"/>
      <c r="T39" s="60"/>
      <c r="U39" s="60"/>
      <c r="V39" s="60"/>
      <c r="W39" s="60"/>
      <c r="X39" s="61"/>
      <c r="Y39" s="3"/>
      <c r="Z39" s="56"/>
      <c r="AA39" s="58"/>
      <c r="AB39" s="106"/>
      <c r="AC39" s="107"/>
      <c r="AD39" s="3"/>
      <c r="AE39" s="171"/>
      <c r="AF39" s="172"/>
      <c r="AG39" s="173"/>
      <c r="AH39" s="3"/>
      <c r="AI39" s="159"/>
      <c r="AJ39" s="106"/>
      <c r="AK39" s="107"/>
      <c r="AM39" s="6"/>
    </row>
    <row r="40" spans="2:42" ht="22.5" hidden="1" customHeight="1" x14ac:dyDescent="0.2">
      <c r="B40" s="6"/>
      <c r="D40" s="163"/>
      <c r="E40" s="164"/>
      <c r="F40" s="164"/>
      <c r="G40" s="164"/>
      <c r="H40" s="164"/>
      <c r="I40" s="165"/>
      <c r="J40" s="3"/>
      <c r="K40" s="59"/>
      <c r="L40" s="60"/>
      <c r="M40" s="60"/>
      <c r="N40" s="60"/>
      <c r="O40" s="60"/>
      <c r="P40" s="60"/>
      <c r="Q40" s="61"/>
      <c r="R40" s="3"/>
      <c r="S40" s="59"/>
      <c r="T40" s="60"/>
      <c r="U40" s="60"/>
      <c r="V40" s="60"/>
      <c r="W40" s="60"/>
      <c r="X40" s="61"/>
      <c r="Y40" s="3"/>
      <c r="Z40" s="56"/>
      <c r="AA40" s="58"/>
      <c r="AB40" s="106"/>
      <c r="AC40" s="107"/>
      <c r="AD40" s="3"/>
      <c r="AE40" s="171"/>
      <c r="AF40" s="172"/>
      <c r="AG40" s="173"/>
      <c r="AH40" s="3"/>
      <c r="AI40" s="159"/>
      <c r="AJ40" s="106"/>
      <c r="AK40" s="107"/>
      <c r="AM40" s="6"/>
    </row>
    <row r="41" spans="2:42" ht="22.5" customHeight="1" thickBot="1" x14ac:dyDescent="0.3">
      <c r="B41" s="6"/>
      <c r="C41" s="10" t="s">
        <v>44</v>
      </c>
      <c r="D41" s="16" t="str">
        <f>IF(lang="Tiếng Việt",VLOOKUP(C41,dtrans[],3,0),VLOOKUP(C41,dtrans[],2,0))</f>
        <v>Trình độ tiếng Anh</v>
      </c>
      <c r="J41" s="10" t="s">
        <v>245</v>
      </c>
      <c r="K41" s="9" t="str">
        <f>IF(lang="Tiếng Việt",VLOOKUP(J41,dtrans[],3,0),VLOOKUP(J41,dtrans[],2,0))</f>
        <v>Điểm TOEIC:</v>
      </c>
      <c r="O41" s="10" t="s">
        <v>249</v>
      </c>
      <c r="P41" s="9" t="str">
        <f>IF(lang="Tiếng Việt",VLOOKUP(O41,dtrans[],3,0),VLOOKUP(O41,dtrans[],2,0))</f>
        <v>Điểm TOEFL:</v>
      </c>
      <c r="T41" s="10" t="s">
        <v>250</v>
      </c>
      <c r="U41" s="9" t="str">
        <f>IF(lang="Tiếng Việt",VLOOKUP(T41,dtrans[],3,0),VLOOKUP(T41,dtrans[],2,0))</f>
        <v>Điểm IELTS:</v>
      </c>
      <c r="Y41" s="10" t="s">
        <v>251</v>
      </c>
      <c r="Z41" s="9" t="str">
        <f>IF(lang="Tiếng Việt",VLOOKUP(Y41,dtrans[],3,0),VLOOKUP(Y41,dtrans[],2,0))</f>
        <v>Ngoại ngữ khác:</v>
      </c>
      <c r="AM41" s="6"/>
    </row>
    <row r="42" spans="2:42" ht="22.5" customHeight="1" x14ac:dyDescent="0.2">
      <c r="B42" s="6"/>
      <c r="J42" s="3"/>
      <c r="K42" s="185"/>
      <c r="L42" s="132"/>
      <c r="M42" s="133"/>
      <c r="O42" s="3"/>
      <c r="P42" s="185"/>
      <c r="Q42" s="132"/>
      <c r="R42" s="133"/>
      <c r="T42" s="3"/>
      <c r="U42" s="185"/>
      <c r="V42" s="132"/>
      <c r="W42" s="133"/>
      <c r="Y42" s="3"/>
      <c r="Z42" s="131"/>
      <c r="AA42" s="132"/>
      <c r="AB42" s="132"/>
      <c r="AC42" s="132"/>
      <c r="AD42" s="132"/>
      <c r="AE42" s="132"/>
      <c r="AF42" s="132"/>
      <c r="AG42" s="132"/>
      <c r="AH42" s="132"/>
      <c r="AI42" s="132"/>
      <c r="AJ42" s="132"/>
      <c r="AK42" s="133"/>
      <c r="AM42" s="6"/>
    </row>
    <row r="43" spans="2:42" ht="14.25" x14ac:dyDescent="0.2">
      <c r="B43" s="6"/>
      <c r="AM43" s="6"/>
    </row>
    <row r="44" spans="2:42" ht="14.25" x14ac:dyDescent="0.2">
      <c r="B44" s="6"/>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6"/>
    </row>
    <row r="45" spans="2:42" ht="24" customHeight="1" x14ac:dyDescent="0.2">
      <c r="B45" s="6"/>
      <c r="C45" s="7" t="s">
        <v>206</v>
      </c>
      <c r="D45" s="8" t="str">
        <f>IF(lang="Tiếng Việt",VLOOKUP(C45,dtrans[],3,0),VLOOKUP(C45,dtrans[],2,0))</f>
        <v>QUÁ TRÌNH CÔNG TÁC (Kể cả bán thời gian)</v>
      </c>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3"/>
      <c r="AO45" s="4"/>
      <c r="AP45" s="4"/>
    </row>
    <row r="46" spans="2:42" ht="22.5" customHeight="1" x14ac:dyDescent="0.25">
      <c r="B46" s="13"/>
      <c r="C46" s="25" t="s">
        <v>335</v>
      </c>
      <c r="D46" s="51" t="str">
        <f>IF(lang="Tiếng Việt",VLOOKUP(C46,dtrans[],3,0),VLOOKUP(C46,dtrans[],2,0))</f>
        <v>Từ *</v>
      </c>
      <c r="E46" s="51"/>
      <c r="F46" s="51"/>
      <c r="G46" s="70" t="str">
        <f>IF(lang="Tiếng Việt",VLOOKUP(C47,dtrans[],3,0),VLOOKUP(C47,dtrans[],2,0))</f>
        <v>Tới *</v>
      </c>
      <c r="J46" s="10" t="s">
        <v>49</v>
      </c>
      <c r="K46" s="27" t="str">
        <f>IF(lang="Tiếng Việt",VLOOKUP(J46,dtrans[],3,0),VLOOKUP(J46,dtrans[],2,0))</f>
        <v>Tên đơn vị công tác *</v>
      </c>
      <c r="R46" s="10" t="s">
        <v>172</v>
      </c>
      <c r="S46" s="27" t="str">
        <f>IF(lang="Tiếng Việt",VLOOKUP(R46,dtrans[],3,0),VLOOKUP(R46,dtrans[],2,0))</f>
        <v>Chức vụ *</v>
      </c>
      <c r="X46" s="10" t="s">
        <v>51</v>
      </c>
      <c r="Y46" s="49" t="str">
        <f>IF(lang="Tiếng Việt",VLOOKUP(X46,dtrans[],3,0),VLOOKUP(X46,dtrans[],2,0))</f>
        <v>Mức lương *</v>
      </c>
      <c r="AB46" s="10" t="s">
        <v>52</v>
      </c>
      <c r="AC46" s="51" t="str">
        <f>IF(lang="Tiếng Việt",VLOOKUP(AB46,dtrans[],3,0),VLOOKUP(AB46,dtrans[],2,0))</f>
        <v>Lý do thôi việc *</v>
      </c>
      <c r="AM46" s="13"/>
    </row>
    <row r="47" spans="2:42" ht="33" customHeight="1" x14ac:dyDescent="0.2">
      <c r="B47" s="6"/>
      <c r="C47" s="69" t="s">
        <v>336</v>
      </c>
      <c r="D47" s="68">
        <v>7</v>
      </c>
      <c r="E47" s="106">
        <v>2012</v>
      </c>
      <c r="F47" s="107"/>
      <c r="G47" s="68">
        <v>3</v>
      </c>
      <c r="H47" s="106">
        <v>2014</v>
      </c>
      <c r="I47" s="107"/>
      <c r="K47" s="108" t="s">
        <v>2196</v>
      </c>
      <c r="L47" s="109"/>
      <c r="M47" s="109"/>
      <c r="N47" s="109"/>
      <c r="O47" s="109"/>
      <c r="P47" s="109"/>
      <c r="Q47" s="110"/>
      <c r="R47" s="3"/>
      <c r="S47" s="108" t="s">
        <v>2198</v>
      </c>
      <c r="T47" s="109"/>
      <c r="U47" s="109"/>
      <c r="V47" s="109"/>
      <c r="W47" s="110"/>
      <c r="X47" s="3"/>
      <c r="Y47" s="111" t="s">
        <v>2199</v>
      </c>
      <c r="Z47" s="112"/>
      <c r="AA47" s="113"/>
      <c r="AB47" s="3"/>
      <c r="AC47" s="167" t="s">
        <v>2213</v>
      </c>
      <c r="AD47" s="168"/>
      <c r="AE47" s="168"/>
      <c r="AF47" s="168"/>
      <c r="AG47" s="168"/>
      <c r="AH47" s="168"/>
      <c r="AI47" s="168"/>
      <c r="AJ47" s="168"/>
      <c r="AK47" s="169"/>
      <c r="AM47" s="13"/>
      <c r="AP47" s="4"/>
    </row>
    <row r="48" spans="2:42" ht="33" customHeight="1" x14ac:dyDescent="0.2">
      <c r="B48" s="6"/>
      <c r="C48" s="3"/>
      <c r="D48" s="68">
        <v>6</v>
      </c>
      <c r="E48" s="106">
        <v>2014</v>
      </c>
      <c r="F48" s="107"/>
      <c r="G48" s="68">
        <v>9</v>
      </c>
      <c r="H48" s="106">
        <v>2017</v>
      </c>
      <c r="I48" s="107"/>
      <c r="K48" s="108" t="s">
        <v>2197</v>
      </c>
      <c r="L48" s="109"/>
      <c r="M48" s="109"/>
      <c r="N48" s="109"/>
      <c r="O48" s="109"/>
      <c r="P48" s="109"/>
      <c r="Q48" s="110"/>
      <c r="R48" s="3"/>
      <c r="S48" s="108" t="s">
        <v>2198</v>
      </c>
      <c r="T48" s="109"/>
      <c r="U48" s="109"/>
      <c r="V48" s="109"/>
      <c r="W48" s="110"/>
      <c r="X48" s="3"/>
      <c r="Y48" s="111" t="s">
        <v>2209</v>
      </c>
      <c r="Z48" s="112"/>
      <c r="AA48" s="113"/>
      <c r="AB48" s="3"/>
      <c r="AC48" s="167" t="s">
        <v>2214</v>
      </c>
      <c r="AD48" s="168"/>
      <c r="AE48" s="168"/>
      <c r="AF48" s="168"/>
      <c r="AG48" s="168"/>
      <c r="AH48" s="168"/>
      <c r="AI48" s="168"/>
      <c r="AJ48" s="168"/>
      <c r="AK48" s="169"/>
      <c r="AM48" s="13"/>
      <c r="AP48" s="4"/>
    </row>
    <row r="49" spans="2:42" ht="33" customHeight="1" x14ac:dyDescent="0.2">
      <c r="B49" s="6"/>
      <c r="C49" s="3"/>
      <c r="D49" s="68"/>
      <c r="E49" s="106"/>
      <c r="F49" s="107"/>
      <c r="G49" s="68"/>
      <c r="H49" s="106"/>
      <c r="I49" s="107"/>
      <c r="K49" s="114"/>
      <c r="L49" s="109"/>
      <c r="M49" s="109"/>
      <c r="N49" s="109"/>
      <c r="O49" s="109"/>
      <c r="P49" s="109"/>
      <c r="Q49" s="110"/>
      <c r="R49" s="3"/>
      <c r="S49" s="114"/>
      <c r="T49" s="109"/>
      <c r="U49" s="109"/>
      <c r="V49" s="109"/>
      <c r="W49" s="110"/>
      <c r="X49" s="3"/>
      <c r="Y49" s="115"/>
      <c r="Z49" s="112"/>
      <c r="AA49" s="113"/>
      <c r="AB49" s="3"/>
      <c r="AC49" s="170"/>
      <c r="AD49" s="168"/>
      <c r="AE49" s="168"/>
      <c r="AF49" s="168"/>
      <c r="AG49" s="168"/>
      <c r="AH49" s="168"/>
      <c r="AI49" s="168"/>
      <c r="AJ49" s="168"/>
      <c r="AK49" s="169"/>
      <c r="AM49" s="13"/>
      <c r="AP49" s="4"/>
    </row>
    <row r="50" spans="2:42" ht="33" customHeight="1" x14ac:dyDescent="0.2">
      <c r="B50" s="6"/>
      <c r="C50" s="3"/>
      <c r="D50" s="68"/>
      <c r="E50" s="106"/>
      <c r="F50" s="107"/>
      <c r="G50" s="68"/>
      <c r="H50" s="106"/>
      <c r="I50" s="107"/>
      <c r="K50" s="114"/>
      <c r="L50" s="109"/>
      <c r="M50" s="109"/>
      <c r="N50" s="109"/>
      <c r="O50" s="109"/>
      <c r="P50" s="109"/>
      <c r="Q50" s="110"/>
      <c r="R50" s="3"/>
      <c r="S50" s="114"/>
      <c r="T50" s="109"/>
      <c r="U50" s="109"/>
      <c r="V50" s="109"/>
      <c r="W50" s="110"/>
      <c r="X50" s="3"/>
      <c r="Y50" s="115"/>
      <c r="Z50" s="112"/>
      <c r="AA50" s="113"/>
      <c r="AB50" s="3"/>
      <c r="AC50" s="170"/>
      <c r="AD50" s="168"/>
      <c r="AE50" s="168"/>
      <c r="AF50" s="168"/>
      <c r="AG50" s="168"/>
      <c r="AH50" s="168"/>
      <c r="AI50" s="168"/>
      <c r="AJ50" s="168"/>
      <c r="AK50" s="169"/>
      <c r="AM50" s="13"/>
      <c r="AP50" s="4"/>
    </row>
    <row r="51" spans="2:42" ht="33" customHeight="1" x14ac:dyDescent="0.2">
      <c r="B51" s="6"/>
      <c r="C51" s="3"/>
      <c r="D51" s="68"/>
      <c r="E51" s="106"/>
      <c r="F51" s="107"/>
      <c r="G51" s="68"/>
      <c r="H51" s="106"/>
      <c r="I51" s="107"/>
      <c r="K51" s="114"/>
      <c r="L51" s="109"/>
      <c r="M51" s="109"/>
      <c r="N51" s="109"/>
      <c r="O51" s="109"/>
      <c r="P51" s="109"/>
      <c r="Q51" s="110"/>
      <c r="R51" s="3"/>
      <c r="S51" s="114"/>
      <c r="T51" s="109"/>
      <c r="U51" s="109"/>
      <c r="V51" s="109"/>
      <c r="W51" s="110"/>
      <c r="X51" s="3"/>
      <c r="Y51" s="115"/>
      <c r="Z51" s="112"/>
      <c r="AA51" s="113"/>
      <c r="AB51" s="3"/>
      <c r="AC51" s="170"/>
      <c r="AD51" s="168"/>
      <c r="AE51" s="168"/>
      <c r="AF51" s="168"/>
      <c r="AG51" s="168"/>
      <c r="AH51" s="168"/>
      <c r="AI51" s="168"/>
      <c r="AJ51" s="168"/>
      <c r="AK51" s="169"/>
      <c r="AM51" s="13"/>
      <c r="AP51" s="4"/>
    </row>
    <row r="52" spans="2:42" ht="15" customHeight="1" x14ac:dyDescent="0.2">
      <c r="B52" s="6"/>
      <c r="AM52" s="6"/>
    </row>
    <row r="53" spans="2:42" ht="22.5" customHeight="1" x14ac:dyDescent="0.2">
      <c r="B53" s="6"/>
      <c r="C53" s="7" t="s">
        <v>205</v>
      </c>
      <c r="D53" s="8" t="str">
        <f>IF(lang="Tiếng Việt",VLOOKUP(C53,dtrans[],3,0),VLOOKUP(C53,dtrans[],2,0))</f>
        <v>Chi tiết về kinh nghiệm công tác (Các công việc chính đã từng đảm trách &amp; thành tích đạt được) *</v>
      </c>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row>
    <row r="54" spans="2:42" ht="15" customHeight="1" x14ac:dyDescent="0.2">
      <c r="B54" s="6"/>
      <c r="AM54" s="6"/>
    </row>
    <row r="55" spans="2:42" ht="22.5" customHeight="1" thickBot="1" x14ac:dyDescent="0.25">
      <c r="B55" s="6"/>
      <c r="C55" s="25" t="s">
        <v>268</v>
      </c>
      <c r="D55" s="52" t="str">
        <f>IF(lang="Tiếng Việt",VLOOKUP(C55,dtrans[],3,0),VLOOKUP(C55,dtrans[],2,0))</f>
        <v>Giải thích cho vị trí *:</v>
      </c>
      <c r="J55" s="25" t="s">
        <v>326</v>
      </c>
      <c r="K55" s="52" t="str">
        <f>IF(lang="Tiếng Việt",VLOOKUP(J55,dtrans[],3,0),VLOOKUP(J55,dtrans[],2,0))</f>
        <v>Nhiệm vụ chính, phạm vi công việc, thành tích, …</v>
      </c>
      <c r="AM55" s="6"/>
    </row>
    <row r="56" spans="2:42" s="65" customFormat="1" ht="30" customHeight="1" x14ac:dyDescent="0.2">
      <c r="B56" s="64"/>
      <c r="D56" s="97" t="s">
        <v>2196</v>
      </c>
      <c r="E56" s="98"/>
      <c r="F56" s="98"/>
      <c r="G56" s="98"/>
      <c r="H56" s="98"/>
      <c r="I56" s="99"/>
      <c r="J56" s="65" t="s">
        <v>269</v>
      </c>
      <c r="K56" s="100" t="s">
        <v>2217</v>
      </c>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2"/>
      <c r="AM56" s="64"/>
      <c r="AO56" s="66"/>
      <c r="AP56" s="66"/>
    </row>
    <row r="57" spans="2:42" ht="38.25" customHeight="1" x14ac:dyDescent="0.2">
      <c r="B57" s="6"/>
      <c r="K57" s="103"/>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5"/>
      <c r="AM57" s="6"/>
    </row>
    <row r="58" spans="2:42" ht="15" customHeight="1" thickBot="1" x14ac:dyDescent="0.25">
      <c r="B58" s="6"/>
      <c r="C58" s="10" t="s">
        <v>209</v>
      </c>
      <c r="D58" s="24"/>
      <c r="AM58" s="6"/>
    </row>
    <row r="59" spans="2:42" ht="30" customHeight="1" x14ac:dyDescent="0.2">
      <c r="B59" s="6"/>
      <c r="C59" s="10"/>
      <c r="D59" s="97" t="s">
        <v>2197</v>
      </c>
      <c r="E59" s="98"/>
      <c r="F59" s="98"/>
      <c r="G59" s="98"/>
      <c r="H59" s="98"/>
      <c r="I59" s="99"/>
      <c r="J59" s="65" t="s">
        <v>269</v>
      </c>
      <c r="K59" s="100" t="s">
        <v>2218</v>
      </c>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2"/>
      <c r="AM59" s="6"/>
    </row>
    <row r="60" spans="2:42" ht="38.25" customHeight="1" x14ac:dyDescent="0.2">
      <c r="B60" s="6"/>
      <c r="C60" s="10"/>
      <c r="K60" s="103"/>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5"/>
      <c r="AM60" s="6"/>
    </row>
    <row r="61" spans="2:42" ht="15" customHeight="1" thickBot="1" x14ac:dyDescent="0.25">
      <c r="B61" s="6"/>
      <c r="C61" s="10"/>
      <c r="D61" s="24"/>
      <c r="AM61" s="6"/>
    </row>
    <row r="62" spans="2:42" ht="30" customHeight="1" x14ac:dyDescent="0.2">
      <c r="B62" s="6"/>
      <c r="C62" s="10"/>
      <c r="D62" s="97" t="s">
        <v>2197</v>
      </c>
      <c r="E62" s="98"/>
      <c r="F62" s="98"/>
      <c r="G62" s="98"/>
      <c r="H62" s="98"/>
      <c r="I62" s="99"/>
      <c r="J62" s="65" t="s">
        <v>269</v>
      </c>
      <c r="K62" s="100" t="s">
        <v>2216</v>
      </c>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2"/>
      <c r="AM62" s="6"/>
    </row>
    <row r="63" spans="2:42" ht="38.25" customHeight="1" x14ac:dyDescent="0.2">
      <c r="B63" s="6"/>
      <c r="C63" s="10"/>
      <c r="K63" s="103"/>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5"/>
      <c r="AM63" s="6"/>
    </row>
    <row r="64" spans="2:42" ht="15" customHeight="1" thickBot="1" x14ac:dyDescent="0.25">
      <c r="B64" s="6"/>
      <c r="C64" s="10"/>
      <c r="D64" s="24"/>
      <c r="AM64" s="6"/>
    </row>
    <row r="65" spans="2:42" ht="30" customHeight="1" x14ac:dyDescent="0.2">
      <c r="B65" s="6"/>
      <c r="C65" s="10"/>
      <c r="D65" s="97" t="s">
        <v>2197</v>
      </c>
      <c r="E65" s="98"/>
      <c r="F65" s="98"/>
      <c r="G65" s="98"/>
      <c r="H65" s="98"/>
      <c r="I65" s="99"/>
      <c r="J65" s="65" t="s">
        <v>269</v>
      </c>
      <c r="K65" s="100" t="s">
        <v>2219</v>
      </c>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2"/>
      <c r="AM65" s="6"/>
    </row>
    <row r="66" spans="2:42" ht="38.25" customHeight="1" x14ac:dyDescent="0.2">
      <c r="B66" s="6"/>
      <c r="C66" s="10"/>
      <c r="K66" s="103"/>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5"/>
      <c r="AM66" s="6"/>
    </row>
    <row r="67" spans="2:42" ht="15" customHeight="1" thickBot="1" x14ac:dyDescent="0.25">
      <c r="B67" s="6"/>
      <c r="C67" s="10"/>
      <c r="D67" s="24"/>
      <c r="AM67" s="6"/>
    </row>
    <row r="68" spans="2:42" ht="30" customHeight="1" x14ac:dyDescent="0.2">
      <c r="B68" s="6"/>
      <c r="C68" s="10"/>
      <c r="D68" s="97" t="s">
        <v>2197</v>
      </c>
      <c r="E68" s="98"/>
      <c r="F68" s="98"/>
      <c r="G68" s="98"/>
      <c r="H68" s="98"/>
      <c r="I68" s="99"/>
      <c r="J68" s="65" t="s">
        <v>269</v>
      </c>
      <c r="K68" s="100" t="s">
        <v>2228</v>
      </c>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2"/>
      <c r="AM68" s="6"/>
    </row>
    <row r="69" spans="2:42" ht="38.25" customHeight="1" x14ac:dyDescent="0.2">
      <c r="B69" s="6"/>
      <c r="C69" s="10" t="s">
        <v>210</v>
      </c>
      <c r="K69" s="103"/>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5"/>
      <c r="AM69" s="6"/>
    </row>
    <row r="70" spans="2:42" ht="13.5" customHeight="1" x14ac:dyDescent="0.2">
      <c r="B70" s="6"/>
      <c r="C70" s="10" t="s">
        <v>211</v>
      </c>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M70" s="6"/>
    </row>
    <row r="71" spans="2:42" ht="20.25" x14ac:dyDescent="0.2">
      <c r="B71" s="6"/>
      <c r="D71" s="35" t="str">
        <f>IF(AP71&lt;AO71,"Bạn còn "&amp;(AO71-AP71)&amp;" ô thông tin nữa chưa nhập vào Form","")</f>
        <v/>
      </c>
      <c r="V71" s="3"/>
      <c r="W71" s="3"/>
      <c r="X71" s="3"/>
      <c r="Y71" s="3"/>
      <c r="Z71" s="3"/>
      <c r="AA71" s="3"/>
      <c r="AB71" s="3"/>
      <c r="AC71" s="31"/>
      <c r="AD71" s="31"/>
      <c r="AE71" s="31"/>
      <c r="AF71" s="31"/>
      <c r="AG71" s="31"/>
      <c r="AH71" s="31"/>
      <c r="AI71" s="31"/>
      <c r="AJ71" s="3"/>
      <c r="AK71" s="3"/>
      <c r="AL71" s="3"/>
      <c r="AM71" s="6"/>
      <c r="AO71" s="53">
        <f>COUNTA(I47:I52)*8</f>
        <v>0</v>
      </c>
      <c r="AP71" s="10">
        <f>COUNTA(D47:F51,K47:Q51,S47:W51,Y47:AA51,AC47:AL51,D56,K56,D59,I59,D62,I62,D65,I65,D68,I68)-1</f>
        <v>17</v>
      </c>
    </row>
    <row r="72" spans="2:42" ht="11.25" customHeight="1" x14ac:dyDescent="0.2">
      <c r="B72" s="6"/>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6"/>
    </row>
    <row r="73" spans="2:42" s="72" customFormat="1" ht="21" customHeight="1" x14ac:dyDescent="0.2">
      <c r="B73" s="6"/>
      <c r="C73" s="76" t="s">
        <v>339</v>
      </c>
      <c r="D73" s="8" t="str">
        <f>IF(lang="Tiếng Việt",VLOOKUP(C73,dtrans[],3,0),VLOOKUP(C73,dtrans[],2,0))</f>
        <v>THÀNH PHẦN GIA ĐÌNH ( cha, mẹ, anh, chị, em ruột; vợ/chồng, con)*</v>
      </c>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6"/>
      <c r="AO73" s="73"/>
      <c r="AP73" s="74"/>
    </row>
    <row r="74" spans="2:42" s="72" customFormat="1" ht="25.5" customHeight="1" x14ac:dyDescent="0.3">
      <c r="B74" s="6"/>
      <c r="C74" s="74" t="s">
        <v>173</v>
      </c>
      <c r="D74" s="52" t="str">
        <f>IF(lang="Tiếng Việt",VLOOKUP(C74,dtrans[],3,0),VLOOKUP(C74,dtrans[],2,0))</f>
        <v>Họ và tên</v>
      </c>
      <c r="E74" s="75"/>
      <c r="F74" s="75"/>
      <c r="G74" s="75"/>
      <c r="H74" s="75"/>
      <c r="I74" s="75"/>
      <c r="J74" s="75"/>
      <c r="K74" s="77" t="s">
        <v>174</v>
      </c>
      <c r="L74" s="52" t="str">
        <f>IF(lang="Tiếng Việt",VLOOKUP(K74,dtrans[],3,0),VLOOKUP(K74,dtrans[],2,0))</f>
        <v>Quan hệ</v>
      </c>
      <c r="M74" s="75"/>
      <c r="N74" s="75"/>
      <c r="O74" s="74" t="s">
        <v>63</v>
      </c>
      <c r="P74" s="176" t="str">
        <f>IF(lang="Tiếng Việt",VLOOKUP(O74,dtrans[],3,0),VLOOKUP(O74,dtrans[],2,0))</f>
        <v>Năm sinh</v>
      </c>
      <c r="Q74" s="176"/>
      <c r="R74" s="74" t="s">
        <v>65</v>
      </c>
      <c r="S74" s="52" t="str">
        <f>IF(lang="Tiếng Việt",VLOOKUP(R74,dtrans[],3,0),VLOOKUP(R74,dtrans[],2,0))</f>
        <v>Nghề nghiệp- Nơi làm việc</v>
      </c>
      <c r="T74" s="75"/>
      <c r="U74" s="75"/>
      <c r="V74" s="75"/>
      <c r="W74" s="75"/>
      <c r="X74" s="75"/>
      <c r="Y74" s="75"/>
      <c r="Z74" s="75"/>
      <c r="AD74" s="74" t="s">
        <v>340</v>
      </c>
      <c r="AE74" s="52" t="str">
        <f>IF(lang="Tiếng Việt",VLOOKUP(AD74,dtrans[],3,0),VLOOKUP(AD74,dtrans[],2,0))</f>
        <v>Tel/ mail *</v>
      </c>
      <c r="AF74" s="75"/>
      <c r="AG74" s="75"/>
      <c r="AH74" s="75"/>
      <c r="AI74" s="75"/>
      <c r="AM74" s="6"/>
      <c r="AO74" s="73"/>
      <c r="AP74" s="74"/>
    </row>
    <row r="75" spans="2:42" s="71" customFormat="1" ht="30" customHeight="1" x14ac:dyDescent="0.3">
      <c r="B75" s="6"/>
      <c r="D75" s="177" t="s">
        <v>2185</v>
      </c>
      <c r="E75" s="178"/>
      <c r="F75" s="178"/>
      <c r="G75" s="178"/>
      <c r="H75" s="178"/>
      <c r="I75" s="178"/>
      <c r="J75" s="179"/>
      <c r="L75" s="175" t="s">
        <v>2186</v>
      </c>
      <c r="M75" s="106"/>
      <c r="N75" s="107"/>
      <c r="P75" s="159">
        <v>1950</v>
      </c>
      <c r="Q75" s="107"/>
      <c r="S75" s="175" t="s">
        <v>2200</v>
      </c>
      <c r="T75" s="106"/>
      <c r="U75" s="106"/>
      <c r="V75" s="106"/>
      <c r="W75" s="106"/>
      <c r="X75" s="106"/>
      <c r="Y75" s="106"/>
      <c r="Z75" s="106"/>
      <c r="AA75" s="106"/>
      <c r="AB75" s="106"/>
      <c r="AC75" s="107"/>
      <c r="AE75" s="175" t="s">
        <v>2205</v>
      </c>
      <c r="AF75" s="180"/>
      <c r="AG75" s="180"/>
      <c r="AH75" s="180"/>
      <c r="AI75" s="180"/>
      <c r="AJ75" s="180"/>
      <c r="AK75" s="181"/>
      <c r="AM75" s="6"/>
      <c r="AO75" s="78"/>
      <c r="AP75" s="79"/>
    </row>
    <row r="76" spans="2:42" s="71" customFormat="1" ht="30" customHeight="1" x14ac:dyDescent="0.3">
      <c r="B76" s="6"/>
      <c r="D76" s="177" t="s">
        <v>2190</v>
      </c>
      <c r="E76" s="178"/>
      <c r="F76" s="178"/>
      <c r="G76" s="178"/>
      <c r="H76" s="178"/>
      <c r="I76" s="178"/>
      <c r="J76" s="179"/>
      <c r="L76" s="175" t="s">
        <v>2193</v>
      </c>
      <c r="M76" s="106"/>
      <c r="N76" s="107"/>
      <c r="P76" s="159">
        <v>1957</v>
      </c>
      <c r="Q76" s="107"/>
      <c r="S76" s="175" t="s">
        <v>2200</v>
      </c>
      <c r="T76" s="106"/>
      <c r="U76" s="106"/>
      <c r="V76" s="106"/>
      <c r="W76" s="106"/>
      <c r="X76" s="106"/>
      <c r="Y76" s="106"/>
      <c r="Z76" s="106"/>
      <c r="AA76" s="106"/>
      <c r="AB76" s="106"/>
      <c r="AC76" s="107"/>
      <c r="AE76" s="175" t="s">
        <v>2206</v>
      </c>
      <c r="AF76" s="180"/>
      <c r="AG76" s="180"/>
      <c r="AH76" s="180"/>
      <c r="AI76" s="180"/>
      <c r="AJ76" s="180"/>
      <c r="AK76" s="181"/>
      <c r="AM76" s="6"/>
      <c r="AO76" s="78"/>
      <c r="AP76" s="79"/>
    </row>
    <row r="77" spans="2:42" s="71" customFormat="1" ht="30" customHeight="1" x14ac:dyDescent="0.3">
      <c r="B77" s="6"/>
      <c r="D77" s="177" t="s">
        <v>2191</v>
      </c>
      <c r="E77" s="178"/>
      <c r="F77" s="178"/>
      <c r="G77" s="178"/>
      <c r="H77" s="178"/>
      <c r="I77" s="178"/>
      <c r="J77" s="179"/>
      <c r="L77" s="175" t="s">
        <v>2194</v>
      </c>
      <c r="M77" s="106"/>
      <c r="N77" s="107"/>
      <c r="P77" s="159">
        <v>1986</v>
      </c>
      <c r="Q77" s="107"/>
      <c r="S77" s="175" t="s">
        <v>2201</v>
      </c>
      <c r="T77" s="106"/>
      <c r="U77" s="106"/>
      <c r="V77" s="106"/>
      <c r="W77" s="106"/>
      <c r="X77" s="106"/>
      <c r="Y77" s="106"/>
      <c r="Z77" s="106"/>
      <c r="AA77" s="106"/>
      <c r="AB77" s="106"/>
      <c r="AC77" s="107"/>
      <c r="AE77" s="175" t="s">
        <v>2207</v>
      </c>
      <c r="AF77" s="180"/>
      <c r="AG77" s="180"/>
      <c r="AH77" s="180"/>
      <c r="AI77" s="180"/>
      <c r="AJ77" s="180"/>
      <c r="AK77" s="181"/>
      <c r="AM77" s="6"/>
      <c r="AO77" s="78"/>
      <c r="AP77" s="79"/>
    </row>
    <row r="78" spans="2:42" s="71" customFormat="1" ht="30" customHeight="1" x14ac:dyDescent="0.3">
      <c r="B78" s="6"/>
      <c r="D78" s="177" t="s">
        <v>2192</v>
      </c>
      <c r="E78" s="178"/>
      <c r="F78" s="178"/>
      <c r="G78" s="178"/>
      <c r="H78" s="178"/>
      <c r="I78" s="178"/>
      <c r="J78" s="179"/>
      <c r="L78" s="175" t="s">
        <v>2194</v>
      </c>
      <c r="M78" s="106"/>
      <c r="N78" s="107"/>
      <c r="P78" s="159">
        <v>1989</v>
      </c>
      <c r="Q78" s="107"/>
      <c r="S78" s="175" t="s">
        <v>2202</v>
      </c>
      <c r="T78" s="106"/>
      <c r="U78" s="106"/>
      <c r="V78" s="106"/>
      <c r="W78" s="106"/>
      <c r="X78" s="106"/>
      <c r="Y78" s="106"/>
      <c r="Z78" s="106"/>
      <c r="AA78" s="106"/>
      <c r="AB78" s="106"/>
      <c r="AC78" s="107"/>
      <c r="AE78" s="175" t="s">
        <v>2208</v>
      </c>
      <c r="AF78" s="180"/>
      <c r="AG78" s="180"/>
      <c r="AH78" s="180"/>
      <c r="AI78" s="180"/>
      <c r="AJ78" s="180"/>
      <c r="AK78" s="181"/>
      <c r="AM78" s="6"/>
      <c r="AO78" s="78"/>
      <c r="AP78" s="79"/>
    </row>
    <row r="79" spans="2:42" s="71" customFormat="1" ht="30" customHeight="1" x14ac:dyDescent="0.3">
      <c r="B79" s="6"/>
      <c r="D79" s="177"/>
      <c r="E79" s="178"/>
      <c r="F79" s="178"/>
      <c r="G79" s="178"/>
      <c r="H79" s="178"/>
      <c r="I79" s="178"/>
      <c r="J79" s="179"/>
      <c r="L79" s="159"/>
      <c r="M79" s="106"/>
      <c r="N79" s="107"/>
      <c r="P79" s="159"/>
      <c r="Q79" s="107"/>
      <c r="S79" s="159"/>
      <c r="T79" s="106"/>
      <c r="U79" s="106"/>
      <c r="V79" s="106"/>
      <c r="W79" s="106"/>
      <c r="X79" s="106"/>
      <c r="Y79" s="106"/>
      <c r="Z79" s="106"/>
      <c r="AA79" s="106"/>
      <c r="AB79" s="106"/>
      <c r="AC79" s="107"/>
      <c r="AE79" s="175"/>
      <c r="AF79" s="180"/>
      <c r="AG79" s="180"/>
      <c r="AH79" s="180"/>
      <c r="AI79" s="180"/>
      <c r="AJ79" s="180"/>
      <c r="AK79" s="181"/>
      <c r="AM79" s="6"/>
      <c r="AO79" s="78"/>
      <c r="AP79" s="79"/>
    </row>
    <row r="80" spans="2:42" s="72" customFormat="1" ht="11.25" customHeight="1" x14ac:dyDescent="0.2">
      <c r="B80" s="6"/>
      <c r="AM80" s="6"/>
      <c r="AO80" s="73"/>
      <c r="AP80" s="74"/>
    </row>
    <row r="81" spans="2:42" s="72" customFormat="1" ht="11.25" customHeight="1" x14ac:dyDescent="0.2">
      <c r="B81" s="6"/>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6"/>
      <c r="AO81" s="73"/>
      <c r="AP81" s="74"/>
    </row>
    <row r="82" spans="2:42" ht="22.5" customHeight="1" x14ac:dyDescent="0.2">
      <c r="B82" s="6"/>
      <c r="C82" s="7" t="s">
        <v>216</v>
      </c>
      <c r="D82" s="8" t="str">
        <f>IF(lang="Tiếng Việt",VLOOKUP(C82,dtrans[],3,0),VLOOKUP(C82,dtrans[],2,0))</f>
        <v>KẾ HOẠCH PHÁT TRIỂN SỰ NGHIỆP/NGUYỆN VỌNG CÁ NHÂN</v>
      </c>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row>
    <row r="83" spans="2:42" ht="9" customHeight="1" thickBot="1" x14ac:dyDescent="0.25">
      <c r="B83" s="6"/>
      <c r="AM83" s="6"/>
    </row>
    <row r="84" spans="2:42" ht="45.75" customHeight="1" x14ac:dyDescent="0.2">
      <c r="B84" s="6"/>
      <c r="D84" s="186" t="s">
        <v>2215</v>
      </c>
      <c r="E84" s="187"/>
      <c r="F84" s="187"/>
      <c r="G84" s="187"/>
      <c r="H84" s="187"/>
      <c r="I84" s="187"/>
      <c r="J84" s="187"/>
      <c r="K84" s="187"/>
      <c r="L84" s="187"/>
      <c r="M84" s="187"/>
      <c r="N84" s="187"/>
      <c r="O84" s="187"/>
      <c r="P84" s="187"/>
      <c r="Q84" s="187"/>
      <c r="R84" s="187"/>
      <c r="S84" s="187"/>
      <c r="T84" s="187"/>
      <c r="U84" s="187"/>
      <c r="V84" s="187"/>
      <c r="W84" s="187"/>
      <c r="X84" s="187"/>
      <c r="Y84" s="187"/>
      <c r="Z84" s="187"/>
      <c r="AA84" s="187"/>
      <c r="AB84" s="187"/>
      <c r="AC84" s="187"/>
      <c r="AD84" s="187"/>
      <c r="AE84" s="187"/>
      <c r="AF84" s="187"/>
      <c r="AG84" s="187"/>
      <c r="AH84" s="187"/>
      <c r="AI84" s="187"/>
      <c r="AJ84" s="187"/>
      <c r="AK84" s="188"/>
      <c r="AM84" s="6"/>
    </row>
    <row r="85" spans="2:42" ht="9" customHeight="1" x14ac:dyDescent="0.2">
      <c r="B85" s="6"/>
      <c r="AM85" s="6"/>
    </row>
    <row r="86" spans="2:42" ht="22.5" customHeight="1" x14ac:dyDescent="0.2">
      <c r="B86" s="6"/>
      <c r="C86" s="7" t="s">
        <v>217</v>
      </c>
      <c r="D86" s="8" t="str">
        <f>IF(lang="Tiếng Việt",VLOOKUP(C86,dtrans[],3,0),VLOOKUP(C86,dtrans[],2,0))</f>
        <v>MỘT SỐ PHẨM CHẤT, KỸ NĂNG ĐẶC BIỆT (Nêu tóm tắt phẩm chất và kỹ năng đặc biệt đã tích lũy (nếu có)</v>
      </c>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2:42" ht="9" customHeight="1" thickBot="1" x14ac:dyDescent="0.25">
      <c r="B87" s="6"/>
      <c r="AM87" s="6"/>
    </row>
    <row r="88" spans="2:42" ht="45.75" customHeight="1" x14ac:dyDescent="0.2">
      <c r="B88" s="6"/>
      <c r="D88" s="186" t="s">
        <v>2220</v>
      </c>
      <c r="E88" s="187"/>
      <c r="F88" s="187"/>
      <c r="G88" s="187"/>
      <c r="H88" s="187"/>
      <c r="I88" s="187"/>
      <c r="J88" s="187"/>
      <c r="K88" s="187"/>
      <c r="L88" s="187"/>
      <c r="M88" s="187"/>
      <c r="N88" s="187"/>
      <c r="O88" s="187"/>
      <c r="P88" s="187"/>
      <c r="Q88" s="187"/>
      <c r="R88" s="187"/>
      <c r="S88" s="187"/>
      <c r="T88" s="187"/>
      <c r="U88" s="187"/>
      <c r="V88" s="187"/>
      <c r="W88" s="187"/>
      <c r="X88" s="187"/>
      <c r="Y88" s="187"/>
      <c r="Z88" s="187"/>
      <c r="AA88" s="187"/>
      <c r="AB88" s="187"/>
      <c r="AC88" s="187"/>
      <c r="AD88" s="187"/>
      <c r="AE88" s="187"/>
      <c r="AF88" s="187"/>
      <c r="AG88" s="187"/>
      <c r="AH88" s="187"/>
      <c r="AI88" s="187"/>
      <c r="AJ88" s="187"/>
      <c r="AK88" s="188"/>
      <c r="AM88" s="6"/>
    </row>
    <row r="89" spans="2:42" ht="9" customHeight="1" x14ac:dyDescent="0.2">
      <c r="B89" s="6"/>
      <c r="AM89" s="6"/>
    </row>
    <row r="90" spans="2:42" ht="22.5" customHeight="1" x14ac:dyDescent="0.2">
      <c r="B90" s="6"/>
      <c r="C90" s="7" t="s">
        <v>55</v>
      </c>
      <c r="D90" s="8" t="str">
        <f>IF(lang="Tiếng Việt",VLOOKUP(C90,dtrans[],3,0),VLOOKUP(C90,dtrans[],2,0))</f>
        <v>KHEN THƯỞNG, KỶ LUẬT</v>
      </c>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2:42" ht="22.5" customHeight="1" thickBot="1" x14ac:dyDescent="0.25">
      <c r="B91" s="6"/>
      <c r="C91" s="10" t="s">
        <v>57</v>
      </c>
      <c r="D91" s="9" t="str">
        <f>IF(lang="Tiếng Việt",VLOOKUP(C91,dtrans[],3,0),VLOOKUP(C91,dtrans[],2,0))</f>
        <v>KHEN THƯỞNG</v>
      </c>
      <c r="AM91" s="6"/>
    </row>
    <row r="92" spans="2:42" ht="45.75" customHeight="1" x14ac:dyDescent="0.2">
      <c r="B92" s="6"/>
      <c r="C92" s="3"/>
      <c r="D92" s="186" t="s">
        <v>2222</v>
      </c>
      <c r="E92" s="187"/>
      <c r="F92" s="187"/>
      <c r="G92" s="187"/>
      <c r="H92" s="187"/>
      <c r="I92" s="187"/>
      <c r="J92" s="187"/>
      <c r="K92" s="187"/>
      <c r="L92" s="187"/>
      <c r="M92" s="187"/>
      <c r="N92" s="187"/>
      <c r="O92" s="187"/>
      <c r="P92" s="187"/>
      <c r="Q92" s="187"/>
      <c r="R92" s="187"/>
      <c r="S92" s="187"/>
      <c r="T92" s="187"/>
      <c r="U92" s="187"/>
      <c r="V92" s="187"/>
      <c r="W92" s="187"/>
      <c r="X92" s="187"/>
      <c r="Y92" s="187"/>
      <c r="Z92" s="187"/>
      <c r="AA92" s="187"/>
      <c r="AB92" s="187"/>
      <c r="AC92" s="187"/>
      <c r="AD92" s="187"/>
      <c r="AE92" s="187"/>
      <c r="AF92" s="187"/>
      <c r="AG92" s="187"/>
      <c r="AH92" s="187"/>
      <c r="AI92" s="187"/>
      <c r="AJ92" s="187"/>
      <c r="AK92" s="188"/>
      <c r="AM92" s="6"/>
    </row>
    <row r="93" spans="2:42" ht="22.5" customHeight="1" thickBot="1" x14ac:dyDescent="0.25">
      <c r="B93" s="6"/>
      <c r="C93" s="10" t="s">
        <v>56</v>
      </c>
      <c r="D93" s="9" t="str">
        <f>IF(lang="Tiếng Việt",VLOOKUP(C93,dtrans[],3,0),VLOOKUP(C93,dtrans[],2,0))</f>
        <v>KỶ LUẬT</v>
      </c>
      <c r="AM93" s="6"/>
    </row>
    <row r="94" spans="2:42" ht="45.75" customHeight="1" x14ac:dyDescent="0.2">
      <c r="B94" s="6"/>
      <c r="C94" s="3"/>
      <c r="D94" s="189"/>
      <c r="E94" s="187"/>
      <c r="F94" s="187"/>
      <c r="G94" s="187"/>
      <c r="H94" s="187"/>
      <c r="I94" s="187"/>
      <c r="J94" s="187"/>
      <c r="K94" s="187"/>
      <c r="L94" s="187"/>
      <c r="M94" s="187"/>
      <c r="N94" s="187"/>
      <c r="O94" s="187"/>
      <c r="P94" s="187"/>
      <c r="Q94" s="187"/>
      <c r="R94" s="187"/>
      <c r="S94" s="187"/>
      <c r="T94" s="187"/>
      <c r="U94" s="187"/>
      <c r="V94" s="187"/>
      <c r="W94" s="187"/>
      <c r="X94" s="187"/>
      <c r="Y94" s="187"/>
      <c r="Z94" s="187"/>
      <c r="AA94" s="187"/>
      <c r="AB94" s="187"/>
      <c r="AC94" s="187"/>
      <c r="AD94" s="187"/>
      <c r="AE94" s="187"/>
      <c r="AF94" s="187"/>
      <c r="AG94" s="187"/>
      <c r="AH94" s="187"/>
      <c r="AI94" s="187"/>
      <c r="AJ94" s="187"/>
      <c r="AK94" s="188"/>
      <c r="AM94" s="6"/>
    </row>
    <row r="95" spans="2:42" ht="22.5" customHeight="1" x14ac:dyDescent="0.2">
      <c r="B95" s="6"/>
      <c r="C95" s="10" t="s">
        <v>207</v>
      </c>
      <c r="D95" s="50" t="str">
        <f>IF(lang="Tiếng Việt",VLOOKUP(C95,dtrans[],3,0),VLOOKUP(C95,dtrans[],2,0))</f>
        <v xml:space="preserve">Tôi xin cam kết chưa từng bị bắt, kết án, có hành vi chống đối lại pháp luật hoặc bị kỷ luật, phạm lỗi tính đến thời điểm này.  </v>
      </c>
      <c r="AM95" s="6"/>
    </row>
    <row r="96" spans="2:42" ht="22.5" customHeight="1" x14ac:dyDescent="0.2">
      <c r="B96" s="6"/>
      <c r="C96" s="7" t="s">
        <v>213</v>
      </c>
      <c r="D96" s="8" t="str">
        <f>IF(lang="Tiếng Việt",VLOOKUP(C96,dtrans[],3,0),VLOOKUP(C96,dtrans[],2,0))</f>
        <v>BẠN BIẾT THÔNG TIN TUYỂN DỤNG NÀY THÔNG QUA:*</v>
      </c>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row>
    <row r="97" spans="2:39" ht="22.5" customHeight="1" thickBot="1" x14ac:dyDescent="0.25">
      <c r="B97" s="6"/>
      <c r="C97" s="10" t="s">
        <v>66</v>
      </c>
      <c r="D97" s="26" t="b">
        <v>0</v>
      </c>
      <c r="E97" s="39" t="str">
        <f>IF(lang="Tiếng Việt",VLOOKUP(C97,dtrans[],3,0),VLOOKUP(C97,dtrans[],2,0))</f>
        <v>Website của Techcombank</v>
      </c>
      <c r="M97" s="10" t="s">
        <v>67</v>
      </c>
      <c r="N97" s="26" t="b">
        <v>0</v>
      </c>
      <c r="O97" s="39" t="str">
        <f>IF(lang="Tiếng Việt",VLOOKUP(M97,dtrans[],3,0),VLOOKUP(M97,dtrans[],2,0))</f>
        <v>Báo giấy</v>
      </c>
      <c r="U97" s="10" t="s">
        <v>68</v>
      </c>
      <c r="V97" s="26" t="b">
        <v>0</v>
      </c>
      <c r="W97" s="39" t="str">
        <f>IF(lang="Tiếng Việt",VLOOKUP(U97,dtrans[],3,0),VLOOKUP(U97,dtrans[],2,0))</f>
        <v>Người thân</v>
      </c>
      <c r="AE97" s="10" t="s">
        <v>69</v>
      </c>
      <c r="AF97" s="26" t="b">
        <v>0</v>
      </c>
      <c r="AG97" s="39" t="str">
        <f>IF(lang="Tiếng Việt",VLOOKUP(AE97,dtrans[],3,0),VLOOKUP(AE97,dtrans[],2,0))</f>
        <v>Báo điện tử</v>
      </c>
      <c r="AM97" s="6"/>
    </row>
    <row r="98" spans="2:39" ht="22.5" customHeight="1" x14ac:dyDescent="0.2">
      <c r="B98" s="6"/>
      <c r="C98" s="10" t="s">
        <v>70</v>
      </c>
      <c r="D98" s="26" t="b">
        <v>0</v>
      </c>
      <c r="E98" s="39" t="str">
        <f>IF(lang="Tiếng Việt",VLOOKUP(C98,dtrans[],3,0),VLOOKUP(C98,dtrans[],2,0))</f>
        <v>Khác (ghi rõ)</v>
      </c>
      <c r="J98" s="190"/>
      <c r="K98" s="191"/>
      <c r="L98" s="191"/>
      <c r="M98" s="191"/>
      <c r="N98" s="191"/>
      <c r="O98" s="191"/>
      <c r="P98" s="191"/>
      <c r="Q98" s="191"/>
      <c r="R98" s="191"/>
      <c r="S98" s="191"/>
      <c r="T98" s="191"/>
      <c r="U98" s="191"/>
      <c r="V98" s="191"/>
      <c r="W98" s="191"/>
      <c r="X98" s="191"/>
      <c r="Y98" s="191"/>
      <c r="Z98" s="191"/>
      <c r="AA98" s="191"/>
      <c r="AB98" s="191"/>
      <c r="AC98" s="191"/>
      <c r="AD98" s="191"/>
      <c r="AE98" s="191"/>
      <c r="AF98" s="191"/>
      <c r="AG98" s="191"/>
      <c r="AH98" s="191"/>
      <c r="AI98" s="191"/>
      <c r="AJ98" s="191"/>
      <c r="AK98" s="192"/>
      <c r="AM98" s="6"/>
    </row>
    <row r="99" spans="2:39" ht="14.25" x14ac:dyDescent="0.2">
      <c r="B99" s="6"/>
      <c r="AM99" s="6"/>
    </row>
    <row r="100" spans="2:39" ht="22.5" customHeight="1" x14ac:dyDescent="0.2">
      <c r="B100" s="6"/>
      <c r="C100" s="7" t="s">
        <v>202</v>
      </c>
      <c r="D100" s="8" t="str">
        <f>IF(lang="Tiếng Việt",VLOOKUP(C100,dtrans[],3,0),VLOOKUP(C100,dtrans[],2,0))</f>
        <v>NGƯỜI CÓ THỂ THAM KHẢO THÔNG TIN ( cán bộ quản lý trực tiếp, thầy cô, đồng nghiệp…)*</v>
      </c>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row>
    <row r="101" spans="2:39" ht="22.5" customHeight="1" x14ac:dyDescent="0.25">
      <c r="B101" s="6"/>
      <c r="C101" s="10" t="s">
        <v>175</v>
      </c>
      <c r="D101" s="27" t="str">
        <f>IF(lang="Tiếng Việt",VLOOKUP(C101,dtrans[],3,0),VLOOKUP(C101,dtrans[],2,0))</f>
        <v>Họ tên *</v>
      </c>
      <c r="L101" s="10" t="s">
        <v>176</v>
      </c>
      <c r="M101" s="27" t="str">
        <f>IF(lang="Tiếng Việt",VLOOKUP(L101,dtrans[],3,0),VLOOKUP(L101,dtrans[],2,0))</f>
        <v>Chức vụ *</v>
      </c>
      <c r="R101" s="10" t="s">
        <v>177</v>
      </c>
      <c r="S101" s="27" t="str">
        <f>IF(lang="Tiếng Việt",VLOOKUP(R101,dtrans[],3,0),VLOOKUP(R101,dtrans[],2,0))</f>
        <v>Đơn vị công tác *</v>
      </c>
      <c r="Z101" s="10" t="s">
        <v>178</v>
      </c>
      <c r="AA101" s="27" t="str">
        <f>IF(lang="Tiếng Việt",VLOOKUP(Z101,dtrans[],3,0),VLOOKUP(Z101,dtrans[],2,0))</f>
        <v>Mối quan hệ *</v>
      </c>
      <c r="AF101" s="10" t="s">
        <v>253</v>
      </c>
      <c r="AG101" s="27" t="str">
        <f>IF(lang="Tiếng Việt",VLOOKUP(AF101,dtrans[],3,0),VLOOKUP(AF101,dtrans[],2,0))</f>
        <v>Tel/ mail *</v>
      </c>
      <c r="AM101" s="6"/>
    </row>
    <row r="102" spans="2:39" ht="27" customHeight="1" x14ac:dyDescent="0.2">
      <c r="B102" s="6"/>
      <c r="C102" s="3"/>
      <c r="D102" s="175" t="s">
        <v>2223</v>
      </c>
      <c r="E102" s="106"/>
      <c r="F102" s="106"/>
      <c r="G102" s="106"/>
      <c r="H102" s="106"/>
      <c r="I102" s="106"/>
      <c r="J102" s="106"/>
      <c r="K102" s="107"/>
      <c r="L102" s="3"/>
      <c r="M102" s="167" t="s">
        <v>2224</v>
      </c>
      <c r="N102" s="168"/>
      <c r="O102" s="168"/>
      <c r="P102" s="168"/>
      <c r="Q102" s="169"/>
      <c r="R102" s="3"/>
      <c r="S102" s="167" t="s">
        <v>2197</v>
      </c>
      <c r="T102" s="168"/>
      <c r="U102" s="168"/>
      <c r="V102" s="168"/>
      <c r="W102" s="168"/>
      <c r="X102" s="168"/>
      <c r="Y102" s="169"/>
      <c r="Z102" s="3"/>
      <c r="AA102" s="167" t="s">
        <v>2227</v>
      </c>
      <c r="AB102" s="168"/>
      <c r="AC102" s="168"/>
      <c r="AD102" s="168"/>
      <c r="AE102" s="169"/>
      <c r="AF102" s="3"/>
      <c r="AG102" s="108" t="s">
        <v>2226</v>
      </c>
      <c r="AH102" s="109"/>
      <c r="AI102" s="109"/>
      <c r="AJ102" s="109"/>
      <c r="AK102" s="110"/>
      <c r="AM102" s="6"/>
    </row>
    <row r="103" spans="2:39" ht="27" customHeight="1" x14ac:dyDescent="0.2">
      <c r="B103" s="6"/>
      <c r="C103" s="3"/>
      <c r="D103" s="175" t="s">
        <v>2204</v>
      </c>
      <c r="E103" s="106"/>
      <c r="F103" s="106"/>
      <c r="G103" s="106"/>
      <c r="H103" s="106"/>
      <c r="I103" s="106"/>
      <c r="J103" s="106"/>
      <c r="K103" s="107"/>
      <c r="L103" s="3"/>
      <c r="M103" s="167" t="s">
        <v>2225</v>
      </c>
      <c r="N103" s="168"/>
      <c r="O103" s="168"/>
      <c r="P103" s="168"/>
      <c r="Q103" s="169"/>
      <c r="R103" s="3"/>
      <c r="S103" s="167" t="s">
        <v>2196</v>
      </c>
      <c r="T103" s="168"/>
      <c r="U103" s="168"/>
      <c r="V103" s="168"/>
      <c r="W103" s="168"/>
      <c r="X103" s="168"/>
      <c r="Y103" s="169"/>
      <c r="Z103" s="3"/>
      <c r="AA103" s="167" t="s">
        <v>2227</v>
      </c>
      <c r="AB103" s="168"/>
      <c r="AC103" s="168"/>
      <c r="AD103" s="168"/>
      <c r="AE103" s="169"/>
      <c r="AF103" s="3"/>
      <c r="AG103" s="108" t="s">
        <v>2212</v>
      </c>
      <c r="AH103" s="109"/>
      <c r="AI103" s="109"/>
      <c r="AJ103" s="109"/>
      <c r="AK103" s="110"/>
      <c r="AM103" s="6"/>
    </row>
    <row r="104" spans="2:39" ht="14.25" x14ac:dyDescent="0.2">
      <c r="B104" s="6"/>
      <c r="AM104" s="6"/>
    </row>
    <row r="105" spans="2:39" ht="22.5" customHeight="1" x14ac:dyDescent="0.2">
      <c r="B105" s="6"/>
      <c r="C105" s="7" t="s">
        <v>208</v>
      </c>
      <c r="D105" s="8" t="str">
        <f>IF(lang="Tiếng Việt",VLOOKUP(C105,dtrans[],3,0),VLOOKUP(C105,dtrans[],2,0))</f>
        <v>BẠN VUI LÒNG CHO BIẾT NGƯỜI THÂN, BẠN BÈ HIỆN ĐANG LÀM VIỆC TẠI TECHCOMBANK( nếu có)</v>
      </c>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row>
    <row r="106" spans="2:39" ht="22.5" customHeight="1" x14ac:dyDescent="0.25">
      <c r="B106" s="6"/>
      <c r="C106" s="10" t="s">
        <v>179</v>
      </c>
      <c r="D106" s="16" t="str">
        <f>IF(lang="Tiếng Việt",VLOOKUP(C106,dtrans[],3,0),VLOOKUP(C106,dtrans[],2,0))</f>
        <v>Họ tên</v>
      </c>
      <c r="M106" s="10" t="s">
        <v>180</v>
      </c>
      <c r="N106" s="16" t="str">
        <f>IF(lang="Tiếng Việt",VLOOKUP(M106,dtrans[],3,0),VLOOKUP(M106,dtrans[],2,0))</f>
        <v>Chức vụ</v>
      </c>
      <c r="S106" s="10" t="s">
        <v>181</v>
      </c>
      <c r="T106" s="16" t="str">
        <f>IF(lang="Tiếng Việt",VLOOKUP(S106,dtrans[],3,0),VLOOKUP(S106,dtrans[],2,0))</f>
        <v>Đơn vị công tác</v>
      </c>
      <c r="Z106" s="10" t="s">
        <v>182</v>
      </c>
      <c r="AA106" s="16" t="str">
        <f>IF(lang="Tiếng Việt",VLOOKUP(Z106,dtrans[],3,0),VLOOKUP(Z106,dtrans[],2,0))</f>
        <v>Mối quan hệ</v>
      </c>
      <c r="AF106" s="10" t="s">
        <v>254</v>
      </c>
      <c r="AG106" s="16" t="str">
        <f>IF(lang="Tiếng Việt",VLOOKUP(AF106,dtrans[],3,0),VLOOKUP(AF106,dtrans[],2,0))</f>
        <v>Tel/ mail</v>
      </c>
      <c r="AM106" s="6"/>
    </row>
    <row r="107" spans="2:39" ht="27" customHeight="1" x14ac:dyDescent="0.2">
      <c r="B107" s="6"/>
      <c r="C107" s="3"/>
      <c r="D107" s="159"/>
      <c r="E107" s="106"/>
      <c r="F107" s="106"/>
      <c r="G107" s="106"/>
      <c r="H107" s="106"/>
      <c r="I107" s="106"/>
      <c r="J107" s="106"/>
      <c r="K107" s="107"/>
      <c r="L107" s="3"/>
      <c r="M107" s="159"/>
      <c r="N107" s="106"/>
      <c r="O107" s="106"/>
      <c r="P107" s="106"/>
      <c r="Q107" s="107"/>
      <c r="R107" s="3"/>
      <c r="S107" s="159"/>
      <c r="T107" s="106"/>
      <c r="U107" s="106"/>
      <c r="V107" s="106"/>
      <c r="W107" s="106"/>
      <c r="X107" s="106"/>
      <c r="Y107" s="107"/>
      <c r="Z107" s="3"/>
      <c r="AA107" s="159"/>
      <c r="AB107" s="106"/>
      <c r="AC107" s="106"/>
      <c r="AD107" s="106"/>
      <c r="AE107" s="107"/>
      <c r="AF107" s="3"/>
      <c r="AG107" s="160"/>
      <c r="AH107" s="161"/>
      <c r="AI107" s="161"/>
      <c r="AJ107" s="161"/>
      <c r="AK107" s="162"/>
      <c r="AM107" s="6"/>
    </row>
    <row r="108" spans="2:39" ht="27" customHeight="1" x14ac:dyDescent="0.2">
      <c r="B108" s="6"/>
      <c r="C108" s="3"/>
      <c r="D108" s="159"/>
      <c r="E108" s="106"/>
      <c r="F108" s="106"/>
      <c r="G108" s="106"/>
      <c r="H108" s="106"/>
      <c r="I108" s="106"/>
      <c r="J108" s="106"/>
      <c r="K108" s="107"/>
      <c r="L108" s="3"/>
      <c r="M108" s="159"/>
      <c r="N108" s="106"/>
      <c r="O108" s="106"/>
      <c r="P108" s="106"/>
      <c r="Q108" s="107"/>
      <c r="R108" s="3"/>
      <c r="S108" s="159"/>
      <c r="T108" s="106"/>
      <c r="U108" s="106"/>
      <c r="V108" s="106"/>
      <c r="W108" s="106"/>
      <c r="X108" s="106"/>
      <c r="Y108" s="107"/>
      <c r="Z108" s="3"/>
      <c r="AA108" s="159"/>
      <c r="AB108" s="106"/>
      <c r="AC108" s="106"/>
      <c r="AD108" s="106"/>
      <c r="AE108" s="107"/>
      <c r="AF108" s="3"/>
      <c r="AG108" s="160"/>
      <c r="AH108" s="161"/>
      <c r="AI108" s="161"/>
      <c r="AJ108" s="161"/>
      <c r="AK108" s="162"/>
      <c r="AM108" s="6"/>
    </row>
    <row r="109" spans="2:39" ht="14.25" x14ac:dyDescent="0.2">
      <c r="B109" s="6"/>
      <c r="AM109" s="6"/>
    </row>
    <row r="110" spans="2:39" ht="22.5" customHeight="1" x14ac:dyDescent="0.2">
      <c r="B110" s="6"/>
      <c r="C110" s="7" t="s">
        <v>212</v>
      </c>
      <c r="D110" s="8" t="str">
        <f>IF(lang="Tiếng Việt",VLOOKUP(C110,dtrans[],3,0),VLOOKUP(C110,dtrans[],2,0))</f>
        <v>Bạn vui lòng cho biết người thân, bạn bè hiện đang làm việc tại các Ngân hàng/ tổ chức tín dụng khác tại Việt Nam ( nếu có)</v>
      </c>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row>
    <row r="111" spans="2:39" ht="22.5" customHeight="1" x14ac:dyDescent="0.25">
      <c r="B111" s="6"/>
      <c r="C111" s="10" t="s">
        <v>179</v>
      </c>
      <c r="D111" s="16" t="str">
        <f>IF(lang="Tiếng Việt",VLOOKUP(C111,dtrans[],3,0),VLOOKUP(C111,dtrans[],2,0))</f>
        <v>Họ tên</v>
      </c>
      <c r="M111" s="10" t="s">
        <v>180</v>
      </c>
      <c r="N111" s="16" t="str">
        <f>IF(lang="Tiếng Việt",VLOOKUP(M111,dtrans[],3,0),VLOOKUP(M111,dtrans[],2,0))</f>
        <v>Chức vụ</v>
      </c>
      <c r="S111" s="10" t="s">
        <v>181</v>
      </c>
      <c r="T111" s="16" t="str">
        <f>IF(lang="Tiếng Việt",VLOOKUP(S111,dtrans[],3,0),VLOOKUP(S111,dtrans[],2,0))</f>
        <v>Đơn vị công tác</v>
      </c>
      <c r="Z111" s="10" t="s">
        <v>182</v>
      </c>
      <c r="AA111" s="16" t="str">
        <f>IF(lang="Tiếng Việt",VLOOKUP(Z111,dtrans[],3,0),VLOOKUP(Z111,dtrans[],2,0))</f>
        <v>Mối quan hệ</v>
      </c>
      <c r="AF111" s="10" t="s">
        <v>254</v>
      </c>
      <c r="AG111" s="16" t="str">
        <f>IF(lang="Tiếng Việt",VLOOKUP(AF111,dtrans[],3,0),VLOOKUP(AF111,dtrans[],2,0))</f>
        <v>Tel/ mail</v>
      </c>
      <c r="AM111" s="6"/>
    </row>
    <row r="112" spans="2:39" ht="27" customHeight="1" x14ac:dyDescent="0.2">
      <c r="B112" s="6"/>
      <c r="C112" s="3"/>
      <c r="D112" s="175"/>
      <c r="E112" s="106"/>
      <c r="F112" s="106"/>
      <c r="G112" s="106"/>
      <c r="H112" s="106"/>
      <c r="I112" s="106"/>
      <c r="J112" s="106"/>
      <c r="K112" s="107"/>
      <c r="L112" s="3"/>
      <c r="M112" s="175"/>
      <c r="N112" s="106"/>
      <c r="O112" s="106"/>
      <c r="P112" s="106"/>
      <c r="Q112" s="107"/>
      <c r="R112" s="3"/>
      <c r="S112" s="175"/>
      <c r="T112" s="106"/>
      <c r="U112" s="106"/>
      <c r="V112" s="106"/>
      <c r="W112" s="106"/>
      <c r="X112" s="106"/>
      <c r="Y112" s="107"/>
      <c r="Z112" s="3"/>
      <c r="AA112" s="175"/>
      <c r="AB112" s="106"/>
      <c r="AC112" s="106"/>
      <c r="AD112" s="106"/>
      <c r="AE112" s="107"/>
      <c r="AF112" s="3"/>
      <c r="AG112" s="166"/>
      <c r="AH112" s="161"/>
      <c r="AI112" s="161"/>
      <c r="AJ112" s="161"/>
      <c r="AK112" s="162"/>
      <c r="AM112" s="6"/>
    </row>
    <row r="113" spans="2:39" ht="27" customHeight="1" x14ac:dyDescent="0.2">
      <c r="B113" s="6"/>
      <c r="C113" s="3"/>
      <c r="D113" s="159"/>
      <c r="E113" s="106"/>
      <c r="F113" s="106"/>
      <c r="G113" s="106"/>
      <c r="H113" s="106"/>
      <c r="I113" s="106"/>
      <c r="J113" s="106"/>
      <c r="K113" s="107"/>
      <c r="L113" s="3"/>
      <c r="M113" s="159"/>
      <c r="N113" s="106"/>
      <c r="O113" s="106"/>
      <c r="P113" s="106"/>
      <c r="Q113" s="107"/>
      <c r="R113" s="3"/>
      <c r="S113" s="159"/>
      <c r="T113" s="106"/>
      <c r="U113" s="106"/>
      <c r="V113" s="106"/>
      <c r="W113" s="106"/>
      <c r="X113" s="106"/>
      <c r="Y113" s="107"/>
      <c r="Z113" s="3"/>
      <c r="AA113" s="159"/>
      <c r="AB113" s="106"/>
      <c r="AC113" s="106"/>
      <c r="AD113" s="106"/>
      <c r="AE113" s="107"/>
      <c r="AF113" s="3"/>
      <c r="AG113" s="160"/>
      <c r="AH113" s="161"/>
      <c r="AI113" s="161"/>
      <c r="AJ113" s="161"/>
      <c r="AK113" s="162"/>
      <c r="AM113" s="6"/>
    </row>
    <row r="114" spans="2:39" ht="22.5" customHeight="1" x14ac:dyDescent="0.2">
      <c r="B114" s="6"/>
      <c r="C114" s="10" t="s">
        <v>209</v>
      </c>
      <c r="D114" s="24" t="str">
        <f>IF(lang="Tiếng Việt",VLOOKUP(C114,dtrans[],3,0),VLOOKUP(C114,dtrans[],2,0))</f>
        <v>Tôi xin cam đoan những thông tin cung cấp trên đây là chính xác và đầy đủ</v>
      </c>
      <c r="AM114" s="6"/>
    </row>
    <row r="115" spans="2:39" ht="22.5" customHeight="1" x14ac:dyDescent="0.2">
      <c r="B115" s="6"/>
      <c r="C115" s="10" t="s">
        <v>210</v>
      </c>
      <c r="D115" s="24" t="str">
        <f>IF(lang="Tiếng Việt",VLOOKUP(C115,dtrans[],3,0),VLOOKUP(C115,dtrans[],2,0))</f>
        <v>Tôi chấp nhận việc điều tra, thẩm tra những thông tin về cá nhân cần trong quá trình ra quyết định tuyển dụng</v>
      </c>
      <c r="AM115" s="6"/>
    </row>
    <row r="116" spans="2:39" ht="29.25" customHeight="1" thickBot="1" x14ac:dyDescent="0.25">
      <c r="B116" s="6"/>
      <c r="C116" s="10" t="s">
        <v>211</v>
      </c>
      <c r="D116" s="184" t="str">
        <f>IF(lang="Tiếng Việt",VLOOKUP(C116,dtrans[],3,0),VLOOKUP(C116,dtrans[],2,0))</f>
        <v>Tôi cam kết không kiện nơi mình từng làm việc, học tập hoặc những cá nhân cung cấp thông tin cho ngân hàng trong quá trình thẩm tra</v>
      </c>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c r="AA116" s="184"/>
      <c r="AB116" s="184"/>
      <c r="AC116" s="184"/>
      <c r="AD116" s="184"/>
      <c r="AE116" s="184"/>
      <c r="AF116" s="184"/>
      <c r="AG116" s="184"/>
      <c r="AH116" s="184"/>
      <c r="AI116" s="184"/>
      <c r="AJ116" s="184"/>
      <c r="AK116" s="184"/>
      <c r="AM116" s="6"/>
    </row>
    <row r="117" spans="2:39" ht="22.5" customHeight="1" x14ac:dyDescent="0.2">
      <c r="B117" s="6"/>
      <c r="T117" s="55">
        <v>3</v>
      </c>
      <c r="U117" s="57">
        <v>4</v>
      </c>
      <c r="V117" s="132">
        <v>2018</v>
      </c>
      <c r="W117" s="132"/>
      <c r="X117" s="133"/>
      <c r="Y117" s="10" t="s">
        <v>80</v>
      </c>
      <c r="Z117" s="23" t="str">
        <f>IF(lang="Tiếng Việt",VLOOKUP(Y117,dtrans[],3,0),VLOOKUP(Y117,dtrans[],2,0))</f>
        <v>ỨNG VIÊN</v>
      </c>
      <c r="AA117" s="2"/>
      <c r="AB117" s="2"/>
      <c r="AD117" s="30" t="str">
        <f>IF(lang="Tiếng Việt",VLOOKUP(Y118,dtrans[],3,0),VLOOKUP(Y118,dtrans[],2,0))</f>
        <v>(Ký và ghi rõ họ tên)</v>
      </c>
      <c r="AE117" s="2"/>
      <c r="AF117" s="2"/>
      <c r="AM117" s="6"/>
    </row>
    <row r="118" spans="2:39" ht="22.5" customHeight="1" x14ac:dyDescent="0.2">
      <c r="B118" s="6"/>
      <c r="F118" s="9" t="s">
        <v>329</v>
      </c>
      <c r="Y118" s="10" t="s">
        <v>255</v>
      </c>
      <c r="AA118" s="20"/>
      <c r="AB118" s="20"/>
      <c r="AC118" s="20"/>
      <c r="AD118" s="20"/>
      <c r="AE118" s="20"/>
      <c r="AF118" s="20"/>
      <c r="AG118" s="21"/>
      <c r="AM118" s="6"/>
    </row>
    <row r="119" spans="2:39" ht="22.5" customHeight="1" x14ac:dyDescent="0.2">
      <c r="B119" s="6"/>
      <c r="F119" s="116"/>
      <c r="G119" s="116"/>
      <c r="H119" s="116"/>
      <c r="I119" s="116"/>
      <c r="J119" s="116"/>
      <c r="K119" s="116"/>
      <c r="L119" s="116"/>
      <c r="Y119" s="10"/>
      <c r="Z119" s="22"/>
      <c r="AA119" s="20"/>
      <c r="AB119" s="20"/>
      <c r="AC119" s="20"/>
      <c r="AD119" s="20"/>
      <c r="AE119" s="20"/>
      <c r="AF119" s="20"/>
      <c r="AG119" s="21"/>
      <c r="AM119" s="6"/>
    </row>
    <row r="120" spans="2:39" ht="22.5" customHeight="1" x14ac:dyDescent="0.2">
      <c r="B120" s="6"/>
      <c r="Y120" s="33" t="str">
        <f>PersonalInfo!D13</f>
        <v>TRƯƠNG CÔNG HẢI</v>
      </c>
      <c r="Z120" s="28"/>
      <c r="AA120" s="29"/>
      <c r="AB120" s="29"/>
      <c r="AC120" s="29"/>
      <c r="AD120" s="29"/>
      <c r="AE120" s="20"/>
      <c r="AF120" s="20"/>
      <c r="AG120" s="21"/>
      <c r="AM120" s="6"/>
    </row>
    <row r="121" spans="2:39" ht="22.5" customHeight="1" x14ac:dyDescent="0.2">
      <c r="B121" s="6"/>
      <c r="Y121" s="10"/>
      <c r="Z121" s="22"/>
      <c r="AA121" s="20"/>
      <c r="AB121" s="20"/>
      <c r="AC121" s="20"/>
      <c r="AD121" s="20"/>
      <c r="AE121" s="20"/>
      <c r="AF121" s="20"/>
      <c r="AG121" s="21"/>
      <c r="AM121" s="6"/>
    </row>
    <row r="122" spans="2:39" ht="14.25" x14ac:dyDescent="0.2">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183"/>
      <c r="AF122" s="183"/>
      <c r="AG122" s="183"/>
      <c r="AH122" s="183"/>
      <c r="AI122" s="183"/>
      <c r="AJ122" s="183"/>
      <c r="AK122" s="183"/>
      <c r="AL122" s="183"/>
      <c r="AM122" s="6"/>
    </row>
    <row r="123" spans="2:39" ht="22.5" customHeight="1" x14ac:dyDescent="0.2"/>
    <row r="124" spans="2:39" ht="22.5" customHeight="1" x14ac:dyDescent="0.2"/>
    <row r="125" spans="2:39" ht="22.5" customHeight="1" x14ac:dyDescent="0.2"/>
    <row r="126" spans="2:39" ht="22.5" customHeight="1" x14ac:dyDescent="0.2"/>
    <row r="127" spans="2:39" ht="22.5" customHeight="1" x14ac:dyDescent="0.2"/>
    <row r="128" spans="2:39" ht="22.5" customHeight="1" x14ac:dyDescent="0.2"/>
    <row r="129" ht="22.5" customHeight="1" x14ac:dyDescent="0.2"/>
    <row r="130" ht="22.5" customHeight="1" x14ac:dyDescent="0.2"/>
    <row r="131" ht="22.5" customHeight="1" x14ac:dyDescent="0.2"/>
    <row r="132" ht="22.5" customHeight="1" x14ac:dyDescent="0.2"/>
    <row r="133" ht="22.5" customHeight="1" x14ac:dyDescent="0.2"/>
    <row r="134" ht="22.5" customHeight="1" x14ac:dyDescent="0.2"/>
    <row r="135" ht="22.5" customHeight="1" x14ac:dyDescent="0.2"/>
    <row r="136" ht="22.5" customHeight="1" x14ac:dyDescent="0.2"/>
    <row r="137" ht="22.5" customHeight="1" x14ac:dyDescent="0.2"/>
    <row r="138" ht="22.5" customHeight="1" x14ac:dyDescent="0.2"/>
    <row r="139" ht="22.5" customHeight="1" x14ac:dyDescent="0.2"/>
    <row r="140" ht="22.5" customHeight="1" x14ac:dyDescent="0.2"/>
    <row r="141" ht="22.5" customHeight="1" x14ac:dyDescent="0.2"/>
    <row r="142" ht="22.5" customHeight="1" x14ac:dyDescent="0.2"/>
    <row r="143" ht="22.5" customHeight="1" x14ac:dyDescent="0.2"/>
  </sheetData>
  <sheetProtection algorithmName="SHA-512" hashValue="UYMibHZzQiRV7zJ/F3IKwAyPal2Z0XQyVLon/yKMoupkFReuuAEJQX72iowF9iqvAZiF6dAUVsi0jsEQJKpdbw==" saltValue="FYSJq8aJuX1Tg/WB9YrWNQ==" spinCount="100000" sheet="1" formatColumns="0" formatRows="0" selectLockedCells="1"/>
  <mergeCells count="191">
    <mergeCell ref="D15:H15"/>
    <mergeCell ref="J15:O15"/>
    <mergeCell ref="D17:H17"/>
    <mergeCell ref="J17:O17"/>
    <mergeCell ref="Q15:AK15"/>
    <mergeCell ref="Q17:AK17"/>
    <mergeCell ref="AE122:AL122"/>
    <mergeCell ref="D116:AK116"/>
    <mergeCell ref="V117:X117"/>
    <mergeCell ref="K42:M42"/>
    <mergeCell ref="P42:R42"/>
    <mergeCell ref="U42:W42"/>
    <mergeCell ref="Z42:AK42"/>
    <mergeCell ref="D84:AK84"/>
    <mergeCell ref="D88:AK88"/>
    <mergeCell ref="D92:AK92"/>
    <mergeCell ref="D94:AK94"/>
    <mergeCell ref="J98:AK98"/>
    <mergeCell ref="D102:K102"/>
    <mergeCell ref="D108:K108"/>
    <mergeCell ref="AA108:AE108"/>
    <mergeCell ref="D112:K112"/>
    <mergeCell ref="M103:Q103"/>
    <mergeCell ref="S102:Y102"/>
    <mergeCell ref="AG108:AK108"/>
    <mergeCell ref="D68:I68"/>
    <mergeCell ref="D75:J75"/>
    <mergeCell ref="D76:J76"/>
    <mergeCell ref="D79:J79"/>
    <mergeCell ref="D77:J77"/>
    <mergeCell ref="P77:Q77"/>
    <mergeCell ref="D78:J78"/>
    <mergeCell ref="L78:N78"/>
    <mergeCell ref="P78:Q78"/>
    <mergeCell ref="S75:AC75"/>
    <mergeCell ref="S76:AC76"/>
    <mergeCell ref="S77:AC77"/>
    <mergeCell ref="S78:AC78"/>
    <mergeCell ref="S79:AC79"/>
    <mergeCell ref="AE75:AK75"/>
    <mergeCell ref="AE76:AK76"/>
    <mergeCell ref="AE77:AK77"/>
    <mergeCell ref="AE78:AK78"/>
    <mergeCell ref="AE79:AK79"/>
    <mergeCell ref="AG102:AK102"/>
    <mergeCell ref="AG107:AK107"/>
    <mergeCell ref="AG113:AK113"/>
    <mergeCell ref="AG112:AK112"/>
    <mergeCell ref="AE38:AG38"/>
    <mergeCell ref="AE39:AG39"/>
    <mergeCell ref="AE40:AG40"/>
    <mergeCell ref="E50:F50"/>
    <mergeCell ref="D38:I38"/>
    <mergeCell ref="AB33:AC33"/>
    <mergeCell ref="AB34:AC34"/>
    <mergeCell ref="AB35:AC35"/>
    <mergeCell ref="AB36:AC36"/>
    <mergeCell ref="AB37:AC37"/>
    <mergeCell ref="S36:X36"/>
    <mergeCell ref="S37:X37"/>
    <mergeCell ref="S103:Y103"/>
    <mergeCell ref="D103:K103"/>
    <mergeCell ref="D59:I59"/>
    <mergeCell ref="K59:AK60"/>
    <mergeCell ref="D62:I62"/>
    <mergeCell ref="K62:AK63"/>
    <mergeCell ref="D65:I65"/>
    <mergeCell ref="AG103:AK103"/>
    <mergeCell ref="D33:I33"/>
    <mergeCell ref="D34:I34"/>
    <mergeCell ref="D113:K113"/>
    <mergeCell ref="AA113:AE113"/>
    <mergeCell ref="M112:Q112"/>
    <mergeCell ref="S112:Y112"/>
    <mergeCell ref="M113:Q113"/>
    <mergeCell ref="S113:Y113"/>
    <mergeCell ref="AA102:AE102"/>
    <mergeCell ref="AA103:AE103"/>
    <mergeCell ref="D107:K107"/>
    <mergeCell ref="AA107:AE107"/>
    <mergeCell ref="M102:Q102"/>
    <mergeCell ref="M107:Q107"/>
    <mergeCell ref="S107:Y107"/>
    <mergeCell ref="AA112:AE112"/>
    <mergeCell ref="M108:Q108"/>
    <mergeCell ref="S108:Y108"/>
    <mergeCell ref="K65:AK66"/>
    <mergeCell ref="K68:AK69"/>
    <mergeCell ref="L75:N75"/>
    <mergeCell ref="P75:Q75"/>
    <mergeCell ref="L76:N76"/>
    <mergeCell ref="P76:Q76"/>
    <mergeCell ref="L79:N79"/>
    <mergeCell ref="P79:Q79"/>
    <mergeCell ref="P74:Q74"/>
    <mergeCell ref="L77:N77"/>
    <mergeCell ref="S51:W51"/>
    <mergeCell ref="AI33:AK33"/>
    <mergeCell ref="AI34:AK34"/>
    <mergeCell ref="AI35:AK35"/>
    <mergeCell ref="AI36:AK36"/>
    <mergeCell ref="AI37:AK37"/>
    <mergeCell ref="AI38:AK38"/>
    <mergeCell ref="AI39:AK39"/>
    <mergeCell ref="Y51:AA51"/>
    <mergeCell ref="AC47:AK47"/>
    <mergeCell ref="AC48:AK48"/>
    <mergeCell ref="AC49:AK49"/>
    <mergeCell ref="AC50:AK50"/>
    <mergeCell ref="AE36:AG36"/>
    <mergeCell ref="AE37:AG37"/>
    <mergeCell ref="AE33:AG33"/>
    <mergeCell ref="AE34:AG34"/>
    <mergeCell ref="AE35:AG35"/>
    <mergeCell ref="AC51:AK51"/>
    <mergeCell ref="AI32:AK32"/>
    <mergeCell ref="AI40:AK40"/>
    <mergeCell ref="S38:X38"/>
    <mergeCell ref="D40:I40"/>
    <mergeCell ref="AB39:AC39"/>
    <mergeCell ref="D39:I39"/>
    <mergeCell ref="K33:Q33"/>
    <mergeCell ref="S33:X33"/>
    <mergeCell ref="K34:Q34"/>
    <mergeCell ref="K35:Q35"/>
    <mergeCell ref="K36:Q36"/>
    <mergeCell ref="K37:Q37"/>
    <mergeCell ref="K38:Q38"/>
    <mergeCell ref="S34:X34"/>
    <mergeCell ref="S35:X35"/>
    <mergeCell ref="D35:I35"/>
    <mergeCell ref="D36:I36"/>
    <mergeCell ref="D37:I37"/>
    <mergeCell ref="AB38:AC38"/>
    <mergeCell ref="K7:T7"/>
    <mergeCell ref="W7:AA7"/>
    <mergeCell ref="AD7:AK7"/>
    <mergeCell ref="K9:T9"/>
    <mergeCell ref="AD9:AK9"/>
    <mergeCell ref="AE13:AG13"/>
    <mergeCell ref="AI13:AK13"/>
    <mergeCell ref="Q13:R13"/>
    <mergeCell ref="T13:Y13"/>
    <mergeCell ref="F119:L119"/>
    <mergeCell ref="C2:J3"/>
    <mergeCell ref="AH18:AK18"/>
    <mergeCell ref="N29:S29"/>
    <mergeCell ref="D27:AK27"/>
    <mergeCell ref="AA13:AC13"/>
    <mergeCell ref="K21:P21"/>
    <mergeCell ref="R21:W21"/>
    <mergeCell ref="Y21:AK21"/>
    <mergeCell ref="K23:X23"/>
    <mergeCell ref="D25:P25"/>
    <mergeCell ref="R25:W25"/>
    <mergeCell ref="Y25:AD25"/>
    <mergeCell ref="AF25:AK25"/>
    <mergeCell ref="D13:M13"/>
    <mergeCell ref="D19:M19"/>
    <mergeCell ref="AH19:AK19"/>
    <mergeCell ref="AB19:AF19"/>
    <mergeCell ref="Y19:Z19"/>
    <mergeCell ref="O19:U19"/>
    <mergeCell ref="AI4:AK4"/>
    <mergeCell ref="Y9:AA9"/>
    <mergeCell ref="F29:G29"/>
    <mergeCell ref="AB40:AC40"/>
    <mergeCell ref="D56:I56"/>
    <mergeCell ref="K56:AK57"/>
    <mergeCell ref="E47:F47"/>
    <mergeCell ref="H47:I47"/>
    <mergeCell ref="K47:Q47"/>
    <mergeCell ref="S47:W47"/>
    <mergeCell ref="Y47:AA47"/>
    <mergeCell ref="E48:F48"/>
    <mergeCell ref="H48:I48"/>
    <mergeCell ref="K48:Q48"/>
    <mergeCell ref="S48:W48"/>
    <mergeCell ref="Y48:AA48"/>
    <mergeCell ref="E49:F49"/>
    <mergeCell ref="H49:I49"/>
    <mergeCell ref="K49:Q49"/>
    <mergeCell ref="S49:W49"/>
    <mergeCell ref="Y49:AA49"/>
    <mergeCell ref="H50:I50"/>
    <mergeCell ref="K50:Q50"/>
    <mergeCell ref="S50:W50"/>
    <mergeCell ref="Y50:AA50"/>
    <mergeCell ref="E51:F51"/>
    <mergeCell ref="H51:I51"/>
    <mergeCell ref="K51:Q51"/>
  </mergeCells>
  <conditionalFormatting sqref="K7:T7 T13">
    <cfRule type="containsBlanks" dxfId="26" priority="25">
      <formula>LEN(TRIM(K7))=0</formula>
    </cfRule>
  </conditionalFormatting>
  <conditionalFormatting sqref="AD7:AK7">
    <cfRule type="containsBlanks" dxfId="25" priority="26">
      <formula>LEN(TRIM(AD7))=0</formula>
    </cfRule>
  </conditionalFormatting>
  <conditionalFormatting sqref="D13:M13">
    <cfRule type="containsBlanks" dxfId="24" priority="27">
      <formula>LEN(TRIM(D13))=0</formula>
    </cfRule>
  </conditionalFormatting>
  <conditionalFormatting sqref="AA13:AC13">
    <cfRule type="containsBlanks" dxfId="23" priority="29">
      <formula>LEN(TRIM(AA13))=0</formula>
    </cfRule>
  </conditionalFormatting>
  <conditionalFormatting sqref="D15 AH19 J15">
    <cfRule type="containsBlanks" dxfId="22" priority="17">
      <formula>LEN(TRIM(D15))=0</formula>
    </cfRule>
  </conditionalFormatting>
  <conditionalFormatting sqref="D19:M19">
    <cfRule type="containsBlanks" dxfId="21" priority="15">
      <formula>LEN(TRIM(D19))=0</formula>
    </cfRule>
  </conditionalFormatting>
  <conditionalFormatting sqref="O19 K21:P21 Y21:AK21 D25:P25 AF25:AK25 D27:AK27 R25:W25 R21:W21 Y25:AD25">
    <cfRule type="containsBlanks" dxfId="20" priority="14">
      <formula>LEN(TRIM(D19))=0</formula>
    </cfRule>
  </conditionalFormatting>
  <conditionalFormatting sqref="AB19:AF19">
    <cfRule type="containsBlanks" dxfId="19" priority="9">
      <formula>LEN(TRIM(AB19))=0</formula>
    </cfRule>
  </conditionalFormatting>
  <conditionalFormatting sqref="K74">
    <cfRule type="duplicateValues" dxfId="18" priority="7"/>
  </conditionalFormatting>
  <conditionalFormatting sqref="Q15">
    <cfRule type="containsBlanks" dxfId="17" priority="2">
      <formula>LEN(TRIM(Q15))=0</formula>
    </cfRule>
  </conditionalFormatting>
  <conditionalFormatting sqref="D17 J17">
    <cfRule type="containsBlanks" dxfId="16" priority="4">
      <formula>LEN(TRIM(D17))=0</formula>
    </cfRule>
  </conditionalFormatting>
  <conditionalFormatting sqref="Q17">
    <cfRule type="containsBlanks" dxfId="15" priority="1">
      <formula>LEN(TRIM(Q17))=0</formula>
    </cfRule>
  </conditionalFormatting>
  <dataValidations xWindow="139" yWindow="422" count="19">
    <dataValidation type="list" allowBlank="1" showInputMessage="1" showErrorMessage="1" sqref="AI4:AK4" xr:uid="{00000000-0002-0000-0100-000000000000}">
      <formula1>$BE$2:$BE$3</formula1>
    </dataValidation>
    <dataValidation type="textLength" allowBlank="1" showInputMessage="1" showErrorMessage="1" sqref="K7:T7" xr:uid="{00000000-0002-0000-0100-000001000000}">
      <formula1>0</formula1>
      <formula2>1000</formula2>
    </dataValidation>
    <dataValidation type="textLength" allowBlank="1" showInputMessage="1" showErrorMessage="1" sqref="W7:AA7" xr:uid="{00000000-0002-0000-0100-000002000000}">
      <formula1>0</formula1>
      <formula2>50</formula2>
    </dataValidation>
    <dataValidation type="list" allowBlank="1" showInputMessage="1" showErrorMessage="1" sqref="AA13:AC13" xr:uid="{00000000-0002-0000-0100-000003000000}">
      <formula1>Gen</formula1>
    </dataValidation>
    <dataValidation type="textLength" allowBlank="1" showInputMessage="1" showErrorMessage="1" sqref="D13:M13" xr:uid="{00000000-0002-0000-0100-000004000000}">
      <formula1>1</formula1>
      <formula2>100</formula2>
    </dataValidation>
    <dataValidation type="whole" allowBlank="1" showInputMessage="1" showErrorMessage="1" sqref="AE13:AG13" xr:uid="{00000000-0002-0000-0100-000005000000}">
      <formula1>100</formula1>
      <formula2>200</formula2>
    </dataValidation>
    <dataValidation type="whole" showInputMessage="1" showErrorMessage="1" sqref="AI13:AK13" xr:uid="{00000000-0002-0000-0100-000006000000}">
      <formula1>20</formula1>
      <formula2>250</formula2>
    </dataValidation>
    <dataValidation type="textLength" allowBlank="1" showInputMessage="1" showErrorMessage="1" sqref="Q15 Q17" xr:uid="{00000000-0002-0000-0100-000007000000}">
      <formula1>1</formula1>
      <formula2>1000</formula2>
    </dataValidation>
    <dataValidation type="textLength" allowBlank="1" showInputMessage="1" showErrorMessage="1" sqref="D19:M19" xr:uid="{00000000-0002-0000-0100-000008000000}">
      <formula1>1</formula1>
      <formula2>30</formula2>
    </dataValidation>
    <dataValidation type="textLength" allowBlank="1" showErrorMessage="1" errorTitle="Số di động" error="Số di động của bạn chưa đúng, đề nghị bạn nhập lại" sqref="K21:P21 R21:W21 R25:W25 Y25:AD25" xr:uid="{00000000-0002-0000-0100-000009000000}">
      <formula1>10</formula1>
      <formula2>11</formula2>
    </dataValidation>
    <dataValidation type="list" allowBlank="1" showInputMessage="1" showErrorMessage="1" sqref="AH19" xr:uid="{00000000-0002-0000-0100-00000A000000}">
      <formula1>MStatus</formula1>
    </dataValidation>
    <dataValidation type="list" allowBlank="1" showInputMessage="1" showErrorMessage="1" sqref="D33:I40" xr:uid="{00000000-0002-0000-0100-00000B000000}">
      <formula1>Cer_list</formula1>
    </dataValidation>
    <dataValidation type="list" allowBlank="1" showInputMessage="1" showErrorMessage="1" promptTitle="Tháng" prompt="Month" sqref="X9 AA33:AA40 X19 P13 E29 G47:G51 U117 D47:D51" xr:uid="{00000000-0002-0000-0100-00000C000000}">
      <formula1>MM</formula1>
    </dataValidation>
    <dataValidation type="list" allowBlank="1" showInputMessage="1" showErrorMessage="1" promptTitle="Ngày" prompt="Date" sqref="W9 Z33:Z40 W19 O13 D29 T117" xr:uid="{00000000-0002-0000-0100-00000D000000}">
      <formula1>DD</formula1>
    </dataValidation>
    <dataValidation type="list" allowBlank="1" showInputMessage="1" showErrorMessage="1" promptTitle="Năm" prompt="Year (YYYY)" sqref="Y9:AA9 AB33:AB40 Y19 V117:X117 F29 H47:H51 Q13 E47:E51" xr:uid="{00000000-0002-0000-0100-00000E000000}">
      <formula1>YYYY</formula1>
    </dataValidation>
    <dataValidation type="textLength" showInputMessage="1" showErrorMessage="1" sqref="T13" xr:uid="{00000000-0002-0000-0100-00000F000000}">
      <formula1>1</formula1>
      <formula2>200</formula2>
    </dataValidation>
    <dataValidation type="list" allowBlank="1" showInputMessage="1" showErrorMessage="1" sqref="D56 D59 D62 D65 D68" xr:uid="{00000000-0002-0000-0100-000010000000}">
      <formula1>$K$47:$K$51</formula1>
    </dataValidation>
    <dataValidation type="list" allowBlank="1" showInputMessage="1" showErrorMessage="1" promptTitle="Tỉnh/ Thành phố" prompt="Bạn chọn Tỉnh/TP trong list" sqref="D15:H15 D17:H17" xr:uid="{00000000-0002-0000-0100-000011000000}">
      <formula1>listTinh</formula1>
    </dataValidation>
    <dataValidation type="list" allowBlank="1" showInputMessage="1" promptTitle="Quận/ Huyện" prompt="Chọn trong list hoặc bạn có thể gõ tay" sqref="J15:O15 J17:O17" xr:uid="{00000000-0002-0000-0100-000012000000}">
      <formula1>listQuan</formula1>
    </dataValidation>
  </dataValidations>
  <printOptions horizontalCentered="1"/>
  <pageMargins left="0" right="0" top="0.25" bottom="0.25" header="0" footer="0"/>
  <pageSetup paperSize="9" scale="80" fitToHeight="3" orientation="portrait" horizontalDpi="300" r:id="rId1"/>
  <headerFooter>
    <oddFooter>Page &amp;P of &amp;N</oddFooter>
  </headerFooter>
  <rowBreaks count="2" manualBreakCount="2">
    <brk id="44" min="1" max="38" man="1"/>
    <brk id="81" min="1" max="38" man="1"/>
  </rowBreaks>
  <ignoredErrors>
    <ignoredError sqref="X25 Q21"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3</xdr:col>
                    <xdr:colOff>19050</xdr:colOff>
                    <xdr:row>96</xdr:row>
                    <xdr:rowOff>57150</xdr:rowOff>
                  </from>
                  <to>
                    <xdr:col>4</xdr:col>
                    <xdr:colOff>0</xdr:colOff>
                    <xdr:row>96</xdr:row>
                    <xdr:rowOff>276225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13</xdr:col>
                    <xdr:colOff>19050</xdr:colOff>
                    <xdr:row>96</xdr:row>
                    <xdr:rowOff>57150</xdr:rowOff>
                  </from>
                  <to>
                    <xdr:col>14</xdr:col>
                    <xdr:colOff>0</xdr:colOff>
                    <xdr:row>96</xdr:row>
                    <xdr:rowOff>276225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21</xdr:col>
                    <xdr:colOff>19050</xdr:colOff>
                    <xdr:row>96</xdr:row>
                    <xdr:rowOff>57150</xdr:rowOff>
                  </from>
                  <to>
                    <xdr:col>22</xdr:col>
                    <xdr:colOff>0</xdr:colOff>
                    <xdr:row>96</xdr:row>
                    <xdr:rowOff>276225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31</xdr:col>
                    <xdr:colOff>19050</xdr:colOff>
                    <xdr:row>96</xdr:row>
                    <xdr:rowOff>57150</xdr:rowOff>
                  </from>
                  <to>
                    <xdr:col>32</xdr:col>
                    <xdr:colOff>0</xdr:colOff>
                    <xdr:row>96</xdr:row>
                    <xdr:rowOff>276225</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3</xdr:col>
                    <xdr:colOff>19050</xdr:colOff>
                    <xdr:row>97</xdr:row>
                    <xdr:rowOff>57150</xdr:rowOff>
                  </from>
                  <to>
                    <xdr:col>4</xdr:col>
                    <xdr:colOff>0</xdr:colOff>
                    <xdr:row>97</xdr:row>
                    <xdr:rowOff>276225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G711"/>
  <sheetViews>
    <sheetView zoomScaleNormal="100" workbookViewId="0">
      <selection activeCell="K10" sqref="K10"/>
    </sheetView>
  </sheetViews>
  <sheetFormatPr defaultRowHeight="16.5" x14ac:dyDescent="0.3"/>
  <cols>
    <col min="1" max="1" width="5.875" bestFit="1" customWidth="1"/>
    <col min="2" max="2" width="15.75" bestFit="1" customWidth="1"/>
    <col min="3" max="3" width="13.375" bestFit="1" customWidth="1"/>
    <col min="4" max="4" width="10.25" bestFit="1" customWidth="1"/>
    <col min="5" max="5" width="3.625" customWidth="1"/>
    <col min="6" max="6" width="10.25" bestFit="1" customWidth="1"/>
    <col min="7" max="7" width="23" bestFit="1" customWidth="1"/>
    <col min="8" max="8" width="7.75" bestFit="1" customWidth="1"/>
    <col min="9" max="9" width="3.625" customWidth="1"/>
    <col min="10" max="10" width="2.75" customWidth="1"/>
    <col min="11" max="11" width="8.625" bestFit="1" customWidth="1"/>
    <col min="12" max="12" width="11.25" bestFit="1" customWidth="1"/>
    <col min="13" max="13" width="24.375" bestFit="1" customWidth="1"/>
    <col min="14" max="14" width="10.625" bestFit="1" customWidth="1"/>
    <col min="15" max="15" width="2.75" customWidth="1"/>
    <col min="17" max="17" width="2.75" customWidth="1"/>
    <col min="18" max="18" width="15.5" bestFit="1" customWidth="1"/>
    <col min="19" max="19" width="20.75" bestFit="1" customWidth="1"/>
    <col min="20" max="20" width="13.375" bestFit="1" customWidth="1"/>
    <col min="21" max="21" width="2.25" customWidth="1"/>
    <col min="25" max="25" width="2.25" customWidth="1"/>
    <col min="26" max="26" width="13.875" bestFit="1" customWidth="1"/>
    <col min="28" max="28" width="30.5" bestFit="1" customWidth="1"/>
    <col min="29" max="29" width="6.375" customWidth="1"/>
    <col min="30" max="30" width="11.125" bestFit="1" customWidth="1"/>
    <col min="31" max="31" width="32.75" bestFit="1" customWidth="1"/>
    <col min="32" max="32" width="52.5" bestFit="1" customWidth="1"/>
    <col min="33" max="33" width="37.125" bestFit="1" customWidth="1"/>
  </cols>
  <sheetData>
    <row r="2" spans="1:33" x14ac:dyDescent="0.3">
      <c r="A2" s="94" t="s">
        <v>2175</v>
      </c>
      <c r="B2" t="s">
        <v>2172</v>
      </c>
      <c r="C2" t="s">
        <v>2174</v>
      </c>
      <c r="D2" t="s">
        <v>2173</v>
      </c>
      <c r="F2" t="s">
        <v>2172</v>
      </c>
      <c r="G2" t="s">
        <v>2171</v>
      </c>
      <c r="H2" t="s">
        <v>2170</v>
      </c>
      <c r="K2" t="s">
        <v>2169</v>
      </c>
      <c r="L2" t="s">
        <v>2168</v>
      </c>
      <c r="M2" t="s">
        <v>2167</v>
      </c>
      <c r="N2" t="s">
        <v>2166</v>
      </c>
      <c r="R2" t="s">
        <v>2165</v>
      </c>
      <c r="S2" t="s">
        <v>2164</v>
      </c>
      <c r="T2" t="s">
        <v>2163</v>
      </c>
      <c r="V2" s="93" t="s">
        <v>238</v>
      </c>
      <c r="W2" s="93" t="s">
        <v>237</v>
      </c>
      <c r="X2" s="93" t="s">
        <v>2162</v>
      </c>
      <c r="AB2" t="s">
        <v>2161</v>
      </c>
      <c r="AC2" t="s">
        <v>2160</v>
      </c>
      <c r="AD2" t="s">
        <v>2159</v>
      </c>
      <c r="AE2" t="s">
        <v>2158</v>
      </c>
      <c r="AF2" t="s">
        <v>2157</v>
      </c>
      <c r="AG2" t="s">
        <v>2156</v>
      </c>
    </row>
    <row r="3" spans="1:33" x14ac:dyDescent="0.3">
      <c r="A3" s="88" t="s">
        <v>2155</v>
      </c>
      <c r="B3" t="s">
        <v>2028</v>
      </c>
      <c r="C3" t="s">
        <v>2049</v>
      </c>
      <c r="D3" t="s">
        <v>2048</v>
      </c>
      <c r="F3" t="s">
        <v>1947</v>
      </c>
      <c r="G3" t="s">
        <v>659</v>
      </c>
      <c r="H3" s="36" t="s">
        <v>658</v>
      </c>
      <c r="K3" t="s">
        <v>2154</v>
      </c>
      <c r="L3" t="s">
        <v>2152</v>
      </c>
      <c r="M3" t="s">
        <v>2153</v>
      </c>
      <c r="N3" t="s">
        <v>2152</v>
      </c>
      <c r="P3" t="s">
        <v>2048</v>
      </c>
      <c r="R3" t="s">
        <v>1879</v>
      </c>
      <c r="S3" t="s">
        <v>1942</v>
      </c>
      <c r="T3" t="s">
        <v>2033</v>
      </c>
      <c r="V3" s="86">
        <v>1</v>
      </c>
      <c r="W3" s="86">
        <v>1</v>
      </c>
      <c r="X3" s="86">
        <v>1950</v>
      </c>
      <c r="Z3" t="s">
        <v>241</v>
      </c>
      <c r="AB3" t="s">
        <v>2151</v>
      </c>
      <c r="AC3" t="s">
        <v>2138</v>
      </c>
      <c r="AD3" s="90">
        <v>1</v>
      </c>
      <c r="AE3" t="s">
        <v>2130</v>
      </c>
      <c r="AF3" t="s">
        <v>2150</v>
      </c>
      <c r="AG3" s="92" t="s">
        <v>2149</v>
      </c>
    </row>
    <row r="4" spans="1:33" x14ac:dyDescent="0.3">
      <c r="A4" s="87" t="s">
        <v>2148</v>
      </c>
      <c r="B4" t="s">
        <v>1998</v>
      </c>
      <c r="C4" t="s">
        <v>2049</v>
      </c>
      <c r="D4" t="s">
        <v>2048</v>
      </c>
      <c r="F4" t="s">
        <v>1947</v>
      </c>
      <c r="G4" t="s">
        <v>653</v>
      </c>
      <c r="H4" s="36" t="s">
        <v>652</v>
      </c>
      <c r="K4" t="s">
        <v>2135</v>
      </c>
      <c r="L4" t="s">
        <v>2146</v>
      </c>
      <c r="M4" t="s">
        <v>2147</v>
      </c>
      <c r="N4" t="s">
        <v>2146</v>
      </c>
      <c r="P4" t="s">
        <v>1930</v>
      </c>
      <c r="R4" t="s">
        <v>1911</v>
      </c>
      <c r="S4" t="s">
        <v>2145</v>
      </c>
      <c r="T4" t="s">
        <v>2049</v>
      </c>
      <c r="V4" s="85">
        <v>2</v>
      </c>
      <c r="W4" s="85">
        <v>2</v>
      </c>
      <c r="X4" s="85">
        <v>1951</v>
      </c>
      <c r="Z4" t="s">
        <v>243</v>
      </c>
      <c r="AB4" t="s">
        <v>2144</v>
      </c>
      <c r="AC4" t="s">
        <v>2138</v>
      </c>
      <c r="AD4" s="90">
        <v>2</v>
      </c>
      <c r="AE4" t="s">
        <v>2130</v>
      </c>
      <c r="AF4" t="s">
        <v>2129</v>
      </c>
      <c r="AG4" t="s">
        <v>2128</v>
      </c>
    </row>
    <row r="5" spans="1:33" x14ac:dyDescent="0.3">
      <c r="A5" s="88" t="s">
        <v>2143</v>
      </c>
      <c r="B5" t="s">
        <v>1959</v>
      </c>
      <c r="C5" t="s">
        <v>2033</v>
      </c>
      <c r="D5" t="s">
        <v>2048</v>
      </c>
      <c r="F5" t="s">
        <v>1947</v>
      </c>
      <c r="G5" t="s">
        <v>645</v>
      </c>
      <c r="H5" s="36" t="s">
        <v>644</v>
      </c>
      <c r="M5" t="s">
        <v>2142</v>
      </c>
      <c r="N5" t="s">
        <v>2141</v>
      </c>
      <c r="P5" t="s">
        <v>1977</v>
      </c>
      <c r="R5" t="s">
        <v>1921</v>
      </c>
      <c r="S5" t="s">
        <v>2140</v>
      </c>
      <c r="T5" t="s">
        <v>2049</v>
      </c>
      <c r="V5" s="86">
        <v>3</v>
      </c>
      <c r="W5" s="86">
        <v>3</v>
      </c>
      <c r="X5" s="86">
        <v>1952</v>
      </c>
      <c r="AB5" t="s">
        <v>2139</v>
      </c>
      <c r="AC5" t="s">
        <v>2138</v>
      </c>
      <c r="AD5" s="90" t="s">
        <v>2111</v>
      </c>
      <c r="AE5" t="s">
        <v>2130</v>
      </c>
      <c r="AF5" t="s">
        <v>2129</v>
      </c>
      <c r="AG5" t="s">
        <v>2137</v>
      </c>
    </row>
    <row r="6" spans="1:33" x14ac:dyDescent="0.3">
      <c r="A6" s="88" t="s">
        <v>2136</v>
      </c>
      <c r="B6" t="s">
        <v>1921</v>
      </c>
      <c r="C6" t="s">
        <v>2049</v>
      </c>
      <c r="D6" t="s">
        <v>2048</v>
      </c>
      <c r="F6" t="s">
        <v>1947</v>
      </c>
      <c r="G6" t="s">
        <v>647</v>
      </c>
      <c r="H6" s="36" t="s">
        <v>646</v>
      </c>
      <c r="M6" t="s">
        <v>2135</v>
      </c>
      <c r="N6" t="s">
        <v>2134</v>
      </c>
      <c r="R6" t="s">
        <v>2028</v>
      </c>
      <c r="S6" t="s">
        <v>2133</v>
      </c>
      <c r="T6" t="s">
        <v>2049</v>
      </c>
      <c r="V6" s="85">
        <v>4</v>
      </c>
      <c r="W6" s="85">
        <v>4</v>
      </c>
      <c r="X6" s="85">
        <v>1953</v>
      </c>
      <c r="Z6" t="s">
        <v>2132</v>
      </c>
      <c r="AB6" t="s">
        <v>2131</v>
      </c>
      <c r="AC6" t="s">
        <v>2112</v>
      </c>
      <c r="AD6" s="90">
        <v>1</v>
      </c>
      <c r="AE6" t="s">
        <v>2130</v>
      </c>
      <c r="AF6" t="s">
        <v>2129</v>
      </c>
      <c r="AG6" t="s">
        <v>2128</v>
      </c>
    </row>
    <row r="7" spans="1:33" x14ac:dyDescent="0.3">
      <c r="A7" s="87" t="s">
        <v>2127</v>
      </c>
      <c r="B7" t="s">
        <v>1911</v>
      </c>
      <c r="C7" t="s">
        <v>2049</v>
      </c>
      <c r="D7" t="s">
        <v>2048</v>
      </c>
      <c r="F7" t="s">
        <v>1947</v>
      </c>
      <c r="G7" t="s">
        <v>655</v>
      </c>
      <c r="H7" s="36" t="s">
        <v>654</v>
      </c>
      <c r="R7" t="s">
        <v>1799</v>
      </c>
      <c r="S7" t="s">
        <v>2126</v>
      </c>
      <c r="T7" t="s">
        <v>2049</v>
      </c>
      <c r="V7" s="86">
        <v>5</v>
      </c>
      <c r="W7" s="86">
        <v>5</v>
      </c>
      <c r="X7" s="86">
        <v>1954</v>
      </c>
      <c r="Z7" t="s">
        <v>2125</v>
      </c>
      <c r="AB7" t="s">
        <v>2124</v>
      </c>
      <c r="AC7" t="s">
        <v>2112</v>
      </c>
      <c r="AD7" s="90">
        <v>2</v>
      </c>
      <c r="AE7" t="s">
        <v>2110</v>
      </c>
      <c r="AF7" t="s">
        <v>2102</v>
      </c>
      <c r="AG7" t="s">
        <v>2101</v>
      </c>
    </row>
    <row r="8" spans="1:33" x14ac:dyDescent="0.3">
      <c r="A8" s="87" t="s">
        <v>2123</v>
      </c>
      <c r="B8" t="s">
        <v>1910</v>
      </c>
      <c r="C8" t="s">
        <v>2033</v>
      </c>
      <c r="D8" t="s">
        <v>2048</v>
      </c>
      <c r="F8" t="s">
        <v>1947</v>
      </c>
      <c r="G8" t="s">
        <v>643</v>
      </c>
      <c r="H8" s="36" t="s">
        <v>642</v>
      </c>
      <c r="R8" t="s">
        <v>1852</v>
      </c>
      <c r="S8" t="s">
        <v>2122</v>
      </c>
      <c r="T8" t="s">
        <v>2049</v>
      </c>
      <c r="V8" s="85">
        <v>6</v>
      </c>
      <c r="W8" s="85">
        <v>6</v>
      </c>
      <c r="X8" s="85">
        <v>1955</v>
      </c>
      <c r="Z8" t="s">
        <v>2121</v>
      </c>
      <c r="AB8" t="s">
        <v>2120</v>
      </c>
      <c r="AC8" t="s">
        <v>2112</v>
      </c>
      <c r="AD8" s="90">
        <v>3</v>
      </c>
      <c r="AE8" t="s">
        <v>2119</v>
      </c>
      <c r="AF8" t="s">
        <v>2118</v>
      </c>
      <c r="AG8" t="s">
        <v>2117</v>
      </c>
    </row>
    <row r="9" spans="1:33" x14ac:dyDescent="0.3">
      <c r="A9" s="88" t="s">
        <v>2116</v>
      </c>
      <c r="B9" t="s">
        <v>1879</v>
      </c>
      <c r="C9" t="s">
        <v>2033</v>
      </c>
      <c r="D9" t="s">
        <v>2048</v>
      </c>
      <c r="F9" t="s">
        <v>1947</v>
      </c>
      <c r="G9" t="s">
        <v>651</v>
      </c>
      <c r="H9" s="36" t="s">
        <v>650</v>
      </c>
      <c r="R9" t="s">
        <v>1915</v>
      </c>
      <c r="S9" t="s">
        <v>2115</v>
      </c>
      <c r="T9" t="s">
        <v>1991</v>
      </c>
      <c r="V9" s="86">
        <v>7</v>
      </c>
      <c r="W9" s="86">
        <v>7</v>
      </c>
      <c r="X9" s="86">
        <v>1956</v>
      </c>
      <c r="Z9" t="s">
        <v>2114</v>
      </c>
      <c r="AB9" t="s">
        <v>2113</v>
      </c>
      <c r="AC9" t="s">
        <v>2112</v>
      </c>
      <c r="AD9" s="90" t="s">
        <v>2111</v>
      </c>
      <c r="AE9" t="s">
        <v>2110</v>
      </c>
      <c r="AF9" t="s">
        <v>2102</v>
      </c>
      <c r="AG9" t="s">
        <v>2109</v>
      </c>
    </row>
    <row r="10" spans="1:33" x14ac:dyDescent="0.3">
      <c r="A10" s="87" t="s">
        <v>2108</v>
      </c>
      <c r="B10" t="s">
        <v>1873</v>
      </c>
      <c r="C10" t="s">
        <v>2033</v>
      </c>
      <c r="D10" t="s">
        <v>2048</v>
      </c>
      <c r="F10" t="s">
        <v>1947</v>
      </c>
      <c r="G10" t="s">
        <v>649</v>
      </c>
      <c r="H10" s="36" t="s">
        <v>648</v>
      </c>
      <c r="M10" s="91" t="s">
        <v>2107</v>
      </c>
      <c r="R10" t="s">
        <v>1857</v>
      </c>
      <c r="S10" t="s">
        <v>2106</v>
      </c>
      <c r="T10" t="s">
        <v>1991</v>
      </c>
      <c r="V10" s="85">
        <v>8</v>
      </c>
      <c r="W10" s="85">
        <v>8</v>
      </c>
      <c r="X10" s="85">
        <v>1957</v>
      </c>
      <c r="AB10" t="s">
        <v>2105</v>
      </c>
      <c r="AC10" t="s">
        <v>2081</v>
      </c>
      <c r="AD10" s="90" t="s">
        <v>2104</v>
      </c>
      <c r="AE10" t="s">
        <v>2103</v>
      </c>
      <c r="AF10" t="s">
        <v>2102</v>
      </c>
      <c r="AG10" t="s">
        <v>2101</v>
      </c>
    </row>
    <row r="11" spans="1:33" x14ac:dyDescent="0.3">
      <c r="A11" s="88" t="s">
        <v>2100</v>
      </c>
      <c r="B11" t="s">
        <v>1872</v>
      </c>
      <c r="C11" t="s">
        <v>2033</v>
      </c>
      <c r="D11" t="s">
        <v>2048</v>
      </c>
      <c r="F11" t="s">
        <v>1947</v>
      </c>
      <c r="G11" t="s">
        <v>661</v>
      </c>
      <c r="H11" s="36" t="s">
        <v>660</v>
      </c>
      <c r="M11" t="s">
        <v>2099</v>
      </c>
      <c r="R11" t="s">
        <v>1826</v>
      </c>
      <c r="S11" t="s">
        <v>2098</v>
      </c>
      <c r="T11" t="s">
        <v>1991</v>
      </c>
      <c r="V11" s="86">
        <v>9</v>
      </c>
      <c r="W11" s="86">
        <v>9</v>
      </c>
      <c r="X11" s="86">
        <v>1958</v>
      </c>
      <c r="AB11" t="s">
        <v>2097</v>
      </c>
      <c r="AC11" t="s">
        <v>2081</v>
      </c>
      <c r="AD11" s="90" t="s">
        <v>2096</v>
      </c>
      <c r="AE11" t="s">
        <v>2088</v>
      </c>
      <c r="AF11" t="s">
        <v>2095</v>
      </c>
      <c r="AG11" t="s">
        <v>2094</v>
      </c>
    </row>
    <row r="12" spans="1:33" x14ac:dyDescent="0.3">
      <c r="A12" s="87" t="s">
        <v>2093</v>
      </c>
      <c r="B12" t="s">
        <v>1865</v>
      </c>
      <c r="C12" t="s">
        <v>2033</v>
      </c>
      <c r="D12" t="s">
        <v>2048</v>
      </c>
      <c r="F12" t="s">
        <v>1947</v>
      </c>
      <c r="G12" t="s">
        <v>663</v>
      </c>
      <c r="H12" s="36" t="s">
        <v>662</v>
      </c>
      <c r="M12" t="s">
        <v>2092</v>
      </c>
      <c r="R12" t="s">
        <v>1794</v>
      </c>
      <c r="S12" t="s">
        <v>2091</v>
      </c>
      <c r="T12" t="s">
        <v>2049</v>
      </c>
      <c r="V12" s="85">
        <v>10</v>
      </c>
      <c r="W12" s="85">
        <v>10</v>
      </c>
      <c r="X12" s="85">
        <v>1959</v>
      </c>
      <c r="AB12" t="s">
        <v>2090</v>
      </c>
      <c r="AC12" t="s">
        <v>2081</v>
      </c>
      <c r="AD12" s="90" t="s">
        <v>2089</v>
      </c>
      <c r="AE12" t="s">
        <v>2088</v>
      </c>
      <c r="AF12" t="s">
        <v>2087</v>
      </c>
      <c r="AG12" t="s">
        <v>2086</v>
      </c>
    </row>
    <row r="13" spans="1:33" x14ac:dyDescent="0.3">
      <c r="A13" s="88" t="s">
        <v>2085</v>
      </c>
      <c r="B13" t="s">
        <v>1853</v>
      </c>
      <c r="C13" t="s">
        <v>2049</v>
      </c>
      <c r="D13" t="s">
        <v>2048</v>
      </c>
      <c r="F13" t="s">
        <v>1947</v>
      </c>
      <c r="G13" t="s">
        <v>657</v>
      </c>
      <c r="H13" s="36" t="s">
        <v>656</v>
      </c>
      <c r="M13" t="s">
        <v>2084</v>
      </c>
      <c r="R13" t="s">
        <v>1868</v>
      </c>
      <c r="S13" t="s">
        <v>2083</v>
      </c>
      <c r="T13" t="s">
        <v>1991</v>
      </c>
      <c r="V13" s="86">
        <v>11</v>
      </c>
      <c r="W13" s="86">
        <v>11</v>
      </c>
      <c r="X13" s="86">
        <v>1960</v>
      </c>
      <c r="AB13" t="s">
        <v>2082</v>
      </c>
      <c r="AC13" t="s">
        <v>2081</v>
      </c>
      <c r="AD13" s="90" t="s">
        <v>2080</v>
      </c>
      <c r="AE13" t="s">
        <v>2079</v>
      </c>
      <c r="AF13" t="s">
        <v>2078</v>
      </c>
      <c r="AG13" t="s">
        <v>2077</v>
      </c>
    </row>
    <row r="14" spans="1:33" x14ac:dyDescent="0.3">
      <c r="A14" s="87" t="s">
        <v>2076</v>
      </c>
      <c r="B14" t="s">
        <v>1852</v>
      </c>
      <c r="C14" t="s">
        <v>2049</v>
      </c>
      <c r="D14" t="s">
        <v>2048</v>
      </c>
      <c r="F14" t="s">
        <v>1966</v>
      </c>
      <c r="G14" t="s">
        <v>729</v>
      </c>
      <c r="H14" s="36" t="s">
        <v>728</v>
      </c>
      <c r="M14" t="s">
        <v>2075</v>
      </c>
      <c r="R14" t="s">
        <v>1819</v>
      </c>
      <c r="S14" t="s">
        <v>2074</v>
      </c>
      <c r="T14" t="s">
        <v>2049</v>
      </c>
      <c r="V14" s="19">
        <v>12</v>
      </c>
      <c r="W14" s="85">
        <v>12</v>
      </c>
      <c r="X14" s="85">
        <v>1961</v>
      </c>
      <c r="Z14" t="s">
        <v>2073</v>
      </c>
    </row>
    <row r="15" spans="1:33" x14ac:dyDescent="0.3">
      <c r="A15" s="88" t="s">
        <v>2072</v>
      </c>
      <c r="B15" t="s">
        <v>1848</v>
      </c>
      <c r="C15" t="s">
        <v>2033</v>
      </c>
      <c r="D15" t="s">
        <v>2048</v>
      </c>
      <c r="F15" t="s">
        <v>1966</v>
      </c>
      <c r="G15" t="s">
        <v>719</v>
      </c>
      <c r="H15" s="36" t="s">
        <v>718</v>
      </c>
      <c r="M15" t="s">
        <v>2071</v>
      </c>
      <c r="R15" t="s">
        <v>1853</v>
      </c>
      <c r="S15" t="s">
        <v>2070</v>
      </c>
      <c r="T15" t="s">
        <v>2049</v>
      </c>
      <c r="W15" s="86">
        <v>13</v>
      </c>
      <c r="X15" s="86">
        <v>1962</v>
      </c>
      <c r="Z15" t="s">
        <v>2069</v>
      </c>
    </row>
    <row r="16" spans="1:33" x14ac:dyDescent="0.3">
      <c r="A16" s="87" t="s">
        <v>2068</v>
      </c>
      <c r="B16" t="s">
        <v>1844</v>
      </c>
      <c r="C16" t="s">
        <v>2033</v>
      </c>
      <c r="D16" t="s">
        <v>2048</v>
      </c>
      <c r="F16" t="s">
        <v>1966</v>
      </c>
      <c r="G16" t="s">
        <v>721</v>
      </c>
      <c r="H16" s="36" t="s">
        <v>720</v>
      </c>
      <c r="M16" s="89" t="s">
        <v>2035</v>
      </c>
      <c r="R16" t="s">
        <v>1831</v>
      </c>
      <c r="S16" t="s">
        <v>2067</v>
      </c>
      <c r="T16" t="s">
        <v>2049</v>
      </c>
      <c r="W16" s="85">
        <v>14</v>
      </c>
      <c r="X16" s="85">
        <v>1963</v>
      </c>
      <c r="Z16" t="s">
        <v>2066</v>
      </c>
    </row>
    <row r="17" spans="1:24" x14ac:dyDescent="0.3">
      <c r="A17" s="88" t="s">
        <v>2065</v>
      </c>
      <c r="B17" t="s">
        <v>1840</v>
      </c>
      <c r="C17" t="s">
        <v>2049</v>
      </c>
      <c r="D17" t="s">
        <v>2048</v>
      </c>
      <c r="F17" t="s">
        <v>1966</v>
      </c>
      <c r="G17" t="s">
        <v>723</v>
      </c>
      <c r="H17" s="36" t="s">
        <v>722</v>
      </c>
      <c r="M17" t="s">
        <v>2064</v>
      </c>
      <c r="R17" t="s">
        <v>1998</v>
      </c>
      <c r="S17" t="s">
        <v>2063</v>
      </c>
      <c r="T17" t="s">
        <v>2049</v>
      </c>
      <c r="W17" s="86">
        <v>15</v>
      </c>
      <c r="X17" s="86">
        <v>1964</v>
      </c>
    </row>
    <row r="18" spans="1:24" x14ac:dyDescent="0.3">
      <c r="A18" s="87" t="s">
        <v>2062</v>
      </c>
      <c r="B18" t="s">
        <v>1831</v>
      </c>
      <c r="C18" t="s">
        <v>2049</v>
      </c>
      <c r="D18" t="s">
        <v>2048</v>
      </c>
      <c r="F18" t="s">
        <v>1966</v>
      </c>
      <c r="G18" t="s">
        <v>725</v>
      </c>
      <c r="H18" s="36" t="s">
        <v>724</v>
      </c>
      <c r="M18" t="s">
        <v>2061</v>
      </c>
      <c r="R18" t="s">
        <v>1840</v>
      </c>
      <c r="S18" t="s">
        <v>2060</v>
      </c>
      <c r="T18" t="s">
        <v>2049</v>
      </c>
      <c r="W18" s="85">
        <v>16</v>
      </c>
      <c r="X18" s="85">
        <v>1965</v>
      </c>
    </row>
    <row r="19" spans="1:24" x14ac:dyDescent="0.3">
      <c r="A19" s="88" t="s">
        <v>2059</v>
      </c>
      <c r="B19" t="s">
        <v>1820</v>
      </c>
      <c r="C19" t="s">
        <v>2033</v>
      </c>
      <c r="D19" t="s">
        <v>2048</v>
      </c>
      <c r="F19" t="s">
        <v>1966</v>
      </c>
      <c r="G19" t="s">
        <v>727</v>
      </c>
      <c r="H19" s="36" t="s">
        <v>726</v>
      </c>
      <c r="M19" t="s">
        <v>2058</v>
      </c>
      <c r="R19" t="s">
        <v>1797</v>
      </c>
      <c r="S19" t="s">
        <v>2057</v>
      </c>
      <c r="T19" t="s">
        <v>2033</v>
      </c>
      <c r="W19" s="86">
        <v>17</v>
      </c>
      <c r="X19" s="86">
        <v>1966</v>
      </c>
    </row>
    <row r="20" spans="1:24" x14ac:dyDescent="0.3">
      <c r="A20" s="88" t="s">
        <v>2056</v>
      </c>
      <c r="B20" t="s">
        <v>1819</v>
      </c>
      <c r="C20" t="s">
        <v>2049</v>
      </c>
      <c r="D20" t="s">
        <v>2048</v>
      </c>
      <c r="F20" t="s">
        <v>1966</v>
      </c>
      <c r="G20" t="s">
        <v>731</v>
      </c>
      <c r="H20" s="36" t="s">
        <v>730</v>
      </c>
      <c r="M20" t="s">
        <v>2055</v>
      </c>
      <c r="R20" t="s">
        <v>1959</v>
      </c>
      <c r="S20" t="s">
        <v>2054</v>
      </c>
      <c r="T20" t="s">
        <v>2033</v>
      </c>
      <c r="W20" s="85">
        <v>18</v>
      </c>
      <c r="X20" s="85">
        <v>1967</v>
      </c>
    </row>
    <row r="21" spans="1:24" x14ac:dyDescent="0.3">
      <c r="A21" s="87" t="s">
        <v>2053</v>
      </c>
      <c r="B21" t="s">
        <v>1799</v>
      </c>
      <c r="C21" t="s">
        <v>2049</v>
      </c>
      <c r="D21" t="s">
        <v>2048</v>
      </c>
      <c r="F21" t="s">
        <v>1966</v>
      </c>
      <c r="G21" t="s">
        <v>733</v>
      </c>
      <c r="H21" s="36" t="s">
        <v>732</v>
      </c>
      <c r="R21" t="s">
        <v>1873</v>
      </c>
      <c r="S21" t="s">
        <v>2052</v>
      </c>
      <c r="T21" t="s">
        <v>2033</v>
      </c>
      <c r="W21" s="86">
        <v>19</v>
      </c>
      <c r="X21" s="86">
        <v>1968</v>
      </c>
    </row>
    <row r="22" spans="1:24" x14ac:dyDescent="0.3">
      <c r="A22" s="87" t="s">
        <v>2051</v>
      </c>
      <c r="B22" t="s">
        <v>1797</v>
      </c>
      <c r="C22" t="s">
        <v>2033</v>
      </c>
      <c r="D22" t="s">
        <v>2048</v>
      </c>
      <c r="F22" t="s">
        <v>2028</v>
      </c>
      <c r="G22" t="s">
        <v>1601</v>
      </c>
      <c r="H22" s="36" t="s">
        <v>1600</v>
      </c>
      <c r="M22" s="89" t="s">
        <v>2035</v>
      </c>
      <c r="R22" t="s">
        <v>1872</v>
      </c>
      <c r="S22" t="s">
        <v>1942</v>
      </c>
      <c r="T22" t="s">
        <v>2033</v>
      </c>
      <c r="W22" s="85">
        <v>20</v>
      </c>
      <c r="X22" s="85">
        <v>1969</v>
      </c>
    </row>
    <row r="23" spans="1:24" x14ac:dyDescent="0.3">
      <c r="A23" s="88" t="s">
        <v>2050</v>
      </c>
      <c r="B23" t="s">
        <v>1794</v>
      </c>
      <c r="C23" t="s">
        <v>2049</v>
      </c>
      <c r="D23" t="s">
        <v>2048</v>
      </c>
      <c r="F23" t="s">
        <v>2028</v>
      </c>
      <c r="G23" t="s">
        <v>1591</v>
      </c>
      <c r="H23" s="36" t="s">
        <v>1590</v>
      </c>
      <c r="M23" t="s">
        <v>2047</v>
      </c>
      <c r="R23" t="s">
        <v>1865</v>
      </c>
      <c r="S23" t="s">
        <v>2046</v>
      </c>
      <c r="T23" t="s">
        <v>2033</v>
      </c>
      <c r="W23" s="86">
        <v>21</v>
      </c>
      <c r="X23" s="86">
        <v>1970</v>
      </c>
    </row>
    <row r="24" spans="1:24" x14ac:dyDescent="0.3">
      <c r="A24" s="87" t="s">
        <v>2045</v>
      </c>
      <c r="B24" t="s">
        <v>1947</v>
      </c>
      <c r="C24" t="s">
        <v>1928</v>
      </c>
      <c r="D24" t="s">
        <v>1977</v>
      </c>
      <c r="F24" t="s">
        <v>2028</v>
      </c>
      <c r="G24" t="s">
        <v>1595</v>
      </c>
      <c r="H24" s="36" t="s">
        <v>1594</v>
      </c>
      <c r="M24" t="s">
        <v>2044</v>
      </c>
      <c r="R24" t="s">
        <v>1820</v>
      </c>
      <c r="S24" t="s">
        <v>2043</v>
      </c>
      <c r="T24" t="s">
        <v>2033</v>
      </c>
      <c r="W24" s="85">
        <v>22</v>
      </c>
      <c r="X24" s="85">
        <v>1971</v>
      </c>
    </row>
    <row r="25" spans="1:24" x14ac:dyDescent="0.3">
      <c r="A25" s="87" t="s">
        <v>2042</v>
      </c>
      <c r="B25" t="s">
        <v>1966</v>
      </c>
      <c r="C25" t="s">
        <v>1963</v>
      </c>
      <c r="D25" t="s">
        <v>1977</v>
      </c>
      <c r="F25" t="s">
        <v>2028</v>
      </c>
      <c r="G25" t="s">
        <v>1589</v>
      </c>
      <c r="H25" s="36" t="s">
        <v>1588</v>
      </c>
      <c r="M25" t="s">
        <v>2041</v>
      </c>
      <c r="R25" t="s">
        <v>1910</v>
      </c>
      <c r="S25" t="s">
        <v>2040</v>
      </c>
      <c r="T25" t="s">
        <v>2033</v>
      </c>
      <c r="W25" s="86">
        <v>23</v>
      </c>
      <c r="X25" s="86">
        <v>1972</v>
      </c>
    </row>
    <row r="26" spans="1:24" x14ac:dyDescent="0.3">
      <c r="A26" s="88" t="s">
        <v>2039</v>
      </c>
      <c r="B26" t="s">
        <v>1934</v>
      </c>
      <c r="C26" t="s">
        <v>1928</v>
      </c>
      <c r="D26" t="s">
        <v>1977</v>
      </c>
      <c r="F26" t="s">
        <v>2028</v>
      </c>
      <c r="G26" t="s">
        <v>1593</v>
      </c>
      <c r="H26" s="36" t="s">
        <v>1592</v>
      </c>
      <c r="M26" t="s">
        <v>2038</v>
      </c>
      <c r="R26" t="s">
        <v>1848</v>
      </c>
      <c r="S26" t="s">
        <v>2037</v>
      </c>
      <c r="T26" t="s">
        <v>2033</v>
      </c>
      <c r="W26" s="85">
        <v>24</v>
      </c>
      <c r="X26" s="85">
        <v>1973</v>
      </c>
    </row>
    <row r="27" spans="1:24" x14ac:dyDescent="0.3">
      <c r="A27" s="87" t="s">
        <v>2036</v>
      </c>
      <c r="B27" t="s">
        <v>1937</v>
      </c>
      <c r="C27" t="s">
        <v>1928</v>
      </c>
      <c r="D27" t="s">
        <v>1977</v>
      </c>
      <c r="F27" t="s">
        <v>2028</v>
      </c>
      <c r="G27" t="s">
        <v>1597</v>
      </c>
      <c r="H27" s="36" t="s">
        <v>1596</v>
      </c>
      <c r="M27" s="89" t="s">
        <v>2035</v>
      </c>
      <c r="R27" t="s">
        <v>1844</v>
      </c>
      <c r="S27" t="s">
        <v>2034</v>
      </c>
      <c r="T27" t="s">
        <v>2033</v>
      </c>
      <c r="W27" s="86">
        <v>25</v>
      </c>
      <c r="X27" s="86">
        <v>1974</v>
      </c>
    </row>
    <row r="28" spans="1:24" x14ac:dyDescent="0.3">
      <c r="A28" s="88" t="s">
        <v>2032</v>
      </c>
      <c r="B28" t="s">
        <v>1926</v>
      </c>
      <c r="C28" t="s">
        <v>1963</v>
      </c>
      <c r="D28" t="s">
        <v>1977</v>
      </c>
      <c r="F28" t="s">
        <v>2028</v>
      </c>
      <c r="G28" t="s">
        <v>1599</v>
      </c>
      <c r="H28" s="36" t="s">
        <v>1598</v>
      </c>
      <c r="M28" t="s">
        <v>2031</v>
      </c>
      <c r="R28" t="s">
        <v>1814</v>
      </c>
      <c r="S28" t="s">
        <v>2030</v>
      </c>
      <c r="T28" t="s">
        <v>1931</v>
      </c>
      <c r="W28" s="85">
        <v>26</v>
      </c>
      <c r="X28" s="85">
        <v>1975</v>
      </c>
    </row>
    <row r="29" spans="1:24" x14ac:dyDescent="0.3">
      <c r="A29" s="87" t="s">
        <v>2029</v>
      </c>
      <c r="B29" t="s">
        <v>1925</v>
      </c>
      <c r="C29" t="s">
        <v>1963</v>
      </c>
      <c r="D29" t="s">
        <v>1977</v>
      </c>
      <c r="F29" t="s">
        <v>2028</v>
      </c>
      <c r="G29" t="s">
        <v>1603</v>
      </c>
      <c r="H29" s="36" t="s">
        <v>1602</v>
      </c>
      <c r="M29" t="s">
        <v>2027</v>
      </c>
      <c r="R29" t="s">
        <v>1845</v>
      </c>
      <c r="S29" t="s">
        <v>2026</v>
      </c>
      <c r="T29" t="s">
        <v>1931</v>
      </c>
      <c r="W29" s="86">
        <v>27</v>
      </c>
      <c r="X29" s="86">
        <v>1976</v>
      </c>
    </row>
    <row r="30" spans="1:24" x14ac:dyDescent="0.3">
      <c r="A30" s="88" t="s">
        <v>2025</v>
      </c>
      <c r="B30" t="s">
        <v>1923</v>
      </c>
      <c r="C30" t="s">
        <v>1928</v>
      </c>
      <c r="D30" t="s">
        <v>1977</v>
      </c>
      <c r="F30" t="s">
        <v>1998</v>
      </c>
      <c r="G30" t="s">
        <v>1463</v>
      </c>
      <c r="H30" s="36" t="s">
        <v>1462</v>
      </c>
      <c r="M30" t="s">
        <v>2024</v>
      </c>
      <c r="R30" t="s">
        <v>1876</v>
      </c>
      <c r="S30" t="s">
        <v>2023</v>
      </c>
      <c r="T30" t="s">
        <v>1931</v>
      </c>
      <c r="W30" s="85">
        <v>28</v>
      </c>
      <c r="X30" s="85">
        <v>1977</v>
      </c>
    </row>
    <row r="31" spans="1:24" x14ac:dyDescent="0.3">
      <c r="A31" s="87" t="s">
        <v>2022</v>
      </c>
      <c r="B31" t="s">
        <v>1922</v>
      </c>
      <c r="C31" t="s">
        <v>1928</v>
      </c>
      <c r="D31" t="s">
        <v>1977</v>
      </c>
      <c r="F31" t="s">
        <v>1998</v>
      </c>
      <c r="G31" t="s">
        <v>1461</v>
      </c>
      <c r="H31" s="36" t="s">
        <v>1460</v>
      </c>
      <c r="M31" t="s">
        <v>2021</v>
      </c>
      <c r="R31" t="s">
        <v>1836</v>
      </c>
      <c r="S31" t="s">
        <v>2020</v>
      </c>
      <c r="T31" t="s">
        <v>1931</v>
      </c>
      <c r="W31" s="86">
        <v>29</v>
      </c>
      <c r="X31" s="86">
        <v>1978</v>
      </c>
    </row>
    <row r="32" spans="1:24" x14ac:dyDescent="0.3">
      <c r="A32" s="87" t="s">
        <v>2019</v>
      </c>
      <c r="B32" t="s">
        <v>1915</v>
      </c>
      <c r="C32" t="s">
        <v>1991</v>
      </c>
      <c r="D32" t="s">
        <v>1977</v>
      </c>
      <c r="F32" t="s">
        <v>1998</v>
      </c>
      <c r="G32" t="s">
        <v>1457</v>
      </c>
      <c r="H32" s="36" t="s">
        <v>1456</v>
      </c>
      <c r="M32" t="s">
        <v>2018</v>
      </c>
      <c r="R32" t="s">
        <v>1828</v>
      </c>
      <c r="S32" t="s">
        <v>2017</v>
      </c>
      <c r="T32" t="s">
        <v>1931</v>
      </c>
      <c r="W32" s="85">
        <v>30</v>
      </c>
      <c r="X32" s="85">
        <v>1979</v>
      </c>
    </row>
    <row r="33" spans="1:24" x14ac:dyDescent="0.3">
      <c r="A33" s="88" t="s">
        <v>2016</v>
      </c>
      <c r="B33" t="s">
        <v>1914</v>
      </c>
      <c r="C33" t="s">
        <v>1963</v>
      </c>
      <c r="D33" t="s">
        <v>1977</v>
      </c>
      <c r="F33" t="s">
        <v>1998</v>
      </c>
      <c r="G33" t="s">
        <v>1465</v>
      </c>
      <c r="H33" s="36" t="s">
        <v>1464</v>
      </c>
      <c r="M33" t="s">
        <v>2015</v>
      </c>
      <c r="R33" t="s">
        <v>1809</v>
      </c>
      <c r="S33" t="s">
        <v>2014</v>
      </c>
      <c r="T33" t="s">
        <v>1931</v>
      </c>
      <c r="W33" s="18">
        <v>31</v>
      </c>
      <c r="X33" s="86">
        <v>1980</v>
      </c>
    </row>
    <row r="34" spans="1:24" x14ac:dyDescent="0.3">
      <c r="A34" s="88" t="s">
        <v>2013</v>
      </c>
      <c r="B34" t="s">
        <v>1913</v>
      </c>
      <c r="C34" t="s">
        <v>1928</v>
      </c>
      <c r="D34" t="s">
        <v>1977</v>
      </c>
      <c r="F34" t="s">
        <v>1998</v>
      </c>
      <c r="G34" t="s">
        <v>1459</v>
      </c>
      <c r="H34" s="36" t="s">
        <v>1458</v>
      </c>
      <c r="M34" t="s">
        <v>2012</v>
      </c>
      <c r="R34" t="s">
        <v>1918</v>
      </c>
      <c r="S34" t="s">
        <v>1942</v>
      </c>
      <c r="T34" t="s">
        <v>1940</v>
      </c>
      <c r="X34" s="85">
        <v>1981</v>
      </c>
    </row>
    <row r="35" spans="1:24" x14ac:dyDescent="0.3">
      <c r="A35" s="87" t="s">
        <v>2011</v>
      </c>
      <c r="B35" t="s">
        <v>1869</v>
      </c>
      <c r="C35" t="s">
        <v>1928</v>
      </c>
      <c r="D35" t="s">
        <v>1977</v>
      </c>
      <c r="F35" t="s">
        <v>1998</v>
      </c>
      <c r="G35" t="s">
        <v>1467</v>
      </c>
      <c r="H35" s="36" t="s">
        <v>1466</v>
      </c>
      <c r="M35" t="s">
        <v>2010</v>
      </c>
      <c r="R35" t="s">
        <v>1835</v>
      </c>
      <c r="S35" t="s">
        <v>2009</v>
      </c>
      <c r="T35" t="s">
        <v>1940</v>
      </c>
      <c r="X35" s="86">
        <v>1982</v>
      </c>
    </row>
    <row r="36" spans="1:24" x14ac:dyDescent="0.3">
      <c r="A36" s="88" t="s">
        <v>2008</v>
      </c>
      <c r="B36" t="s">
        <v>1868</v>
      </c>
      <c r="C36" t="s">
        <v>1991</v>
      </c>
      <c r="D36" t="s">
        <v>1977</v>
      </c>
      <c r="F36" t="s">
        <v>1998</v>
      </c>
      <c r="G36" t="s">
        <v>1455</v>
      </c>
      <c r="H36" s="36" t="s">
        <v>1454</v>
      </c>
      <c r="M36" t="s">
        <v>2007</v>
      </c>
      <c r="R36" t="s">
        <v>1832</v>
      </c>
      <c r="S36" t="s">
        <v>2006</v>
      </c>
      <c r="T36" t="s">
        <v>1940</v>
      </c>
      <c r="X36" s="85">
        <v>1983</v>
      </c>
    </row>
    <row r="37" spans="1:24" x14ac:dyDescent="0.3">
      <c r="A37" s="88" t="s">
        <v>2005</v>
      </c>
      <c r="B37" t="s">
        <v>1861</v>
      </c>
      <c r="C37" t="s">
        <v>1928</v>
      </c>
      <c r="D37" t="s">
        <v>1977</v>
      </c>
      <c r="F37" t="s">
        <v>1998</v>
      </c>
      <c r="G37" t="s">
        <v>1453</v>
      </c>
      <c r="H37" s="36" t="s">
        <v>1452</v>
      </c>
      <c r="M37" t="s">
        <v>2004</v>
      </c>
      <c r="R37" t="s">
        <v>1927</v>
      </c>
      <c r="S37" t="s">
        <v>2003</v>
      </c>
      <c r="T37" t="s">
        <v>1940</v>
      </c>
      <c r="X37" s="86">
        <v>1984</v>
      </c>
    </row>
    <row r="38" spans="1:24" x14ac:dyDescent="0.3">
      <c r="A38" s="87" t="s">
        <v>2002</v>
      </c>
      <c r="B38" t="s">
        <v>1857</v>
      </c>
      <c r="C38" t="s">
        <v>1991</v>
      </c>
      <c r="D38" t="s">
        <v>1977</v>
      </c>
      <c r="F38" t="s">
        <v>1998</v>
      </c>
      <c r="G38" t="s">
        <v>1469</v>
      </c>
      <c r="H38" s="36" t="s">
        <v>1468</v>
      </c>
      <c r="M38" t="s">
        <v>2001</v>
      </c>
      <c r="R38" t="s">
        <v>1839</v>
      </c>
      <c r="S38" t="s">
        <v>2000</v>
      </c>
      <c r="T38" t="s">
        <v>1940</v>
      </c>
      <c r="X38" s="85">
        <v>1985</v>
      </c>
    </row>
    <row r="39" spans="1:24" x14ac:dyDescent="0.3">
      <c r="A39" s="87" t="s">
        <v>1999</v>
      </c>
      <c r="B39" t="s">
        <v>1849</v>
      </c>
      <c r="C39" t="s">
        <v>1928</v>
      </c>
      <c r="D39" t="s">
        <v>1977</v>
      </c>
      <c r="F39" t="s">
        <v>1998</v>
      </c>
      <c r="G39" t="s">
        <v>1471</v>
      </c>
      <c r="H39" s="36" t="s">
        <v>1470</v>
      </c>
      <c r="M39" t="s">
        <v>1997</v>
      </c>
      <c r="R39" t="s">
        <v>1864</v>
      </c>
      <c r="S39" t="s">
        <v>1996</v>
      </c>
      <c r="T39" t="s">
        <v>1940</v>
      </c>
      <c r="X39" s="86">
        <v>1986</v>
      </c>
    </row>
    <row r="40" spans="1:24" x14ac:dyDescent="0.3">
      <c r="A40" s="88" t="s">
        <v>1995</v>
      </c>
      <c r="B40" t="s">
        <v>1827</v>
      </c>
      <c r="C40" t="s">
        <v>1928</v>
      </c>
      <c r="D40" t="s">
        <v>1977</v>
      </c>
      <c r="F40" t="s">
        <v>1934</v>
      </c>
      <c r="G40" t="s">
        <v>473</v>
      </c>
      <c r="H40" s="36" t="s">
        <v>472</v>
      </c>
      <c r="M40" t="s">
        <v>1994</v>
      </c>
      <c r="R40" t="s">
        <v>1841</v>
      </c>
      <c r="S40" t="s">
        <v>1993</v>
      </c>
      <c r="T40" t="s">
        <v>1940</v>
      </c>
      <c r="X40" s="85">
        <v>1987</v>
      </c>
    </row>
    <row r="41" spans="1:24" x14ac:dyDescent="0.3">
      <c r="A41" s="88" t="s">
        <v>1992</v>
      </c>
      <c r="B41" t="s">
        <v>1826</v>
      </c>
      <c r="C41" t="s">
        <v>1991</v>
      </c>
      <c r="D41" t="s">
        <v>1977</v>
      </c>
      <c r="F41" t="s">
        <v>1934</v>
      </c>
      <c r="G41" t="s">
        <v>477</v>
      </c>
      <c r="H41" s="36" t="s">
        <v>476</v>
      </c>
      <c r="M41" t="s">
        <v>1990</v>
      </c>
      <c r="R41" t="s">
        <v>1924</v>
      </c>
      <c r="S41" t="s">
        <v>1989</v>
      </c>
      <c r="T41" t="s">
        <v>1940</v>
      </c>
      <c r="X41" s="86">
        <v>1988</v>
      </c>
    </row>
    <row r="42" spans="1:24" x14ac:dyDescent="0.3">
      <c r="A42" s="87" t="s">
        <v>1988</v>
      </c>
      <c r="B42" t="s">
        <v>1823</v>
      </c>
      <c r="C42" t="s">
        <v>1963</v>
      </c>
      <c r="D42" t="s">
        <v>1977</v>
      </c>
      <c r="F42" t="s">
        <v>1934</v>
      </c>
      <c r="G42" t="s">
        <v>479</v>
      </c>
      <c r="H42" s="36" t="s">
        <v>478</v>
      </c>
      <c r="M42" t="s">
        <v>1987</v>
      </c>
      <c r="R42" t="s">
        <v>1860</v>
      </c>
      <c r="S42" t="s">
        <v>1986</v>
      </c>
      <c r="T42" t="s">
        <v>1954</v>
      </c>
      <c r="X42" s="85">
        <v>1989</v>
      </c>
    </row>
    <row r="43" spans="1:24" x14ac:dyDescent="0.3">
      <c r="A43" s="87" t="s">
        <v>1985</v>
      </c>
      <c r="B43" t="s">
        <v>1808</v>
      </c>
      <c r="C43" t="s">
        <v>1928</v>
      </c>
      <c r="D43" t="s">
        <v>1977</v>
      </c>
      <c r="F43" t="s">
        <v>1934</v>
      </c>
      <c r="G43" t="s">
        <v>483</v>
      </c>
      <c r="H43" s="36" t="s">
        <v>482</v>
      </c>
      <c r="M43" t="s">
        <v>1984</v>
      </c>
      <c r="R43" t="s">
        <v>1912</v>
      </c>
      <c r="S43" t="s">
        <v>1983</v>
      </c>
      <c r="T43" t="s">
        <v>1954</v>
      </c>
      <c r="X43" s="86">
        <v>1990</v>
      </c>
    </row>
    <row r="44" spans="1:24" x14ac:dyDescent="0.3">
      <c r="A44" s="88" t="s">
        <v>1982</v>
      </c>
      <c r="B44" t="s">
        <v>1801</v>
      </c>
      <c r="C44" t="s">
        <v>1963</v>
      </c>
      <c r="D44" t="s">
        <v>1977</v>
      </c>
      <c r="F44" t="s">
        <v>1934</v>
      </c>
      <c r="G44" t="s">
        <v>475</v>
      </c>
      <c r="H44" s="36" t="s">
        <v>474</v>
      </c>
      <c r="R44" t="s">
        <v>1917</v>
      </c>
      <c r="S44" t="s">
        <v>1981</v>
      </c>
      <c r="T44" t="s">
        <v>1954</v>
      </c>
      <c r="X44" s="85">
        <v>1991</v>
      </c>
    </row>
    <row r="45" spans="1:24" x14ac:dyDescent="0.3">
      <c r="A45" s="88" t="s">
        <v>1980</v>
      </c>
      <c r="B45" t="s">
        <v>1800</v>
      </c>
      <c r="C45" t="s">
        <v>1928</v>
      </c>
      <c r="D45" t="s">
        <v>1977</v>
      </c>
      <c r="F45" t="s">
        <v>1934</v>
      </c>
      <c r="G45" t="s">
        <v>481</v>
      </c>
      <c r="H45" s="36" t="s">
        <v>480</v>
      </c>
      <c r="R45" t="s">
        <v>1916</v>
      </c>
      <c r="S45" t="s">
        <v>1979</v>
      </c>
      <c r="T45" t="s">
        <v>1954</v>
      </c>
      <c r="X45" s="86">
        <v>1992</v>
      </c>
    </row>
    <row r="46" spans="1:24" x14ac:dyDescent="0.3">
      <c r="A46" s="87" t="s">
        <v>1978</v>
      </c>
      <c r="B46" t="s">
        <v>1798</v>
      </c>
      <c r="C46" t="s">
        <v>1928</v>
      </c>
      <c r="D46" t="s">
        <v>1977</v>
      </c>
      <c r="F46" t="s">
        <v>1934</v>
      </c>
      <c r="G46" t="s">
        <v>485</v>
      </c>
      <c r="H46" s="36" t="s">
        <v>484</v>
      </c>
      <c r="R46" t="s">
        <v>1856</v>
      </c>
      <c r="S46" t="s">
        <v>1976</v>
      </c>
      <c r="T46" t="s">
        <v>1954</v>
      </c>
      <c r="X46" s="85">
        <v>1993</v>
      </c>
    </row>
    <row r="47" spans="1:24" x14ac:dyDescent="0.3">
      <c r="A47" s="87" t="s">
        <v>1975</v>
      </c>
      <c r="B47" t="s">
        <v>1927</v>
      </c>
      <c r="C47" t="s">
        <v>1940</v>
      </c>
      <c r="D47" t="s">
        <v>1930</v>
      </c>
      <c r="F47" t="s">
        <v>1959</v>
      </c>
      <c r="G47" t="s">
        <v>1437</v>
      </c>
      <c r="H47" s="36" t="s">
        <v>1436</v>
      </c>
      <c r="R47" t="s">
        <v>1925</v>
      </c>
      <c r="S47" t="s">
        <v>1974</v>
      </c>
      <c r="T47" t="s">
        <v>1963</v>
      </c>
      <c r="X47" s="86">
        <v>1994</v>
      </c>
    </row>
    <row r="48" spans="1:24" x14ac:dyDescent="0.3">
      <c r="A48" s="88" t="s">
        <v>1973</v>
      </c>
      <c r="B48" t="s">
        <v>1924</v>
      </c>
      <c r="C48" t="s">
        <v>1940</v>
      </c>
      <c r="D48" t="s">
        <v>1930</v>
      </c>
      <c r="F48" t="s">
        <v>1959</v>
      </c>
      <c r="G48" t="s">
        <v>1441</v>
      </c>
      <c r="H48" s="36" t="s">
        <v>1440</v>
      </c>
      <c r="R48" t="s">
        <v>1823</v>
      </c>
      <c r="S48" t="s">
        <v>1972</v>
      </c>
      <c r="T48" t="s">
        <v>1963</v>
      </c>
      <c r="X48" s="85">
        <v>1995</v>
      </c>
    </row>
    <row r="49" spans="1:24" x14ac:dyDescent="0.3">
      <c r="A49" s="87" t="s">
        <v>1971</v>
      </c>
      <c r="B49" t="s">
        <v>1918</v>
      </c>
      <c r="C49" t="s">
        <v>1940</v>
      </c>
      <c r="D49" t="s">
        <v>1930</v>
      </c>
      <c r="F49" t="s">
        <v>1959</v>
      </c>
      <c r="G49" t="s">
        <v>1447</v>
      </c>
      <c r="H49" s="36" t="s">
        <v>1446</v>
      </c>
      <c r="R49" t="s">
        <v>1926</v>
      </c>
      <c r="S49" t="s">
        <v>1970</v>
      </c>
      <c r="T49" t="s">
        <v>1963</v>
      </c>
      <c r="X49" s="86">
        <v>1996</v>
      </c>
    </row>
    <row r="50" spans="1:24" x14ac:dyDescent="0.3">
      <c r="A50" s="88" t="s">
        <v>1969</v>
      </c>
      <c r="B50" t="s">
        <v>1917</v>
      </c>
      <c r="C50" t="s">
        <v>1954</v>
      </c>
      <c r="D50" t="s">
        <v>1930</v>
      </c>
      <c r="F50" t="s">
        <v>1959</v>
      </c>
      <c r="G50" t="s">
        <v>1443</v>
      </c>
      <c r="H50" s="36" t="s">
        <v>1442</v>
      </c>
      <c r="R50" t="s">
        <v>1914</v>
      </c>
      <c r="S50" t="s">
        <v>1968</v>
      </c>
      <c r="T50" t="s">
        <v>1963</v>
      </c>
      <c r="X50" s="85">
        <v>1997</v>
      </c>
    </row>
    <row r="51" spans="1:24" x14ac:dyDescent="0.3">
      <c r="A51" s="87" t="s">
        <v>1967</v>
      </c>
      <c r="B51" t="s">
        <v>1916</v>
      </c>
      <c r="C51" t="s">
        <v>1954</v>
      </c>
      <c r="D51" t="s">
        <v>1930</v>
      </c>
      <c r="F51" t="s">
        <v>1959</v>
      </c>
      <c r="G51" t="s">
        <v>1445</v>
      </c>
      <c r="H51" s="36" t="s">
        <v>1444</v>
      </c>
      <c r="R51" t="s">
        <v>1966</v>
      </c>
      <c r="S51" t="s">
        <v>1965</v>
      </c>
      <c r="T51" t="s">
        <v>1963</v>
      </c>
      <c r="X51" s="86">
        <v>1998</v>
      </c>
    </row>
    <row r="52" spans="1:24" x14ac:dyDescent="0.3">
      <c r="A52" s="88" t="s">
        <v>1964</v>
      </c>
      <c r="B52" t="s">
        <v>1912</v>
      </c>
      <c r="C52" t="s">
        <v>1954</v>
      </c>
      <c r="D52" t="s">
        <v>1930</v>
      </c>
      <c r="F52" t="s">
        <v>1959</v>
      </c>
      <c r="G52" t="s">
        <v>1449</v>
      </c>
      <c r="H52" s="36" t="s">
        <v>1448</v>
      </c>
      <c r="R52" t="s">
        <v>1801</v>
      </c>
      <c r="S52" t="s">
        <v>1942</v>
      </c>
      <c r="T52" t="s">
        <v>1963</v>
      </c>
      <c r="X52" s="85">
        <v>1999</v>
      </c>
    </row>
    <row r="53" spans="1:24" x14ac:dyDescent="0.3">
      <c r="A53" s="88" t="s">
        <v>1962</v>
      </c>
      <c r="B53" t="s">
        <v>1876</v>
      </c>
      <c r="C53" t="s">
        <v>1931</v>
      </c>
      <c r="D53" t="s">
        <v>1930</v>
      </c>
      <c r="F53" t="s">
        <v>1959</v>
      </c>
      <c r="G53" t="s">
        <v>1451</v>
      </c>
      <c r="H53" s="36" t="s">
        <v>1450</v>
      </c>
      <c r="R53" t="s">
        <v>1849</v>
      </c>
      <c r="S53" t="s">
        <v>1961</v>
      </c>
      <c r="T53" t="s">
        <v>1928</v>
      </c>
      <c r="X53" s="86">
        <v>2000</v>
      </c>
    </row>
    <row r="54" spans="1:24" x14ac:dyDescent="0.3">
      <c r="A54" s="88" t="s">
        <v>1960</v>
      </c>
      <c r="B54" t="s">
        <v>1864</v>
      </c>
      <c r="C54" t="s">
        <v>1940</v>
      </c>
      <c r="D54" t="s">
        <v>1930</v>
      </c>
      <c r="F54" t="s">
        <v>1959</v>
      </c>
      <c r="G54" t="s">
        <v>1439</v>
      </c>
      <c r="H54" s="36" t="s">
        <v>1438</v>
      </c>
      <c r="R54" t="s">
        <v>1808</v>
      </c>
      <c r="S54" t="s">
        <v>1958</v>
      </c>
      <c r="T54" t="s">
        <v>1928</v>
      </c>
      <c r="X54" s="85">
        <v>2001</v>
      </c>
    </row>
    <row r="55" spans="1:24" x14ac:dyDescent="0.3">
      <c r="A55" s="87" t="s">
        <v>1957</v>
      </c>
      <c r="B55" t="s">
        <v>1860</v>
      </c>
      <c r="C55" t="s">
        <v>1954</v>
      </c>
      <c r="D55" t="s">
        <v>1930</v>
      </c>
      <c r="F55" t="s">
        <v>1937</v>
      </c>
      <c r="G55" t="s">
        <v>589</v>
      </c>
      <c r="H55" s="36" t="s">
        <v>588</v>
      </c>
      <c r="R55" t="s">
        <v>1937</v>
      </c>
      <c r="S55" t="s">
        <v>1956</v>
      </c>
      <c r="T55" t="s">
        <v>1928</v>
      </c>
      <c r="X55" s="86">
        <v>2002</v>
      </c>
    </row>
    <row r="56" spans="1:24" x14ac:dyDescent="0.3">
      <c r="A56" s="88" t="s">
        <v>1955</v>
      </c>
      <c r="B56" t="s">
        <v>1856</v>
      </c>
      <c r="C56" t="s">
        <v>1954</v>
      </c>
      <c r="D56" t="s">
        <v>1930</v>
      </c>
      <c r="F56" t="s">
        <v>1937</v>
      </c>
      <c r="G56" t="s">
        <v>591</v>
      </c>
      <c r="H56" s="36" t="s">
        <v>590</v>
      </c>
      <c r="R56" t="s">
        <v>1800</v>
      </c>
      <c r="S56" t="s">
        <v>1953</v>
      </c>
      <c r="T56" t="s">
        <v>1928</v>
      </c>
      <c r="X56" s="85">
        <v>2003</v>
      </c>
    </row>
    <row r="57" spans="1:24" x14ac:dyDescent="0.3">
      <c r="A57" s="87" t="s">
        <v>1952</v>
      </c>
      <c r="B57" t="s">
        <v>1845</v>
      </c>
      <c r="C57" t="s">
        <v>1931</v>
      </c>
      <c r="D57" t="s">
        <v>1930</v>
      </c>
      <c r="F57" t="s">
        <v>1937</v>
      </c>
      <c r="G57" t="s">
        <v>601</v>
      </c>
      <c r="H57" s="36" t="s">
        <v>600</v>
      </c>
      <c r="R57" t="s">
        <v>1798</v>
      </c>
      <c r="S57" t="s">
        <v>1951</v>
      </c>
      <c r="T57" t="s">
        <v>1928</v>
      </c>
      <c r="X57" s="86">
        <v>2004</v>
      </c>
    </row>
    <row r="58" spans="1:24" x14ac:dyDescent="0.3">
      <c r="A58" s="87" t="s">
        <v>1950</v>
      </c>
      <c r="B58" t="s">
        <v>1841</v>
      </c>
      <c r="C58" t="s">
        <v>1940</v>
      </c>
      <c r="D58" t="s">
        <v>1930</v>
      </c>
      <c r="F58" t="s">
        <v>1937</v>
      </c>
      <c r="G58" t="s">
        <v>599</v>
      </c>
      <c r="H58" s="36" t="s">
        <v>598</v>
      </c>
      <c r="R58" t="s">
        <v>1913</v>
      </c>
      <c r="S58" t="s">
        <v>1949</v>
      </c>
      <c r="T58" t="s">
        <v>1928</v>
      </c>
      <c r="X58" s="85">
        <v>2005</v>
      </c>
    </row>
    <row r="59" spans="1:24" x14ac:dyDescent="0.3">
      <c r="A59" s="88" t="s">
        <v>1948</v>
      </c>
      <c r="B59" t="s">
        <v>1839</v>
      </c>
      <c r="C59" t="s">
        <v>1940</v>
      </c>
      <c r="D59" t="s">
        <v>1930</v>
      </c>
      <c r="F59" t="s">
        <v>1937</v>
      </c>
      <c r="G59" t="s">
        <v>593</v>
      </c>
      <c r="H59" s="36" t="s">
        <v>592</v>
      </c>
      <c r="R59" t="s">
        <v>1947</v>
      </c>
      <c r="S59" t="s">
        <v>1946</v>
      </c>
      <c r="T59" t="s">
        <v>1928</v>
      </c>
      <c r="X59" s="86">
        <v>2006</v>
      </c>
    </row>
    <row r="60" spans="1:24" x14ac:dyDescent="0.3">
      <c r="A60" s="88" t="s">
        <v>1945</v>
      </c>
      <c r="B60" t="s">
        <v>1836</v>
      </c>
      <c r="C60" t="s">
        <v>1931</v>
      </c>
      <c r="D60" t="s">
        <v>1930</v>
      </c>
      <c r="F60" t="s">
        <v>1937</v>
      </c>
      <c r="G60" t="s">
        <v>595</v>
      </c>
      <c r="H60" s="36" t="s">
        <v>594</v>
      </c>
      <c r="R60" t="s">
        <v>1861</v>
      </c>
      <c r="S60" t="s">
        <v>1944</v>
      </c>
      <c r="T60" t="s">
        <v>1928</v>
      </c>
      <c r="X60" s="85">
        <v>2007</v>
      </c>
    </row>
    <row r="61" spans="1:24" x14ac:dyDescent="0.3">
      <c r="A61" s="87" t="s">
        <v>1943</v>
      </c>
      <c r="B61" t="s">
        <v>1835</v>
      </c>
      <c r="C61" t="s">
        <v>1940</v>
      </c>
      <c r="D61" t="s">
        <v>1930</v>
      </c>
      <c r="F61" t="s">
        <v>1937</v>
      </c>
      <c r="G61" t="s">
        <v>597</v>
      </c>
      <c r="H61" s="36" t="s">
        <v>596</v>
      </c>
      <c r="R61" t="s">
        <v>1922</v>
      </c>
      <c r="S61" t="s">
        <v>1942</v>
      </c>
      <c r="T61" t="s">
        <v>1928</v>
      </c>
      <c r="X61" s="86">
        <v>2008</v>
      </c>
    </row>
    <row r="62" spans="1:24" x14ac:dyDescent="0.3">
      <c r="A62" s="88" t="s">
        <v>1941</v>
      </c>
      <c r="B62" t="s">
        <v>1832</v>
      </c>
      <c r="C62" t="s">
        <v>1940</v>
      </c>
      <c r="D62" t="s">
        <v>1930</v>
      </c>
      <c r="F62" t="s">
        <v>1937</v>
      </c>
      <c r="G62" t="s">
        <v>587</v>
      </c>
      <c r="H62" s="36" t="s">
        <v>586</v>
      </c>
      <c r="R62" t="s">
        <v>1869</v>
      </c>
      <c r="S62" t="s">
        <v>1939</v>
      </c>
      <c r="T62" t="s">
        <v>1928</v>
      </c>
      <c r="X62" s="85">
        <v>2009</v>
      </c>
    </row>
    <row r="63" spans="1:24" x14ac:dyDescent="0.3">
      <c r="A63" s="87" t="s">
        <v>1938</v>
      </c>
      <c r="B63" t="s">
        <v>1828</v>
      </c>
      <c r="C63" t="s">
        <v>1931</v>
      </c>
      <c r="D63" t="s">
        <v>1930</v>
      </c>
      <c r="F63" t="s">
        <v>1937</v>
      </c>
      <c r="G63" t="s">
        <v>603</v>
      </c>
      <c r="H63" s="36" t="s">
        <v>602</v>
      </c>
      <c r="R63" t="s">
        <v>1827</v>
      </c>
      <c r="S63" t="s">
        <v>1936</v>
      </c>
      <c r="T63" t="s">
        <v>1928</v>
      </c>
      <c r="X63" s="86">
        <v>2010</v>
      </c>
    </row>
    <row r="64" spans="1:24" x14ac:dyDescent="0.3">
      <c r="A64" s="88" t="s">
        <v>1935</v>
      </c>
      <c r="B64" t="s">
        <v>1814</v>
      </c>
      <c r="C64" t="s">
        <v>1931</v>
      </c>
      <c r="D64" t="s">
        <v>1930</v>
      </c>
      <c r="F64" t="s">
        <v>1927</v>
      </c>
      <c r="G64" t="s">
        <v>1071</v>
      </c>
      <c r="H64" s="36" t="s">
        <v>1070</v>
      </c>
      <c r="R64" t="s">
        <v>1934</v>
      </c>
      <c r="S64" t="s">
        <v>1933</v>
      </c>
      <c r="T64" t="s">
        <v>1928</v>
      </c>
      <c r="X64" s="85">
        <v>2011</v>
      </c>
    </row>
    <row r="65" spans="1:24" x14ac:dyDescent="0.3">
      <c r="A65" s="87" t="s">
        <v>1932</v>
      </c>
      <c r="B65" t="s">
        <v>1809</v>
      </c>
      <c r="C65" t="s">
        <v>1931</v>
      </c>
      <c r="D65" t="s">
        <v>1930</v>
      </c>
      <c r="F65" t="s">
        <v>1927</v>
      </c>
      <c r="G65" t="s">
        <v>1067</v>
      </c>
      <c r="H65" s="36" t="s">
        <v>1066</v>
      </c>
      <c r="R65" t="s">
        <v>1923</v>
      </c>
      <c r="S65" t="s">
        <v>1929</v>
      </c>
      <c r="T65" t="s">
        <v>1928</v>
      </c>
      <c r="X65" s="86">
        <v>2012</v>
      </c>
    </row>
    <row r="66" spans="1:24" x14ac:dyDescent="0.3">
      <c r="F66" t="s">
        <v>1927</v>
      </c>
      <c r="G66" t="s">
        <v>1069</v>
      </c>
      <c r="H66" s="36" t="s">
        <v>1068</v>
      </c>
      <c r="X66" s="85">
        <v>2013</v>
      </c>
    </row>
    <row r="67" spans="1:24" x14ac:dyDescent="0.3">
      <c r="F67" t="s">
        <v>1927</v>
      </c>
      <c r="G67" t="s">
        <v>1061</v>
      </c>
      <c r="H67" s="36" t="s">
        <v>1060</v>
      </c>
      <c r="X67" s="86">
        <v>2014</v>
      </c>
    </row>
    <row r="68" spans="1:24" x14ac:dyDescent="0.3">
      <c r="F68" t="s">
        <v>1927</v>
      </c>
      <c r="G68" t="s">
        <v>1065</v>
      </c>
      <c r="H68" s="36" t="s">
        <v>1064</v>
      </c>
      <c r="X68" s="85">
        <v>2015</v>
      </c>
    </row>
    <row r="69" spans="1:24" x14ac:dyDescent="0.3">
      <c r="F69" t="s">
        <v>1927</v>
      </c>
      <c r="G69" t="s">
        <v>1059</v>
      </c>
      <c r="H69" s="36" t="s">
        <v>1058</v>
      </c>
      <c r="X69" s="86">
        <v>2016</v>
      </c>
    </row>
    <row r="70" spans="1:24" x14ac:dyDescent="0.3">
      <c r="F70" t="s">
        <v>1927</v>
      </c>
      <c r="G70" t="s">
        <v>1055</v>
      </c>
      <c r="H70" s="36" t="s">
        <v>1054</v>
      </c>
      <c r="X70" s="85">
        <v>2017</v>
      </c>
    </row>
    <row r="71" spans="1:24" x14ac:dyDescent="0.3">
      <c r="F71" t="s">
        <v>1927</v>
      </c>
      <c r="G71" t="s">
        <v>1053</v>
      </c>
      <c r="H71" s="36" t="s">
        <v>1052</v>
      </c>
      <c r="X71" s="86">
        <v>2018</v>
      </c>
    </row>
    <row r="72" spans="1:24" x14ac:dyDescent="0.3">
      <c r="F72" t="s">
        <v>1927</v>
      </c>
      <c r="G72" t="s">
        <v>1063</v>
      </c>
      <c r="H72" s="36" t="s">
        <v>1062</v>
      </c>
      <c r="X72" s="85">
        <v>2019</v>
      </c>
    </row>
    <row r="73" spans="1:24" x14ac:dyDescent="0.3">
      <c r="F73" t="s">
        <v>1927</v>
      </c>
      <c r="G73" t="s">
        <v>1073</v>
      </c>
      <c r="H73" s="36" t="s">
        <v>1072</v>
      </c>
      <c r="X73" s="18">
        <v>2020</v>
      </c>
    </row>
    <row r="74" spans="1:24" x14ac:dyDescent="0.3">
      <c r="F74" t="s">
        <v>1927</v>
      </c>
      <c r="G74" t="s">
        <v>1057</v>
      </c>
      <c r="H74" s="36" t="s">
        <v>1056</v>
      </c>
    </row>
    <row r="75" spans="1:24" x14ac:dyDescent="0.3">
      <c r="F75" t="s">
        <v>1926</v>
      </c>
      <c r="G75" t="s">
        <v>777</v>
      </c>
      <c r="H75" s="36" t="s">
        <v>776</v>
      </c>
    </row>
    <row r="76" spans="1:24" x14ac:dyDescent="0.3">
      <c r="F76" t="s">
        <v>1926</v>
      </c>
      <c r="G76" t="s">
        <v>779</v>
      </c>
      <c r="H76" s="36" t="s">
        <v>778</v>
      </c>
    </row>
    <row r="77" spans="1:24" x14ac:dyDescent="0.3">
      <c r="F77" t="s">
        <v>1926</v>
      </c>
      <c r="G77" t="s">
        <v>781</v>
      </c>
      <c r="H77" s="36" t="s">
        <v>780</v>
      </c>
    </row>
    <row r="78" spans="1:24" x14ac:dyDescent="0.3">
      <c r="F78" t="s">
        <v>1926</v>
      </c>
      <c r="G78" t="s">
        <v>783</v>
      </c>
      <c r="H78" s="36" t="s">
        <v>782</v>
      </c>
    </row>
    <row r="79" spans="1:24" x14ac:dyDescent="0.3">
      <c r="F79" t="s">
        <v>1926</v>
      </c>
      <c r="G79" t="s">
        <v>793</v>
      </c>
      <c r="H79" s="36" t="s">
        <v>792</v>
      </c>
    </row>
    <row r="80" spans="1:24" x14ac:dyDescent="0.3">
      <c r="F80" t="s">
        <v>1926</v>
      </c>
      <c r="G80" t="s">
        <v>791</v>
      </c>
      <c r="H80" s="36" t="s">
        <v>790</v>
      </c>
    </row>
    <row r="81" spans="6:8" x14ac:dyDescent="0.3">
      <c r="F81" t="s">
        <v>1926</v>
      </c>
      <c r="G81" t="s">
        <v>785</v>
      </c>
      <c r="H81" s="36" t="s">
        <v>784</v>
      </c>
    </row>
    <row r="82" spans="6:8" x14ac:dyDescent="0.3">
      <c r="F82" t="s">
        <v>1926</v>
      </c>
      <c r="G82" t="s">
        <v>789</v>
      </c>
      <c r="H82" s="36" t="s">
        <v>788</v>
      </c>
    </row>
    <row r="83" spans="6:8" x14ac:dyDescent="0.3">
      <c r="F83" t="s">
        <v>1926</v>
      </c>
      <c r="G83" t="s">
        <v>787</v>
      </c>
      <c r="H83" s="36" t="s">
        <v>786</v>
      </c>
    </row>
    <row r="84" spans="6:8" x14ac:dyDescent="0.3">
      <c r="F84" t="s">
        <v>1925</v>
      </c>
      <c r="G84" t="s">
        <v>823</v>
      </c>
      <c r="H84" s="36" t="s">
        <v>822</v>
      </c>
    </row>
    <row r="85" spans="6:8" x14ac:dyDescent="0.3">
      <c r="F85" t="s">
        <v>1925</v>
      </c>
      <c r="G85" t="s">
        <v>825</v>
      </c>
      <c r="H85" s="36" t="s">
        <v>824</v>
      </c>
    </row>
    <row r="86" spans="6:8" x14ac:dyDescent="0.3">
      <c r="F86" t="s">
        <v>1925</v>
      </c>
      <c r="G86" t="s">
        <v>813</v>
      </c>
      <c r="H86" s="36" t="s">
        <v>812</v>
      </c>
    </row>
    <row r="87" spans="6:8" x14ac:dyDescent="0.3">
      <c r="F87" t="s">
        <v>1925</v>
      </c>
      <c r="G87" t="s">
        <v>819</v>
      </c>
      <c r="H87" s="36" t="s">
        <v>818</v>
      </c>
    </row>
    <row r="88" spans="6:8" x14ac:dyDescent="0.3">
      <c r="F88" t="s">
        <v>1925</v>
      </c>
      <c r="G88" t="s">
        <v>831</v>
      </c>
      <c r="H88" s="36" t="s">
        <v>830</v>
      </c>
    </row>
    <row r="89" spans="6:8" x14ac:dyDescent="0.3">
      <c r="F89" t="s">
        <v>1925</v>
      </c>
      <c r="G89" t="s">
        <v>815</v>
      </c>
      <c r="H89" s="36" t="s">
        <v>814</v>
      </c>
    </row>
    <row r="90" spans="6:8" x14ac:dyDescent="0.3">
      <c r="F90" t="s">
        <v>1925</v>
      </c>
      <c r="G90" t="s">
        <v>827</v>
      </c>
      <c r="H90" s="36" t="s">
        <v>826</v>
      </c>
    </row>
    <row r="91" spans="6:8" x14ac:dyDescent="0.3">
      <c r="F91" t="s">
        <v>1925</v>
      </c>
      <c r="G91" t="s">
        <v>829</v>
      </c>
      <c r="H91" s="36" t="s">
        <v>828</v>
      </c>
    </row>
    <row r="92" spans="6:8" x14ac:dyDescent="0.3">
      <c r="F92" t="s">
        <v>1925</v>
      </c>
      <c r="G92" t="s">
        <v>821</v>
      </c>
      <c r="H92" s="36" t="s">
        <v>820</v>
      </c>
    </row>
    <row r="93" spans="6:8" x14ac:dyDescent="0.3">
      <c r="F93" t="s">
        <v>1925</v>
      </c>
      <c r="G93" t="s">
        <v>817</v>
      </c>
      <c r="H93" s="36" t="s">
        <v>816</v>
      </c>
    </row>
    <row r="94" spans="6:8" x14ac:dyDescent="0.3">
      <c r="F94" t="s">
        <v>1924</v>
      </c>
      <c r="G94" t="s">
        <v>749</v>
      </c>
      <c r="H94" s="36" t="s">
        <v>748</v>
      </c>
    </row>
    <row r="95" spans="6:8" x14ac:dyDescent="0.3">
      <c r="F95" t="s">
        <v>1924</v>
      </c>
      <c r="G95" t="s">
        <v>737</v>
      </c>
      <c r="H95" s="36" t="s">
        <v>736</v>
      </c>
    </row>
    <row r="96" spans="6:8" x14ac:dyDescent="0.3">
      <c r="F96" t="s">
        <v>1924</v>
      </c>
      <c r="G96" t="s">
        <v>739</v>
      </c>
      <c r="H96" s="36" t="s">
        <v>738</v>
      </c>
    </row>
    <row r="97" spans="6:8" x14ac:dyDescent="0.3">
      <c r="F97" t="s">
        <v>1924</v>
      </c>
      <c r="G97" t="s">
        <v>747</v>
      </c>
      <c r="H97" s="36" t="s">
        <v>746</v>
      </c>
    </row>
    <row r="98" spans="6:8" x14ac:dyDescent="0.3">
      <c r="F98" t="s">
        <v>1924</v>
      </c>
      <c r="G98" t="s">
        <v>745</v>
      </c>
      <c r="H98" s="36" t="s">
        <v>744</v>
      </c>
    </row>
    <row r="99" spans="6:8" x14ac:dyDescent="0.3">
      <c r="F99" t="s">
        <v>1924</v>
      </c>
      <c r="G99" t="s">
        <v>735</v>
      </c>
      <c r="H99" s="36" t="s">
        <v>734</v>
      </c>
    </row>
    <row r="100" spans="6:8" x14ac:dyDescent="0.3">
      <c r="F100" t="s">
        <v>1924</v>
      </c>
      <c r="G100" t="s">
        <v>743</v>
      </c>
      <c r="H100" s="36" t="s">
        <v>742</v>
      </c>
    </row>
    <row r="101" spans="6:8" x14ac:dyDescent="0.3">
      <c r="F101" t="s">
        <v>1924</v>
      </c>
      <c r="G101" t="s">
        <v>751</v>
      </c>
      <c r="H101" s="36" t="s">
        <v>750</v>
      </c>
    </row>
    <row r="102" spans="6:8" x14ac:dyDescent="0.3">
      <c r="F102" t="s">
        <v>1924</v>
      </c>
      <c r="G102" t="s">
        <v>753</v>
      </c>
      <c r="H102" s="36" t="s">
        <v>752</v>
      </c>
    </row>
    <row r="103" spans="6:8" x14ac:dyDescent="0.3">
      <c r="F103" t="s">
        <v>1924</v>
      </c>
      <c r="G103" t="s">
        <v>741</v>
      </c>
      <c r="H103" s="36" t="s">
        <v>740</v>
      </c>
    </row>
    <row r="104" spans="6:8" x14ac:dyDescent="0.3">
      <c r="F104" t="s">
        <v>1923</v>
      </c>
      <c r="G104" t="s">
        <v>461</v>
      </c>
      <c r="H104" s="36" t="s">
        <v>460</v>
      </c>
    </row>
    <row r="105" spans="6:8" x14ac:dyDescent="0.3">
      <c r="F105" t="s">
        <v>1923</v>
      </c>
      <c r="G105" t="s">
        <v>459</v>
      </c>
      <c r="H105" s="36" t="s">
        <v>458</v>
      </c>
    </row>
    <row r="106" spans="6:8" x14ac:dyDescent="0.3">
      <c r="F106" t="s">
        <v>1923</v>
      </c>
      <c r="G106" t="s">
        <v>457</v>
      </c>
      <c r="H106" s="36" t="s">
        <v>456</v>
      </c>
    </row>
    <row r="107" spans="6:8" x14ac:dyDescent="0.3">
      <c r="F107" t="s">
        <v>1923</v>
      </c>
      <c r="G107" t="s">
        <v>455</v>
      </c>
      <c r="H107" s="36" t="s">
        <v>454</v>
      </c>
    </row>
    <row r="108" spans="6:8" x14ac:dyDescent="0.3">
      <c r="F108" t="s">
        <v>1923</v>
      </c>
      <c r="G108" t="s">
        <v>463</v>
      </c>
      <c r="H108" s="36" t="s">
        <v>462</v>
      </c>
    </row>
    <row r="109" spans="6:8" x14ac:dyDescent="0.3">
      <c r="F109" t="s">
        <v>1923</v>
      </c>
      <c r="G109" t="s">
        <v>469</v>
      </c>
      <c r="H109" s="36" t="s">
        <v>468</v>
      </c>
    </row>
    <row r="110" spans="6:8" x14ac:dyDescent="0.3">
      <c r="F110" t="s">
        <v>1923</v>
      </c>
      <c r="G110" t="s">
        <v>465</v>
      </c>
      <c r="H110" s="36" t="s">
        <v>464</v>
      </c>
    </row>
    <row r="111" spans="6:8" x14ac:dyDescent="0.3">
      <c r="F111" t="s">
        <v>1923</v>
      </c>
      <c r="G111" t="s">
        <v>467</v>
      </c>
      <c r="H111" s="36" t="s">
        <v>466</v>
      </c>
    </row>
    <row r="112" spans="6:8" x14ac:dyDescent="0.3">
      <c r="F112" t="s">
        <v>1923</v>
      </c>
      <c r="G112" t="s">
        <v>471</v>
      </c>
      <c r="H112" s="36" t="s">
        <v>470</v>
      </c>
    </row>
    <row r="113" spans="6:8" x14ac:dyDescent="0.3">
      <c r="F113" t="s">
        <v>1922</v>
      </c>
      <c r="G113" t="s">
        <v>543</v>
      </c>
      <c r="H113" s="36" t="s">
        <v>542</v>
      </c>
    </row>
    <row r="114" spans="6:8" x14ac:dyDescent="0.3">
      <c r="F114" t="s">
        <v>1922</v>
      </c>
      <c r="G114" t="s">
        <v>541</v>
      </c>
      <c r="H114" s="36" t="s">
        <v>540</v>
      </c>
    </row>
    <row r="115" spans="6:8" x14ac:dyDescent="0.3">
      <c r="F115" t="s">
        <v>1922</v>
      </c>
      <c r="G115" t="s">
        <v>539</v>
      </c>
      <c r="H115" s="36" t="s">
        <v>538</v>
      </c>
    </row>
    <row r="116" spans="6:8" x14ac:dyDescent="0.3">
      <c r="F116" t="s">
        <v>1922</v>
      </c>
      <c r="G116" t="s">
        <v>545</v>
      </c>
      <c r="H116" s="36" t="s">
        <v>544</v>
      </c>
    </row>
    <row r="117" spans="6:8" x14ac:dyDescent="0.3">
      <c r="F117" t="s">
        <v>1922</v>
      </c>
      <c r="G117" t="s">
        <v>549</v>
      </c>
      <c r="H117" s="36" t="s">
        <v>548</v>
      </c>
    </row>
    <row r="118" spans="6:8" x14ac:dyDescent="0.3">
      <c r="F118" t="s">
        <v>1922</v>
      </c>
      <c r="G118" t="s">
        <v>547</v>
      </c>
      <c r="H118" s="36" t="s">
        <v>546</v>
      </c>
    </row>
    <row r="119" spans="6:8" x14ac:dyDescent="0.3">
      <c r="F119" t="s">
        <v>1922</v>
      </c>
      <c r="G119" t="s">
        <v>551</v>
      </c>
      <c r="H119" s="36" t="s">
        <v>550</v>
      </c>
    </row>
    <row r="120" spans="6:8" x14ac:dyDescent="0.3">
      <c r="F120" t="s">
        <v>1922</v>
      </c>
      <c r="G120" t="s">
        <v>553</v>
      </c>
      <c r="H120" s="36" t="s">
        <v>552</v>
      </c>
    </row>
    <row r="121" spans="6:8" x14ac:dyDescent="0.3">
      <c r="F121" t="s">
        <v>1922</v>
      </c>
      <c r="G121" t="s">
        <v>555</v>
      </c>
      <c r="H121" s="36" t="s">
        <v>554</v>
      </c>
    </row>
    <row r="122" spans="6:8" x14ac:dyDescent="0.3">
      <c r="F122" t="s">
        <v>1921</v>
      </c>
      <c r="G122" t="s">
        <v>1645</v>
      </c>
      <c r="H122" s="36" t="s">
        <v>1644</v>
      </c>
    </row>
    <row r="123" spans="6:8" x14ac:dyDescent="0.3">
      <c r="F123" t="s">
        <v>1921</v>
      </c>
      <c r="G123" t="s">
        <v>1623</v>
      </c>
      <c r="H123" s="36" t="s">
        <v>1622</v>
      </c>
    </row>
    <row r="124" spans="6:8" x14ac:dyDescent="0.3">
      <c r="F124" t="s">
        <v>1921</v>
      </c>
      <c r="G124" t="s">
        <v>1627</v>
      </c>
      <c r="H124" s="36" t="s">
        <v>1626</v>
      </c>
    </row>
    <row r="125" spans="6:8" x14ac:dyDescent="0.3">
      <c r="F125" t="s">
        <v>1921</v>
      </c>
      <c r="G125" t="s">
        <v>1643</v>
      </c>
      <c r="H125" s="36" t="s">
        <v>1642</v>
      </c>
    </row>
    <row r="126" spans="6:8" x14ac:dyDescent="0.3">
      <c r="F126" t="s">
        <v>1921</v>
      </c>
      <c r="G126" t="s">
        <v>1633</v>
      </c>
      <c r="H126" s="36" t="s">
        <v>1632</v>
      </c>
    </row>
    <row r="127" spans="6:8" x14ac:dyDescent="0.3">
      <c r="F127" t="s">
        <v>1921</v>
      </c>
      <c r="G127" t="s">
        <v>1635</v>
      </c>
      <c r="H127" s="36" t="s">
        <v>1634</v>
      </c>
    </row>
    <row r="128" spans="6:8" x14ac:dyDescent="0.3">
      <c r="F128" t="s">
        <v>1921</v>
      </c>
      <c r="G128" t="s">
        <v>1629</v>
      </c>
      <c r="H128" s="36" t="s">
        <v>1628</v>
      </c>
    </row>
    <row r="129" spans="6:8" x14ac:dyDescent="0.3">
      <c r="F129" t="s">
        <v>1921</v>
      </c>
      <c r="G129" t="s">
        <v>1631</v>
      </c>
      <c r="H129" s="36" t="s">
        <v>1630</v>
      </c>
    </row>
    <row r="130" spans="6:8" x14ac:dyDescent="0.3">
      <c r="F130" t="s">
        <v>1921</v>
      </c>
      <c r="G130" t="s">
        <v>1625</v>
      </c>
      <c r="H130" s="36" t="s">
        <v>1624</v>
      </c>
    </row>
    <row r="131" spans="6:8" x14ac:dyDescent="0.3">
      <c r="F131" t="s">
        <v>1921</v>
      </c>
      <c r="G131" t="s">
        <v>1641</v>
      </c>
      <c r="H131" s="36" t="s">
        <v>1640</v>
      </c>
    </row>
    <row r="132" spans="6:8" x14ac:dyDescent="0.3">
      <c r="F132" t="s">
        <v>1921</v>
      </c>
      <c r="G132" t="s">
        <v>1639</v>
      </c>
      <c r="H132" s="36" t="s">
        <v>1638</v>
      </c>
    </row>
    <row r="133" spans="6:8" x14ac:dyDescent="0.3">
      <c r="F133" t="s">
        <v>1921</v>
      </c>
      <c r="G133" t="s">
        <v>1637</v>
      </c>
      <c r="H133" s="36" t="s">
        <v>1636</v>
      </c>
    </row>
    <row r="134" spans="6:8" x14ac:dyDescent="0.3">
      <c r="F134" t="s">
        <v>1921</v>
      </c>
      <c r="G134" t="s">
        <v>1647</v>
      </c>
      <c r="H134" s="36" t="s">
        <v>1646</v>
      </c>
    </row>
    <row r="135" spans="6:8" x14ac:dyDescent="0.3">
      <c r="F135" t="s">
        <v>1918</v>
      </c>
      <c r="G135" t="s">
        <v>1920</v>
      </c>
      <c r="H135" s="36" t="s">
        <v>1919</v>
      </c>
    </row>
    <row r="136" spans="6:8" x14ac:dyDescent="0.3">
      <c r="F136" t="s">
        <v>1918</v>
      </c>
      <c r="G136" t="s">
        <v>1141</v>
      </c>
      <c r="H136" s="36" t="s">
        <v>1140</v>
      </c>
    </row>
    <row r="137" spans="6:8" x14ac:dyDescent="0.3">
      <c r="F137" t="s">
        <v>1918</v>
      </c>
      <c r="G137" t="s">
        <v>1139</v>
      </c>
      <c r="H137" s="36" t="s">
        <v>1138</v>
      </c>
    </row>
    <row r="138" spans="6:8" x14ac:dyDescent="0.3">
      <c r="F138" t="s">
        <v>1918</v>
      </c>
      <c r="G138" t="s">
        <v>1151</v>
      </c>
      <c r="H138" s="36" t="s">
        <v>1150</v>
      </c>
    </row>
    <row r="139" spans="6:8" x14ac:dyDescent="0.3">
      <c r="F139" t="s">
        <v>1918</v>
      </c>
      <c r="G139" t="s">
        <v>1143</v>
      </c>
      <c r="H139" s="36" t="s">
        <v>1142</v>
      </c>
    </row>
    <row r="140" spans="6:8" x14ac:dyDescent="0.3">
      <c r="F140" t="s">
        <v>1918</v>
      </c>
      <c r="G140" t="s">
        <v>1145</v>
      </c>
      <c r="H140" s="36" t="s">
        <v>1144</v>
      </c>
    </row>
    <row r="141" spans="6:8" x14ac:dyDescent="0.3">
      <c r="F141" t="s">
        <v>1918</v>
      </c>
      <c r="G141" t="s">
        <v>1147</v>
      </c>
      <c r="H141" s="36" t="s">
        <v>1146</v>
      </c>
    </row>
    <row r="142" spans="6:8" x14ac:dyDescent="0.3">
      <c r="F142" t="s">
        <v>1918</v>
      </c>
      <c r="G142" t="s">
        <v>1149</v>
      </c>
      <c r="H142" s="36" t="s">
        <v>1148</v>
      </c>
    </row>
    <row r="143" spans="6:8" x14ac:dyDescent="0.3">
      <c r="F143" t="s">
        <v>1917</v>
      </c>
      <c r="G143" t="s">
        <v>953</v>
      </c>
      <c r="H143" s="36" t="s">
        <v>952</v>
      </c>
    </row>
    <row r="144" spans="6:8" x14ac:dyDescent="0.3">
      <c r="F144" t="s">
        <v>1917</v>
      </c>
      <c r="G144" t="s">
        <v>937</v>
      </c>
      <c r="H144" s="36" t="s">
        <v>936</v>
      </c>
    </row>
    <row r="145" spans="6:8" x14ac:dyDescent="0.3">
      <c r="F145" t="s">
        <v>1917</v>
      </c>
      <c r="G145" t="s">
        <v>951</v>
      </c>
      <c r="H145" s="36" t="s">
        <v>950</v>
      </c>
    </row>
    <row r="146" spans="6:8" x14ac:dyDescent="0.3">
      <c r="F146" t="s">
        <v>1917</v>
      </c>
      <c r="G146" t="s">
        <v>961</v>
      </c>
      <c r="H146" s="36" t="s">
        <v>960</v>
      </c>
    </row>
    <row r="147" spans="6:8" x14ac:dyDescent="0.3">
      <c r="F147" t="s">
        <v>1917</v>
      </c>
      <c r="G147" t="s">
        <v>949</v>
      </c>
      <c r="H147" s="36" t="s">
        <v>948</v>
      </c>
    </row>
    <row r="148" spans="6:8" x14ac:dyDescent="0.3">
      <c r="F148" t="s">
        <v>1917</v>
      </c>
      <c r="G148" t="s">
        <v>959</v>
      </c>
      <c r="H148" s="36" t="s">
        <v>958</v>
      </c>
    </row>
    <row r="149" spans="6:8" x14ac:dyDescent="0.3">
      <c r="F149" t="s">
        <v>1917</v>
      </c>
      <c r="G149" t="s">
        <v>943</v>
      </c>
      <c r="H149" s="36" t="s">
        <v>942</v>
      </c>
    </row>
    <row r="150" spans="6:8" x14ac:dyDescent="0.3">
      <c r="F150" t="s">
        <v>1917</v>
      </c>
      <c r="G150" t="s">
        <v>941</v>
      </c>
      <c r="H150" s="36" t="s">
        <v>940</v>
      </c>
    </row>
    <row r="151" spans="6:8" x14ac:dyDescent="0.3">
      <c r="F151" t="s">
        <v>1917</v>
      </c>
      <c r="G151" t="s">
        <v>935</v>
      </c>
      <c r="H151" s="36" t="s">
        <v>934</v>
      </c>
    </row>
    <row r="152" spans="6:8" x14ac:dyDescent="0.3">
      <c r="F152" t="s">
        <v>1917</v>
      </c>
      <c r="G152" t="s">
        <v>957</v>
      </c>
      <c r="H152" s="36" t="s">
        <v>956</v>
      </c>
    </row>
    <row r="153" spans="6:8" x14ac:dyDescent="0.3">
      <c r="F153" t="s">
        <v>1917</v>
      </c>
      <c r="G153" t="s">
        <v>945</v>
      </c>
      <c r="H153" s="36" t="s">
        <v>944</v>
      </c>
    </row>
    <row r="154" spans="6:8" x14ac:dyDescent="0.3">
      <c r="F154" t="s">
        <v>1917</v>
      </c>
      <c r="G154" t="s">
        <v>939</v>
      </c>
      <c r="H154" s="36" t="s">
        <v>938</v>
      </c>
    </row>
    <row r="155" spans="6:8" x14ac:dyDescent="0.3">
      <c r="F155" t="s">
        <v>1917</v>
      </c>
      <c r="G155" t="s">
        <v>947</v>
      </c>
      <c r="H155" s="36" t="s">
        <v>946</v>
      </c>
    </row>
    <row r="156" spans="6:8" x14ac:dyDescent="0.3">
      <c r="F156" t="s">
        <v>1917</v>
      </c>
      <c r="G156" t="s">
        <v>955</v>
      </c>
      <c r="H156" s="36" t="s">
        <v>954</v>
      </c>
    </row>
    <row r="157" spans="6:8" x14ac:dyDescent="0.3">
      <c r="F157" t="s">
        <v>1917</v>
      </c>
      <c r="G157" t="s">
        <v>963</v>
      </c>
      <c r="H157" s="36" t="s">
        <v>962</v>
      </c>
    </row>
    <row r="158" spans="6:8" x14ac:dyDescent="0.3">
      <c r="F158" t="s">
        <v>1916</v>
      </c>
      <c r="G158" t="s">
        <v>933</v>
      </c>
      <c r="H158" s="36" t="s">
        <v>932</v>
      </c>
    </row>
    <row r="159" spans="6:8" x14ac:dyDescent="0.3">
      <c r="F159" t="s">
        <v>1916</v>
      </c>
      <c r="G159" t="s">
        <v>921</v>
      </c>
      <c r="H159" s="36" t="s">
        <v>920</v>
      </c>
    </row>
    <row r="160" spans="6:8" x14ac:dyDescent="0.3">
      <c r="F160" t="s">
        <v>1916</v>
      </c>
      <c r="G160" t="s">
        <v>929</v>
      </c>
      <c r="H160" s="36" t="s">
        <v>928</v>
      </c>
    </row>
    <row r="161" spans="6:8" x14ac:dyDescent="0.3">
      <c r="F161" t="s">
        <v>1916</v>
      </c>
      <c r="G161" t="s">
        <v>925</v>
      </c>
      <c r="H161" s="36" t="s">
        <v>924</v>
      </c>
    </row>
    <row r="162" spans="6:8" x14ac:dyDescent="0.3">
      <c r="F162" t="s">
        <v>1916</v>
      </c>
      <c r="G162" t="s">
        <v>927</v>
      </c>
      <c r="H162" s="36" t="s">
        <v>926</v>
      </c>
    </row>
    <row r="163" spans="6:8" x14ac:dyDescent="0.3">
      <c r="F163" t="s">
        <v>1916</v>
      </c>
      <c r="G163" t="s">
        <v>931</v>
      </c>
      <c r="H163" s="36" t="s">
        <v>930</v>
      </c>
    </row>
    <row r="164" spans="6:8" x14ac:dyDescent="0.3">
      <c r="F164" t="s">
        <v>1916</v>
      </c>
      <c r="G164" t="s">
        <v>919</v>
      </c>
      <c r="H164" s="36" t="s">
        <v>918</v>
      </c>
    </row>
    <row r="165" spans="6:8" x14ac:dyDescent="0.3">
      <c r="F165" t="s">
        <v>1916</v>
      </c>
      <c r="G165" t="s">
        <v>923</v>
      </c>
      <c r="H165" s="36" t="s">
        <v>922</v>
      </c>
    </row>
    <row r="166" spans="6:8" x14ac:dyDescent="0.3">
      <c r="F166" t="s">
        <v>1915</v>
      </c>
      <c r="G166" t="s">
        <v>1395</v>
      </c>
      <c r="H166" s="36" t="s">
        <v>1394</v>
      </c>
    </row>
    <row r="167" spans="6:8" x14ac:dyDescent="0.3">
      <c r="F167" t="s">
        <v>1915</v>
      </c>
      <c r="G167" t="s">
        <v>1393</v>
      </c>
      <c r="H167" s="36" t="s">
        <v>1392</v>
      </c>
    </row>
    <row r="168" spans="6:8" x14ac:dyDescent="0.3">
      <c r="F168" t="s">
        <v>1915</v>
      </c>
      <c r="G168" t="s">
        <v>1391</v>
      </c>
      <c r="H168" s="36" t="s">
        <v>1390</v>
      </c>
    </row>
    <row r="169" spans="6:8" x14ac:dyDescent="0.3">
      <c r="F169" t="s">
        <v>1915</v>
      </c>
      <c r="G169" t="s">
        <v>1401</v>
      </c>
      <c r="H169" s="36" t="s">
        <v>1400</v>
      </c>
    </row>
    <row r="170" spans="6:8" x14ac:dyDescent="0.3">
      <c r="F170" t="s">
        <v>1915</v>
      </c>
      <c r="G170" t="s">
        <v>1403</v>
      </c>
      <c r="H170" s="36" t="s">
        <v>1402</v>
      </c>
    </row>
    <row r="171" spans="6:8" x14ac:dyDescent="0.3">
      <c r="F171" t="s">
        <v>1915</v>
      </c>
      <c r="G171" t="s">
        <v>1389</v>
      </c>
      <c r="H171" s="36" t="s">
        <v>1388</v>
      </c>
    </row>
    <row r="172" spans="6:8" x14ac:dyDescent="0.3">
      <c r="F172" t="s">
        <v>1915</v>
      </c>
      <c r="G172" t="s">
        <v>1399</v>
      </c>
      <c r="H172" s="36" t="s">
        <v>1398</v>
      </c>
    </row>
    <row r="173" spans="6:8" x14ac:dyDescent="0.3">
      <c r="F173" t="s">
        <v>1915</v>
      </c>
      <c r="G173" t="s">
        <v>1397</v>
      </c>
      <c r="H173" s="36" t="s">
        <v>1396</v>
      </c>
    </row>
    <row r="174" spans="6:8" x14ac:dyDescent="0.3">
      <c r="F174" t="s">
        <v>1915</v>
      </c>
      <c r="G174" t="s">
        <v>1407</v>
      </c>
      <c r="H174" s="36" t="s">
        <v>1406</v>
      </c>
    </row>
    <row r="175" spans="6:8" x14ac:dyDescent="0.3">
      <c r="F175" t="s">
        <v>1915</v>
      </c>
      <c r="G175" t="s">
        <v>1405</v>
      </c>
      <c r="H175" s="36" t="s">
        <v>1404</v>
      </c>
    </row>
    <row r="176" spans="6:8" x14ac:dyDescent="0.3">
      <c r="F176" t="s">
        <v>1914</v>
      </c>
      <c r="G176" t="s">
        <v>761</v>
      </c>
      <c r="H176" s="36" t="s">
        <v>760</v>
      </c>
    </row>
    <row r="177" spans="6:8" x14ac:dyDescent="0.3">
      <c r="F177" t="s">
        <v>1914</v>
      </c>
      <c r="G177" t="s">
        <v>769</v>
      </c>
      <c r="H177" s="36" t="s">
        <v>768</v>
      </c>
    </row>
    <row r="178" spans="6:8" x14ac:dyDescent="0.3">
      <c r="F178" t="s">
        <v>1914</v>
      </c>
      <c r="G178" t="s">
        <v>757</v>
      </c>
      <c r="H178" s="36" t="s">
        <v>756</v>
      </c>
    </row>
    <row r="179" spans="6:8" x14ac:dyDescent="0.3">
      <c r="F179" t="s">
        <v>1914</v>
      </c>
      <c r="G179" t="s">
        <v>755</v>
      </c>
      <c r="H179" s="36" t="s">
        <v>754</v>
      </c>
    </row>
    <row r="180" spans="6:8" x14ac:dyDescent="0.3">
      <c r="F180" t="s">
        <v>1914</v>
      </c>
      <c r="G180" t="s">
        <v>771</v>
      </c>
      <c r="H180" s="36" t="s">
        <v>770</v>
      </c>
    </row>
    <row r="181" spans="6:8" x14ac:dyDescent="0.3">
      <c r="F181" t="s">
        <v>1914</v>
      </c>
      <c r="G181" t="s">
        <v>763</v>
      </c>
      <c r="H181" s="36" t="s">
        <v>762</v>
      </c>
    </row>
    <row r="182" spans="6:8" x14ac:dyDescent="0.3">
      <c r="F182" t="s">
        <v>1914</v>
      </c>
      <c r="G182" t="s">
        <v>765</v>
      </c>
      <c r="H182" s="36" t="s">
        <v>764</v>
      </c>
    </row>
    <row r="183" spans="6:8" x14ac:dyDescent="0.3">
      <c r="F183" t="s">
        <v>1914</v>
      </c>
      <c r="G183" t="s">
        <v>767</v>
      </c>
      <c r="H183" s="36" t="s">
        <v>766</v>
      </c>
    </row>
    <row r="184" spans="6:8" x14ac:dyDescent="0.3">
      <c r="F184" t="s">
        <v>1914</v>
      </c>
      <c r="G184" t="s">
        <v>759</v>
      </c>
      <c r="H184" s="36" t="s">
        <v>758</v>
      </c>
    </row>
    <row r="185" spans="6:8" x14ac:dyDescent="0.3">
      <c r="F185" t="s">
        <v>1914</v>
      </c>
      <c r="G185" t="s">
        <v>775</v>
      </c>
      <c r="H185" s="36" t="s">
        <v>774</v>
      </c>
    </row>
    <row r="186" spans="6:8" x14ac:dyDescent="0.3">
      <c r="F186" t="s">
        <v>1914</v>
      </c>
      <c r="G186" t="s">
        <v>773</v>
      </c>
      <c r="H186" s="36" t="s">
        <v>772</v>
      </c>
    </row>
    <row r="187" spans="6:8" x14ac:dyDescent="0.3">
      <c r="F187" t="s">
        <v>1913</v>
      </c>
      <c r="G187" t="s">
        <v>673</v>
      </c>
      <c r="H187" s="36" t="s">
        <v>672</v>
      </c>
    </row>
    <row r="188" spans="6:8" x14ac:dyDescent="0.3">
      <c r="F188" t="s">
        <v>1913</v>
      </c>
      <c r="G188" t="s">
        <v>667</v>
      </c>
      <c r="H188" s="36" t="s">
        <v>666</v>
      </c>
    </row>
    <row r="189" spans="6:8" x14ac:dyDescent="0.3">
      <c r="F189" t="s">
        <v>1913</v>
      </c>
      <c r="G189" t="s">
        <v>681</v>
      </c>
      <c r="H189" s="36" t="s">
        <v>680</v>
      </c>
    </row>
    <row r="190" spans="6:8" x14ac:dyDescent="0.3">
      <c r="F190" t="s">
        <v>1913</v>
      </c>
      <c r="G190" t="s">
        <v>669</v>
      </c>
      <c r="H190" s="36" t="s">
        <v>668</v>
      </c>
    </row>
    <row r="191" spans="6:8" x14ac:dyDescent="0.3">
      <c r="F191" t="s">
        <v>1913</v>
      </c>
      <c r="G191" t="s">
        <v>671</v>
      </c>
      <c r="H191" s="36" t="s">
        <v>670</v>
      </c>
    </row>
    <row r="192" spans="6:8" x14ac:dyDescent="0.3">
      <c r="F192" t="s">
        <v>1913</v>
      </c>
      <c r="G192" t="s">
        <v>679</v>
      </c>
      <c r="H192" s="36" t="s">
        <v>678</v>
      </c>
    </row>
    <row r="193" spans="6:8" x14ac:dyDescent="0.3">
      <c r="F193" t="s">
        <v>1913</v>
      </c>
      <c r="G193" t="s">
        <v>683</v>
      </c>
      <c r="H193" s="36" t="s">
        <v>682</v>
      </c>
    </row>
    <row r="194" spans="6:8" x14ac:dyDescent="0.3">
      <c r="F194" t="s">
        <v>1913</v>
      </c>
      <c r="G194" t="s">
        <v>677</v>
      </c>
      <c r="H194" s="36" t="s">
        <v>676</v>
      </c>
    </row>
    <row r="195" spans="6:8" x14ac:dyDescent="0.3">
      <c r="F195" t="s">
        <v>1913</v>
      </c>
      <c r="G195" t="s">
        <v>675</v>
      </c>
      <c r="H195" s="36" t="s">
        <v>674</v>
      </c>
    </row>
    <row r="196" spans="6:8" x14ac:dyDescent="0.3">
      <c r="F196" t="s">
        <v>1913</v>
      </c>
      <c r="G196" t="s">
        <v>687</v>
      </c>
      <c r="H196" s="36" t="s">
        <v>686</v>
      </c>
    </row>
    <row r="197" spans="6:8" x14ac:dyDescent="0.3">
      <c r="F197" t="s">
        <v>1913</v>
      </c>
      <c r="G197" t="s">
        <v>685</v>
      </c>
      <c r="H197" s="36" t="s">
        <v>684</v>
      </c>
    </row>
    <row r="198" spans="6:8" x14ac:dyDescent="0.3">
      <c r="F198" t="s">
        <v>1913</v>
      </c>
      <c r="G198" t="s">
        <v>665</v>
      </c>
      <c r="H198" s="36" t="s">
        <v>664</v>
      </c>
    </row>
    <row r="199" spans="6:8" x14ac:dyDescent="0.3">
      <c r="F199" t="s">
        <v>1912</v>
      </c>
      <c r="G199" t="s">
        <v>991</v>
      </c>
      <c r="H199" s="36" t="s">
        <v>990</v>
      </c>
    </row>
    <row r="200" spans="6:8" x14ac:dyDescent="0.3">
      <c r="F200" t="s">
        <v>1912</v>
      </c>
      <c r="G200" t="s">
        <v>981</v>
      </c>
      <c r="H200" s="36" t="s">
        <v>980</v>
      </c>
    </row>
    <row r="201" spans="6:8" x14ac:dyDescent="0.3">
      <c r="F201" t="s">
        <v>1912</v>
      </c>
      <c r="G201" t="s">
        <v>965</v>
      </c>
      <c r="H201" s="36" t="s">
        <v>964</v>
      </c>
    </row>
    <row r="202" spans="6:8" x14ac:dyDescent="0.3">
      <c r="F202" t="s">
        <v>1912</v>
      </c>
      <c r="G202" t="s">
        <v>979</v>
      </c>
      <c r="H202" s="36" t="s">
        <v>978</v>
      </c>
    </row>
    <row r="203" spans="6:8" x14ac:dyDescent="0.3">
      <c r="F203" t="s">
        <v>1912</v>
      </c>
      <c r="G203" t="s">
        <v>971</v>
      </c>
      <c r="H203" s="36" t="s">
        <v>970</v>
      </c>
    </row>
    <row r="204" spans="6:8" x14ac:dyDescent="0.3">
      <c r="F204" t="s">
        <v>1912</v>
      </c>
      <c r="G204" t="s">
        <v>969</v>
      </c>
      <c r="H204" s="36" t="s">
        <v>968</v>
      </c>
    </row>
    <row r="205" spans="6:8" x14ac:dyDescent="0.3">
      <c r="F205" t="s">
        <v>1912</v>
      </c>
      <c r="G205" t="s">
        <v>983</v>
      </c>
      <c r="H205" s="36" t="s">
        <v>982</v>
      </c>
    </row>
    <row r="206" spans="6:8" x14ac:dyDescent="0.3">
      <c r="F206" t="s">
        <v>1912</v>
      </c>
      <c r="G206" t="s">
        <v>989</v>
      </c>
      <c r="H206" s="36" t="s">
        <v>988</v>
      </c>
    </row>
    <row r="207" spans="6:8" x14ac:dyDescent="0.3">
      <c r="F207" t="s">
        <v>1912</v>
      </c>
      <c r="G207" t="s">
        <v>977</v>
      </c>
      <c r="H207" s="36" t="s">
        <v>976</v>
      </c>
    </row>
    <row r="208" spans="6:8" x14ac:dyDescent="0.3">
      <c r="F208" t="s">
        <v>1912</v>
      </c>
      <c r="G208" t="s">
        <v>995</v>
      </c>
      <c r="H208" s="36" t="s">
        <v>994</v>
      </c>
    </row>
    <row r="209" spans="6:8" x14ac:dyDescent="0.3">
      <c r="F209" t="s">
        <v>1912</v>
      </c>
      <c r="G209" t="s">
        <v>985</v>
      </c>
      <c r="H209" s="36" t="s">
        <v>984</v>
      </c>
    </row>
    <row r="210" spans="6:8" x14ac:dyDescent="0.3">
      <c r="F210" t="s">
        <v>1912</v>
      </c>
      <c r="G210" t="s">
        <v>973</v>
      </c>
      <c r="H210" s="36" t="s">
        <v>972</v>
      </c>
    </row>
    <row r="211" spans="6:8" x14ac:dyDescent="0.3">
      <c r="F211" t="s">
        <v>1912</v>
      </c>
      <c r="G211" t="s">
        <v>993</v>
      </c>
      <c r="H211" s="36" t="s">
        <v>992</v>
      </c>
    </row>
    <row r="212" spans="6:8" x14ac:dyDescent="0.3">
      <c r="F212" t="s">
        <v>1912</v>
      </c>
      <c r="G212" t="s">
        <v>967</v>
      </c>
      <c r="H212" s="36" t="s">
        <v>966</v>
      </c>
    </row>
    <row r="213" spans="6:8" x14ac:dyDescent="0.3">
      <c r="F213" t="s">
        <v>1912</v>
      </c>
      <c r="G213" t="s">
        <v>997</v>
      </c>
      <c r="H213" s="36" t="s">
        <v>996</v>
      </c>
    </row>
    <row r="214" spans="6:8" x14ac:dyDescent="0.3">
      <c r="F214" t="s">
        <v>1912</v>
      </c>
      <c r="G214" t="s">
        <v>987</v>
      </c>
      <c r="H214" s="36" t="s">
        <v>986</v>
      </c>
    </row>
    <row r="215" spans="6:8" x14ac:dyDescent="0.3">
      <c r="F215" t="s">
        <v>1912</v>
      </c>
      <c r="G215" t="s">
        <v>975</v>
      </c>
      <c r="H215" s="36" t="s">
        <v>974</v>
      </c>
    </row>
    <row r="216" spans="6:8" x14ac:dyDescent="0.3">
      <c r="F216" t="s">
        <v>1911</v>
      </c>
      <c r="G216" t="s">
        <v>1659</v>
      </c>
      <c r="H216" s="36" t="s">
        <v>1658</v>
      </c>
    </row>
    <row r="217" spans="6:8" x14ac:dyDescent="0.3">
      <c r="F217" t="s">
        <v>1911</v>
      </c>
      <c r="G217" t="s">
        <v>1649</v>
      </c>
      <c r="H217" s="36" t="s">
        <v>1648</v>
      </c>
    </row>
    <row r="218" spans="6:8" x14ac:dyDescent="0.3">
      <c r="F218" t="s">
        <v>1911</v>
      </c>
      <c r="G218" t="s">
        <v>1667</v>
      </c>
      <c r="H218" s="36" t="s">
        <v>1666</v>
      </c>
    </row>
    <row r="219" spans="6:8" x14ac:dyDescent="0.3">
      <c r="F219" t="s">
        <v>1911</v>
      </c>
      <c r="G219" t="s">
        <v>1657</v>
      </c>
      <c r="H219" s="36" t="s">
        <v>1656</v>
      </c>
    </row>
    <row r="220" spans="6:8" x14ac:dyDescent="0.3">
      <c r="F220" t="s">
        <v>1911</v>
      </c>
      <c r="G220" t="s">
        <v>1665</v>
      </c>
      <c r="H220" s="36" t="s">
        <v>1664</v>
      </c>
    </row>
    <row r="221" spans="6:8" x14ac:dyDescent="0.3">
      <c r="F221" t="s">
        <v>1911</v>
      </c>
      <c r="G221" t="s">
        <v>1661</v>
      </c>
      <c r="H221" s="36" t="s">
        <v>1660</v>
      </c>
    </row>
    <row r="222" spans="6:8" x14ac:dyDescent="0.3">
      <c r="F222" t="s">
        <v>1911</v>
      </c>
      <c r="G222" t="s">
        <v>1651</v>
      </c>
      <c r="H222" s="36" t="s">
        <v>1650</v>
      </c>
    </row>
    <row r="223" spans="6:8" x14ac:dyDescent="0.3">
      <c r="F223" t="s">
        <v>1911</v>
      </c>
      <c r="G223" t="s">
        <v>1655</v>
      </c>
      <c r="H223" s="36" t="s">
        <v>1654</v>
      </c>
    </row>
    <row r="224" spans="6:8" x14ac:dyDescent="0.3">
      <c r="F224" t="s">
        <v>1911</v>
      </c>
      <c r="G224" t="s">
        <v>1653</v>
      </c>
      <c r="H224" s="36" t="s">
        <v>1652</v>
      </c>
    </row>
    <row r="225" spans="6:8" x14ac:dyDescent="0.3">
      <c r="F225" t="s">
        <v>1911</v>
      </c>
      <c r="G225" t="s">
        <v>1663</v>
      </c>
      <c r="H225" s="36" t="s">
        <v>1662</v>
      </c>
    </row>
    <row r="226" spans="6:8" x14ac:dyDescent="0.3">
      <c r="F226" t="s">
        <v>1911</v>
      </c>
      <c r="G226" t="s">
        <v>1669</v>
      </c>
      <c r="H226" s="36" t="s">
        <v>1668</v>
      </c>
    </row>
    <row r="227" spans="6:8" x14ac:dyDescent="0.3">
      <c r="F227" t="s">
        <v>1910</v>
      </c>
      <c r="G227" t="s">
        <v>1723</v>
      </c>
      <c r="H227" s="36" t="s">
        <v>1722</v>
      </c>
    </row>
    <row r="228" spans="6:8" x14ac:dyDescent="0.3">
      <c r="F228" t="s">
        <v>1910</v>
      </c>
      <c r="G228" t="s">
        <v>1731</v>
      </c>
      <c r="H228" s="36" t="s">
        <v>1730</v>
      </c>
    </row>
    <row r="229" spans="6:8" x14ac:dyDescent="0.3">
      <c r="F229" t="s">
        <v>1910</v>
      </c>
      <c r="G229" t="s">
        <v>1729</v>
      </c>
      <c r="H229" s="36" t="s">
        <v>1728</v>
      </c>
    </row>
    <row r="230" spans="6:8" x14ac:dyDescent="0.3">
      <c r="F230" t="s">
        <v>1910</v>
      </c>
      <c r="G230" t="s">
        <v>1727</v>
      </c>
      <c r="H230" s="36" t="s">
        <v>1726</v>
      </c>
    </row>
    <row r="231" spans="6:8" x14ac:dyDescent="0.3">
      <c r="F231" t="s">
        <v>1910</v>
      </c>
      <c r="G231" t="s">
        <v>1725</v>
      </c>
      <c r="H231" s="36" t="s">
        <v>1724</v>
      </c>
    </row>
    <row r="232" spans="6:8" x14ac:dyDescent="0.3">
      <c r="F232" t="s">
        <v>1910</v>
      </c>
      <c r="G232" t="s">
        <v>1733</v>
      </c>
      <c r="H232" s="36" t="s">
        <v>1732</v>
      </c>
    </row>
    <row r="233" spans="6:8" x14ac:dyDescent="0.3">
      <c r="F233" t="s">
        <v>1879</v>
      </c>
      <c r="G233" t="s">
        <v>1830</v>
      </c>
      <c r="H233" s="36" t="s">
        <v>1829</v>
      </c>
    </row>
    <row r="234" spans="6:8" x14ac:dyDescent="0.3">
      <c r="F234" t="s">
        <v>1879</v>
      </c>
      <c r="G234" t="s">
        <v>1825</v>
      </c>
      <c r="H234" s="36" t="s">
        <v>1824</v>
      </c>
    </row>
    <row r="235" spans="6:8" x14ac:dyDescent="0.3">
      <c r="F235" t="s">
        <v>1879</v>
      </c>
      <c r="G235" t="s">
        <v>1867</v>
      </c>
      <c r="H235" s="36" t="s">
        <v>1866</v>
      </c>
    </row>
    <row r="236" spans="6:8" x14ac:dyDescent="0.3">
      <c r="F236" t="s">
        <v>1879</v>
      </c>
      <c r="G236" t="s">
        <v>1909</v>
      </c>
      <c r="H236" s="36" t="s">
        <v>1908</v>
      </c>
    </row>
    <row r="237" spans="6:8" x14ac:dyDescent="0.3">
      <c r="F237" t="s">
        <v>1879</v>
      </c>
      <c r="G237" t="s">
        <v>1907</v>
      </c>
      <c r="H237" s="36" t="s">
        <v>1906</v>
      </c>
    </row>
    <row r="238" spans="6:8" x14ac:dyDescent="0.3">
      <c r="F238" t="s">
        <v>1879</v>
      </c>
      <c r="G238" t="s">
        <v>1859</v>
      </c>
      <c r="H238" s="36" t="s">
        <v>1858</v>
      </c>
    </row>
    <row r="239" spans="6:8" x14ac:dyDescent="0.3">
      <c r="F239" t="s">
        <v>1879</v>
      </c>
      <c r="G239" t="s">
        <v>1897</v>
      </c>
      <c r="H239" s="36" t="s">
        <v>1896</v>
      </c>
    </row>
    <row r="240" spans="6:8" x14ac:dyDescent="0.3">
      <c r="F240" t="s">
        <v>1879</v>
      </c>
      <c r="G240" t="s">
        <v>1843</v>
      </c>
      <c r="H240" s="36" t="s">
        <v>1842</v>
      </c>
    </row>
    <row r="241" spans="6:8" x14ac:dyDescent="0.3">
      <c r="F241" t="s">
        <v>1879</v>
      </c>
      <c r="G241" t="s">
        <v>1834</v>
      </c>
      <c r="H241" s="36" t="s">
        <v>1833</v>
      </c>
    </row>
    <row r="242" spans="6:8" x14ac:dyDescent="0.3">
      <c r="F242" t="s">
        <v>1879</v>
      </c>
      <c r="G242" t="s">
        <v>1871</v>
      </c>
      <c r="H242" s="36" t="s">
        <v>1870</v>
      </c>
    </row>
    <row r="243" spans="6:8" x14ac:dyDescent="0.3">
      <c r="F243" t="s">
        <v>1879</v>
      </c>
      <c r="G243" t="s">
        <v>1855</v>
      </c>
      <c r="H243" s="36" t="s">
        <v>1854</v>
      </c>
    </row>
    <row r="244" spans="6:8" x14ac:dyDescent="0.3">
      <c r="F244" t="s">
        <v>1879</v>
      </c>
      <c r="G244" t="s">
        <v>1905</v>
      </c>
      <c r="H244" s="36" t="s">
        <v>1904</v>
      </c>
    </row>
    <row r="245" spans="6:8" x14ac:dyDescent="0.3">
      <c r="F245" t="s">
        <v>1879</v>
      </c>
      <c r="G245" t="s">
        <v>1863</v>
      </c>
      <c r="H245" s="36" t="s">
        <v>1862</v>
      </c>
    </row>
    <row r="246" spans="6:8" x14ac:dyDescent="0.3">
      <c r="F246" t="s">
        <v>1879</v>
      </c>
      <c r="G246" t="s">
        <v>1851</v>
      </c>
      <c r="H246" s="36" t="s">
        <v>1850</v>
      </c>
    </row>
    <row r="247" spans="6:8" x14ac:dyDescent="0.3">
      <c r="F247" t="s">
        <v>1879</v>
      </c>
      <c r="G247" t="s">
        <v>1903</v>
      </c>
      <c r="H247" s="36" t="s">
        <v>1902</v>
      </c>
    </row>
    <row r="248" spans="6:8" x14ac:dyDescent="0.3">
      <c r="F248" t="s">
        <v>1879</v>
      </c>
      <c r="G248" t="s">
        <v>1847</v>
      </c>
      <c r="H248" s="36" t="s">
        <v>1846</v>
      </c>
    </row>
    <row r="249" spans="6:8" x14ac:dyDescent="0.3">
      <c r="F249" t="s">
        <v>1879</v>
      </c>
      <c r="G249" t="s">
        <v>1901</v>
      </c>
      <c r="H249" s="36" t="s">
        <v>1900</v>
      </c>
    </row>
    <row r="250" spans="6:8" x14ac:dyDescent="0.3">
      <c r="F250" t="s">
        <v>1879</v>
      </c>
      <c r="G250" t="s">
        <v>1838</v>
      </c>
      <c r="H250" s="36" t="s">
        <v>1837</v>
      </c>
    </row>
    <row r="251" spans="6:8" x14ac:dyDescent="0.3">
      <c r="F251" t="s">
        <v>1879</v>
      </c>
      <c r="G251" t="s">
        <v>1899</v>
      </c>
      <c r="H251" s="36" t="s">
        <v>1898</v>
      </c>
    </row>
    <row r="252" spans="6:8" x14ac:dyDescent="0.3">
      <c r="F252" t="s">
        <v>1879</v>
      </c>
      <c r="G252" t="s">
        <v>1818</v>
      </c>
      <c r="H252" s="36" t="s">
        <v>1817</v>
      </c>
    </row>
    <row r="253" spans="6:8" x14ac:dyDescent="0.3">
      <c r="F253" t="s">
        <v>1879</v>
      </c>
      <c r="G253" t="s">
        <v>1895</v>
      </c>
      <c r="H253" s="36" t="s">
        <v>1894</v>
      </c>
    </row>
    <row r="254" spans="6:8" x14ac:dyDescent="0.3">
      <c r="F254" t="s">
        <v>1879</v>
      </c>
      <c r="G254" t="s">
        <v>1893</v>
      </c>
      <c r="H254" s="36" t="s">
        <v>1892</v>
      </c>
    </row>
    <row r="255" spans="6:8" x14ac:dyDescent="0.3">
      <c r="F255" t="s">
        <v>1879</v>
      </c>
      <c r="G255" t="s">
        <v>1878</v>
      </c>
      <c r="H255" s="36" t="s">
        <v>1877</v>
      </c>
    </row>
    <row r="256" spans="6:8" x14ac:dyDescent="0.3">
      <c r="F256" t="s">
        <v>1879</v>
      </c>
      <c r="G256" t="s">
        <v>1891</v>
      </c>
      <c r="H256" s="36" t="s">
        <v>1890</v>
      </c>
    </row>
    <row r="257" spans="6:8" x14ac:dyDescent="0.3">
      <c r="F257" t="s">
        <v>1879</v>
      </c>
      <c r="G257" t="s">
        <v>1889</v>
      </c>
      <c r="H257" s="36" t="s">
        <v>1888</v>
      </c>
    </row>
    <row r="258" spans="6:8" x14ac:dyDescent="0.3">
      <c r="F258" t="s">
        <v>1879</v>
      </c>
      <c r="G258" t="s">
        <v>1887</v>
      </c>
      <c r="H258" s="36" t="s">
        <v>1886</v>
      </c>
    </row>
    <row r="259" spans="6:8" x14ac:dyDescent="0.3">
      <c r="F259" t="s">
        <v>1879</v>
      </c>
      <c r="G259" t="s">
        <v>1885</v>
      </c>
      <c r="H259" s="36" t="s">
        <v>1884</v>
      </c>
    </row>
    <row r="260" spans="6:8" x14ac:dyDescent="0.3">
      <c r="F260" t="s">
        <v>1879</v>
      </c>
      <c r="G260" t="s">
        <v>1822</v>
      </c>
      <c r="H260" s="36" t="s">
        <v>1821</v>
      </c>
    </row>
    <row r="261" spans="6:8" x14ac:dyDescent="0.3">
      <c r="F261" t="s">
        <v>1879</v>
      </c>
      <c r="G261" t="s">
        <v>1883</v>
      </c>
      <c r="H261" s="36" t="s">
        <v>1882</v>
      </c>
    </row>
    <row r="262" spans="6:8" x14ac:dyDescent="0.3">
      <c r="F262" t="s">
        <v>1879</v>
      </c>
      <c r="G262" t="s">
        <v>1881</v>
      </c>
      <c r="H262" s="36" t="s">
        <v>1880</v>
      </c>
    </row>
    <row r="263" spans="6:8" x14ac:dyDescent="0.3">
      <c r="F263" t="s">
        <v>1879</v>
      </c>
      <c r="G263" t="s">
        <v>1875</v>
      </c>
      <c r="H263" s="36" t="s">
        <v>1874</v>
      </c>
    </row>
    <row r="264" spans="6:8" x14ac:dyDescent="0.3">
      <c r="F264" t="s">
        <v>1876</v>
      </c>
      <c r="G264" t="s">
        <v>1215</v>
      </c>
      <c r="H264" s="36" t="s">
        <v>1214</v>
      </c>
    </row>
    <row r="265" spans="6:8" x14ac:dyDescent="0.3">
      <c r="F265" t="s">
        <v>1876</v>
      </c>
      <c r="G265" t="s">
        <v>1219</v>
      </c>
      <c r="H265" s="36" t="s">
        <v>1218</v>
      </c>
    </row>
    <row r="266" spans="6:8" x14ac:dyDescent="0.3">
      <c r="F266" t="s">
        <v>1876</v>
      </c>
      <c r="G266" t="s">
        <v>1223</v>
      </c>
      <c r="H266" s="36" t="s">
        <v>1222</v>
      </c>
    </row>
    <row r="267" spans="6:8" x14ac:dyDescent="0.3">
      <c r="F267" t="s">
        <v>1876</v>
      </c>
      <c r="G267" t="s">
        <v>1213</v>
      </c>
      <c r="H267" s="36" t="s">
        <v>1212</v>
      </c>
    </row>
    <row r="268" spans="6:8" x14ac:dyDescent="0.3">
      <c r="F268" t="s">
        <v>1876</v>
      </c>
      <c r="G268" t="s">
        <v>1221</v>
      </c>
      <c r="H268" s="36" t="s">
        <v>1220</v>
      </c>
    </row>
    <row r="269" spans="6:8" x14ac:dyDescent="0.3">
      <c r="F269" t="s">
        <v>1876</v>
      </c>
      <c r="G269" t="s">
        <v>1211</v>
      </c>
      <c r="H269" s="36" t="s">
        <v>1210</v>
      </c>
    </row>
    <row r="270" spans="6:8" x14ac:dyDescent="0.3">
      <c r="F270" t="s">
        <v>1876</v>
      </c>
      <c r="G270" t="s">
        <v>1207</v>
      </c>
      <c r="H270" s="36" t="s">
        <v>1206</v>
      </c>
    </row>
    <row r="271" spans="6:8" x14ac:dyDescent="0.3">
      <c r="F271" t="s">
        <v>1876</v>
      </c>
      <c r="G271" t="s">
        <v>1225</v>
      </c>
      <c r="H271" s="36" t="s">
        <v>1224</v>
      </c>
    </row>
    <row r="272" spans="6:8" x14ac:dyDescent="0.3">
      <c r="F272" t="s">
        <v>1876</v>
      </c>
      <c r="G272" t="s">
        <v>1217</v>
      </c>
      <c r="H272" s="36" t="s">
        <v>1216</v>
      </c>
    </row>
    <row r="273" spans="6:8" x14ac:dyDescent="0.3">
      <c r="F273" t="s">
        <v>1876</v>
      </c>
      <c r="G273" t="s">
        <v>1209</v>
      </c>
      <c r="H273" s="36" t="s">
        <v>1208</v>
      </c>
    </row>
    <row r="274" spans="6:8" x14ac:dyDescent="0.3">
      <c r="F274" t="s">
        <v>1876</v>
      </c>
      <c r="G274" t="s">
        <v>1229</v>
      </c>
      <c r="H274" s="36" t="s">
        <v>1228</v>
      </c>
    </row>
    <row r="275" spans="6:8" x14ac:dyDescent="0.3">
      <c r="F275" t="s">
        <v>1876</v>
      </c>
      <c r="G275" t="s">
        <v>1227</v>
      </c>
      <c r="H275" s="36" t="s">
        <v>1226</v>
      </c>
    </row>
    <row r="276" spans="6:8" x14ac:dyDescent="0.3">
      <c r="F276" t="s">
        <v>1873</v>
      </c>
      <c r="G276" t="s">
        <v>1759</v>
      </c>
      <c r="H276" s="36" t="s">
        <v>1758</v>
      </c>
    </row>
    <row r="277" spans="6:8" x14ac:dyDescent="0.3">
      <c r="F277" t="s">
        <v>1873</v>
      </c>
      <c r="G277" t="s">
        <v>1761</v>
      </c>
      <c r="H277" s="36" t="s">
        <v>1760</v>
      </c>
    </row>
    <row r="278" spans="6:8" x14ac:dyDescent="0.3">
      <c r="F278" t="s">
        <v>1873</v>
      </c>
      <c r="G278" t="s">
        <v>1765</v>
      </c>
      <c r="H278" s="36" t="s">
        <v>1764</v>
      </c>
    </row>
    <row r="279" spans="6:8" x14ac:dyDescent="0.3">
      <c r="F279" t="s">
        <v>1873</v>
      </c>
      <c r="G279" t="s">
        <v>1767</v>
      </c>
      <c r="H279" s="36" t="s">
        <v>1766</v>
      </c>
    </row>
    <row r="280" spans="6:8" x14ac:dyDescent="0.3">
      <c r="F280" t="s">
        <v>1873</v>
      </c>
      <c r="G280" t="s">
        <v>1769</v>
      </c>
      <c r="H280" s="36" t="s">
        <v>1768</v>
      </c>
    </row>
    <row r="281" spans="6:8" x14ac:dyDescent="0.3">
      <c r="F281" t="s">
        <v>1873</v>
      </c>
      <c r="G281" t="s">
        <v>1773</v>
      </c>
      <c r="H281" s="36" t="s">
        <v>1772</v>
      </c>
    </row>
    <row r="282" spans="6:8" x14ac:dyDescent="0.3">
      <c r="F282" t="s">
        <v>1873</v>
      </c>
      <c r="G282" t="s">
        <v>1755</v>
      </c>
      <c r="H282" s="36" t="s">
        <v>1754</v>
      </c>
    </row>
    <row r="283" spans="6:8" x14ac:dyDescent="0.3">
      <c r="F283" t="s">
        <v>1873</v>
      </c>
      <c r="G283" t="s">
        <v>1771</v>
      </c>
      <c r="H283" s="36" t="s">
        <v>1770</v>
      </c>
    </row>
    <row r="284" spans="6:8" x14ac:dyDescent="0.3">
      <c r="F284" t="s">
        <v>1873</v>
      </c>
      <c r="G284" t="s">
        <v>1757</v>
      </c>
      <c r="H284" s="36" t="s">
        <v>1756</v>
      </c>
    </row>
    <row r="285" spans="6:8" x14ac:dyDescent="0.3">
      <c r="F285" t="s">
        <v>1873</v>
      </c>
      <c r="G285" t="s">
        <v>1763</v>
      </c>
      <c r="H285" s="36" t="s">
        <v>1762</v>
      </c>
    </row>
    <row r="286" spans="6:8" x14ac:dyDescent="0.3">
      <c r="F286" t="s">
        <v>1873</v>
      </c>
      <c r="G286" t="s">
        <v>1777</v>
      </c>
      <c r="H286" s="36" t="s">
        <v>1776</v>
      </c>
    </row>
    <row r="287" spans="6:8" x14ac:dyDescent="0.3">
      <c r="F287" t="s">
        <v>1873</v>
      </c>
      <c r="G287" t="s">
        <v>1775</v>
      </c>
      <c r="H287" s="36" t="s">
        <v>1774</v>
      </c>
    </row>
    <row r="288" spans="6:8" x14ac:dyDescent="0.3">
      <c r="F288" t="s">
        <v>1872</v>
      </c>
      <c r="G288" t="s">
        <v>1793</v>
      </c>
      <c r="H288" s="36" t="s">
        <v>1792</v>
      </c>
    </row>
    <row r="289" spans="6:8" x14ac:dyDescent="0.3">
      <c r="F289" t="s">
        <v>1872</v>
      </c>
      <c r="G289" t="s">
        <v>1791</v>
      </c>
      <c r="H289" s="36" t="s">
        <v>1790</v>
      </c>
    </row>
    <row r="290" spans="6:8" x14ac:dyDescent="0.3">
      <c r="F290" t="s">
        <v>1872</v>
      </c>
      <c r="G290" t="s">
        <v>1781</v>
      </c>
      <c r="H290" s="36" t="s">
        <v>1780</v>
      </c>
    </row>
    <row r="291" spans="6:8" x14ac:dyDescent="0.3">
      <c r="F291" t="s">
        <v>1872</v>
      </c>
      <c r="G291" t="s">
        <v>1783</v>
      </c>
      <c r="H291" s="36" t="s">
        <v>1782</v>
      </c>
    </row>
    <row r="292" spans="6:8" x14ac:dyDescent="0.3">
      <c r="F292" t="s">
        <v>1872</v>
      </c>
      <c r="G292" t="s">
        <v>1789</v>
      </c>
      <c r="H292" s="36" t="s">
        <v>1788</v>
      </c>
    </row>
    <row r="293" spans="6:8" x14ac:dyDescent="0.3">
      <c r="F293" t="s">
        <v>1872</v>
      </c>
      <c r="G293" t="s">
        <v>1796</v>
      </c>
      <c r="H293" s="36" t="s">
        <v>1795</v>
      </c>
    </row>
    <row r="294" spans="6:8" x14ac:dyDescent="0.3">
      <c r="F294" t="s">
        <v>1872</v>
      </c>
      <c r="G294" t="s">
        <v>1787</v>
      </c>
      <c r="H294" s="36" t="s">
        <v>1786</v>
      </c>
    </row>
    <row r="295" spans="6:8" x14ac:dyDescent="0.3">
      <c r="F295" t="s">
        <v>1872</v>
      </c>
      <c r="G295" t="s">
        <v>1785</v>
      </c>
      <c r="H295" s="36" t="s">
        <v>1784</v>
      </c>
    </row>
    <row r="296" spans="6:8" x14ac:dyDescent="0.3">
      <c r="F296" t="s">
        <v>1872</v>
      </c>
      <c r="G296" t="s">
        <v>1803</v>
      </c>
      <c r="H296" s="36" t="s">
        <v>1802</v>
      </c>
    </row>
    <row r="297" spans="6:8" x14ac:dyDescent="0.3">
      <c r="F297" t="s">
        <v>1872</v>
      </c>
      <c r="G297" t="s">
        <v>1779</v>
      </c>
      <c r="H297" s="36" t="s">
        <v>1778</v>
      </c>
    </row>
    <row r="298" spans="6:8" x14ac:dyDescent="0.3">
      <c r="F298" t="s">
        <v>1872</v>
      </c>
      <c r="G298" t="s">
        <v>1811</v>
      </c>
      <c r="H298" s="36" t="s">
        <v>1810</v>
      </c>
    </row>
    <row r="299" spans="6:8" x14ac:dyDescent="0.3">
      <c r="F299" t="s">
        <v>1872</v>
      </c>
      <c r="G299" t="s">
        <v>1816</v>
      </c>
      <c r="H299" s="36" t="s">
        <v>1815</v>
      </c>
    </row>
    <row r="300" spans="6:8" x14ac:dyDescent="0.3">
      <c r="F300" t="s">
        <v>1872</v>
      </c>
      <c r="G300" t="s">
        <v>1805</v>
      </c>
      <c r="H300" s="36" t="s">
        <v>1804</v>
      </c>
    </row>
    <row r="301" spans="6:8" x14ac:dyDescent="0.3">
      <c r="F301" t="s">
        <v>1872</v>
      </c>
      <c r="G301" t="s">
        <v>1807</v>
      </c>
      <c r="H301" s="36" t="s">
        <v>1806</v>
      </c>
    </row>
    <row r="302" spans="6:8" x14ac:dyDescent="0.3">
      <c r="F302" t="s">
        <v>1872</v>
      </c>
      <c r="G302" t="s">
        <v>1813</v>
      </c>
      <c r="H302" s="36" t="s">
        <v>1812</v>
      </c>
    </row>
    <row r="303" spans="6:8" x14ac:dyDescent="0.3">
      <c r="F303" t="s">
        <v>1869</v>
      </c>
      <c r="G303" t="s">
        <v>533</v>
      </c>
      <c r="H303" s="36" t="s">
        <v>532</v>
      </c>
    </row>
    <row r="304" spans="6:8" x14ac:dyDescent="0.3">
      <c r="F304" t="s">
        <v>1869</v>
      </c>
      <c r="G304" t="s">
        <v>535</v>
      </c>
      <c r="H304" s="36" t="s">
        <v>534</v>
      </c>
    </row>
    <row r="305" spans="6:8" x14ac:dyDescent="0.3">
      <c r="F305" t="s">
        <v>1869</v>
      </c>
      <c r="G305" t="s">
        <v>525</v>
      </c>
      <c r="H305" s="36" t="s">
        <v>524</v>
      </c>
    </row>
    <row r="306" spans="6:8" x14ac:dyDescent="0.3">
      <c r="F306" t="s">
        <v>1869</v>
      </c>
      <c r="G306" t="s">
        <v>529</v>
      </c>
      <c r="H306" s="36" t="s">
        <v>528</v>
      </c>
    </row>
    <row r="307" spans="6:8" x14ac:dyDescent="0.3">
      <c r="F307" t="s">
        <v>1869</v>
      </c>
      <c r="G307" t="s">
        <v>527</v>
      </c>
      <c r="H307" s="36" t="s">
        <v>526</v>
      </c>
    </row>
    <row r="308" spans="6:8" x14ac:dyDescent="0.3">
      <c r="F308" t="s">
        <v>1869</v>
      </c>
      <c r="G308" t="s">
        <v>531</v>
      </c>
      <c r="H308" s="36" t="s">
        <v>530</v>
      </c>
    </row>
    <row r="309" spans="6:8" x14ac:dyDescent="0.3">
      <c r="F309" t="s">
        <v>1869</v>
      </c>
      <c r="G309" t="s">
        <v>537</v>
      </c>
      <c r="H309" s="36" t="s">
        <v>536</v>
      </c>
    </row>
    <row r="310" spans="6:8" x14ac:dyDescent="0.3">
      <c r="F310" t="s">
        <v>1868</v>
      </c>
      <c r="G310" t="s">
        <v>1337</v>
      </c>
      <c r="H310" s="36" t="s">
        <v>1336</v>
      </c>
    </row>
    <row r="311" spans="6:8" x14ac:dyDescent="0.3">
      <c r="F311" t="s">
        <v>1868</v>
      </c>
      <c r="G311" t="s">
        <v>1345</v>
      </c>
      <c r="H311" s="36" t="s">
        <v>1344</v>
      </c>
    </row>
    <row r="312" spans="6:8" x14ac:dyDescent="0.3">
      <c r="F312" t="s">
        <v>1868</v>
      </c>
      <c r="G312" t="s">
        <v>1335</v>
      </c>
      <c r="H312" s="36" t="s">
        <v>1334</v>
      </c>
    </row>
    <row r="313" spans="6:8" x14ac:dyDescent="0.3">
      <c r="F313" t="s">
        <v>1868</v>
      </c>
      <c r="G313" t="s">
        <v>1341</v>
      </c>
      <c r="H313" s="36" t="s">
        <v>1340</v>
      </c>
    </row>
    <row r="314" spans="6:8" x14ac:dyDescent="0.3">
      <c r="F314" t="s">
        <v>1868</v>
      </c>
      <c r="G314" t="s">
        <v>1331</v>
      </c>
      <c r="H314" s="36" t="s">
        <v>1330</v>
      </c>
    </row>
    <row r="315" spans="6:8" x14ac:dyDescent="0.3">
      <c r="F315" t="s">
        <v>1868</v>
      </c>
      <c r="G315" t="s">
        <v>1329</v>
      </c>
      <c r="H315" s="36" t="s">
        <v>1328</v>
      </c>
    </row>
    <row r="316" spans="6:8" x14ac:dyDescent="0.3">
      <c r="F316" t="s">
        <v>1868</v>
      </c>
      <c r="G316" t="s">
        <v>1339</v>
      </c>
      <c r="H316" s="36" t="s">
        <v>1338</v>
      </c>
    </row>
    <row r="317" spans="6:8" x14ac:dyDescent="0.3">
      <c r="F317" t="s">
        <v>1868</v>
      </c>
      <c r="G317" t="s">
        <v>1343</v>
      </c>
      <c r="H317" s="36" t="s">
        <v>1342</v>
      </c>
    </row>
    <row r="318" spans="6:8" x14ac:dyDescent="0.3">
      <c r="F318" t="s">
        <v>1868</v>
      </c>
      <c r="G318" t="s">
        <v>1333</v>
      </c>
      <c r="H318" s="36" t="s">
        <v>1332</v>
      </c>
    </row>
    <row r="319" spans="6:8" x14ac:dyDescent="0.3">
      <c r="F319" t="s">
        <v>1868</v>
      </c>
      <c r="G319" t="s">
        <v>1327</v>
      </c>
      <c r="H319" s="36" t="s">
        <v>1326</v>
      </c>
    </row>
    <row r="320" spans="6:8" x14ac:dyDescent="0.3">
      <c r="F320" t="s">
        <v>1868</v>
      </c>
      <c r="G320" t="s">
        <v>1347</v>
      </c>
      <c r="H320" s="36" t="s">
        <v>1346</v>
      </c>
    </row>
    <row r="321" spans="6:8" x14ac:dyDescent="0.3">
      <c r="F321" t="s">
        <v>1865</v>
      </c>
      <c r="G321" t="s">
        <v>1747</v>
      </c>
      <c r="H321" s="36" t="s">
        <v>1746</v>
      </c>
    </row>
    <row r="322" spans="6:8" x14ac:dyDescent="0.3">
      <c r="F322" t="s">
        <v>1865</v>
      </c>
      <c r="G322" t="s">
        <v>1749</v>
      </c>
      <c r="H322" s="36" t="s">
        <v>1748</v>
      </c>
    </row>
    <row r="323" spans="6:8" x14ac:dyDescent="0.3">
      <c r="F323" t="s">
        <v>1865</v>
      </c>
      <c r="G323" t="s">
        <v>1745</v>
      </c>
      <c r="H323" s="36" t="s">
        <v>1744</v>
      </c>
    </row>
    <row r="324" spans="6:8" x14ac:dyDescent="0.3">
      <c r="F324" t="s">
        <v>1865</v>
      </c>
      <c r="G324" t="s">
        <v>1751</v>
      </c>
      <c r="H324" s="36" t="s">
        <v>1750</v>
      </c>
    </row>
    <row r="325" spans="6:8" x14ac:dyDescent="0.3">
      <c r="F325" t="s">
        <v>1865</v>
      </c>
      <c r="G325" t="s">
        <v>1743</v>
      </c>
      <c r="H325" s="36" t="s">
        <v>1742</v>
      </c>
    </row>
    <row r="326" spans="6:8" x14ac:dyDescent="0.3">
      <c r="F326" t="s">
        <v>1865</v>
      </c>
      <c r="G326" t="s">
        <v>1741</v>
      </c>
      <c r="H326" s="36" t="s">
        <v>1740</v>
      </c>
    </row>
    <row r="327" spans="6:8" x14ac:dyDescent="0.3">
      <c r="F327" t="s">
        <v>1865</v>
      </c>
      <c r="G327" t="s">
        <v>1739</v>
      </c>
      <c r="H327" s="36" t="s">
        <v>1738</v>
      </c>
    </row>
    <row r="328" spans="6:8" x14ac:dyDescent="0.3">
      <c r="F328" t="s">
        <v>1865</v>
      </c>
      <c r="G328" t="s">
        <v>1737</v>
      </c>
      <c r="H328" s="36" t="s">
        <v>1736</v>
      </c>
    </row>
    <row r="329" spans="6:8" x14ac:dyDescent="0.3">
      <c r="F329" t="s">
        <v>1865</v>
      </c>
      <c r="G329" t="s">
        <v>1735</v>
      </c>
      <c r="H329" s="36" t="s">
        <v>1734</v>
      </c>
    </row>
    <row r="330" spans="6:8" x14ac:dyDescent="0.3">
      <c r="F330" t="s">
        <v>1865</v>
      </c>
      <c r="G330" t="s">
        <v>1753</v>
      </c>
      <c r="H330" s="36" t="s">
        <v>1752</v>
      </c>
    </row>
    <row r="331" spans="6:8" x14ac:dyDescent="0.3">
      <c r="F331" t="s">
        <v>1864</v>
      </c>
      <c r="G331" t="s">
        <v>1017</v>
      </c>
      <c r="H331" s="36" t="s">
        <v>1016</v>
      </c>
    </row>
    <row r="332" spans="6:8" x14ac:dyDescent="0.3">
      <c r="F332" t="s">
        <v>1864</v>
      </c>
      <c r="G332" t="s">
        <v>1027</v>
      </c>
      <c r="H332" s="36" t="s">
        <v>1026</v>
      </c>
    </row>
    <row r="333" spans="6:8" x14ac:dyDescent="0.3">
      <c r="F333" t="s">
        <v>1864</v>
      </c>
      <c r="G333" t="s">
        <v>1021</v>
      </c>
      <c r="H333" s="36" t="s">
        <v>1020</v>
      </c>
    </row>
    <row r="334" spans="6:8" x14ac:dyDescent="0.3">
      <c r="F334" t="s">
        <v>1864</v>
      </c>
      <c r="G334" t="s">
        <v>1023</v>
      </c>
      <c r="H334" s="36" t="s">
        <v>1022</v>
      </c>
    </row>
    <row r="335" spans="6:8" x14ac:dyDescent="0.3">
      <c r="F335" t="s">
        <v>1864</v>
      </c>
      <c r="G335" t="s">
        <v>1019</v>
      </c>
      <c r="H335" s="36" t="s">
        <v>1018</v>
      </c>
    </row>
    <row r="336" spans="6:8" x14ac:dyDescent="0.3">
      <c r="F336" t="s">
        <v>1864</v>
      </c>
      <c r="G336" t="s">
        <v>1031</v>
      </c>
      <c r="H336" s="36" t="s">
        <v>1030</v>
      </c>
    </row>
    <row r="337" spans="6:8" x14ac:dyDescent="0.3">
      <c r="F337" t="s">
        <v>1864</v>
      </c>
      <c r="G337" t="s">
        <v>1025</v>
      </c>
      <c r="H337" s="36" t="s">
        <v>1024</v>
      </c>
    </row>
    <row r="338" spans="6:8" x14ac:dyDescent="0.3">
      <c r="F338" t="s">
        <v>1864</v>
      </c>
      <c r="G338" t="s">
        <v>1033</v>
      </c>
      <c r="H338" s="36" t="s">
        <v>1032</v>
      </c>
    </row>
    <row r="339" spans="6:8" x14ac:dyDescent="0.3">
      <c r="F339" t="s">
        <v>1864</v>
      </c>
      <c r="G339" t="s">
        <v>1029</v>
      </c>
      <c r="H339" s="36" t="s">
        <v>1028</v>
      </c>
    </row>
    <row r="340" spans="6:8" x14ac:dyDescent="0.3">
      <c r="F340" t="s">
        <v>1861</v>
      </c>
      <c r="G340" t="s">
        <v>569</v>
      </c>
      <c r="H340" s="36" t="s">
        <v>568</v>
      </c>
    </row>
    <row r="341" spans="6:8" x14ac:dyDescent="0.3">
      <c r="F341" t="s">
        <v>1861</v>
      </c>
      <c r="G341" t="s">
        <v>567</v>
      </c>
      <c r="H341" s="36" t="s">
        <v>566</v>
      </c>
    </row>
    <row r="342" spans="6:8" x14ac:dyDescent="0.3">
      <c r="F342" t="s">
        <v>1861</v>
      </c>
      <c r="G342" t="s">
        <v>575</v>
      </c>
      <c r="H342" s="36" t="s">
        <v>574</v>
      </c>
    </row>
    <row r="343" spans="6:8" x14ac:dyDescent="0.3">
      <c r="F343" t="s">
        <v>1861</v>
      </c>
      <c r="G343" t="s">
        <v>581</v>
      </c>
      <c r="H343" s="36" t="s">
        <v>580</v>
      </c>
    </row>
    <row r="344" spans="6:8" x14ac:dyDescent="0.3">
      <c r="F344" t="s">
        <v>1861</v>
      </c>
      <c r="G344" t="s">
        <v>573</v>
      </c>
      <c r="H344" s="36" t="s">
        <v>572</v>
      </c>
    </row>
    <row r="345" spans="6:8" x14ac:dyDescent="0.3">
      <c r="F345" t="s">
        <v>1861</v>
      </c>
      <c r="G345" t="s">
        <v>571</v>
      </c>
      <c r="H345" s="36" t="s">
        <v>570</v>
      </c>
    </row>
    <row r="346" spans="6:8" x14ac:dyDescent="0.3">
      <c r="F346" t="s">
        <v>1861</v>
      </c>
      <c r="G346" t="s">
        <v>579</v>
      </c>
      <c r="H346" s="36" t="s">
        <v>578</v>
      </c>
    </row>
    <row r="347" spans="6:8" x14ac:dyDescent="0.3">
      <c r="F347" t="s">
        <v>1861</v>
      </c>
      <c r="G347" t="s">
        <v>561</v>
      </c>
      <c r="H347" s="36" t="s">
        <v>560</v>
      </c>
    </row>
    <row r="348" spans="6:8" x14ac:dyDescent="0.3">
      <c r="F348" t="s">
        <v>1861</v>
      </c>
      <c r="G348" t="s">
        <v>583</v>
      </c>
      <c r="H348" s="36" t="s">
        <v>582</v>
      </c>
    </row>
    <row r="349" spans="6:8" x14ac:dyDescent="0.3">
      <c r="F349" t="s">
        <v>1861</v>
      </c>
      <c r="G349" t="s">
        <v>563</v>
      </c>
      <c r="H349" s="36" t="s">
        <v>562</v>
      </c>
    </row>
    <row r="350" spans="6:8" x14ac:dyDescent="0.3">
      <c r="F350" t="s">
        <v>1861</v>
      </c>
      <c r="G350" t="s">
        <v>577</v>
      </c>
      <c r="H350" s="36" t="s">
        <v>576</v>
      </c>
    </row>
    <row r="351" spans="6:8" x14ac:dyDescent="0.3">
      <c r="F351" t="s">
        <v>1861</v>
      </c>
      <c r="G351" t="s">
        <v>557</v>
      </c>
      <c r="H351" s="36" t="s">
        <v>556</v>
      </c>
    </row>
    <row r="352" spans="6:8" x14ac:dyDescent="0.3">
      <c r="F352" t="s">
        <v>1861</v>
      </c>
      <c r="G352" t="s">
        <v>565</v>
      </c>
      <c r="H352" s="36" t="s">
        <v>564</v>
      </c>
    </row>
    <row r="353" spans="6:8" x14ac:dyDescent="0.3">
      <c r="F353" t="s">
        <v>1861</v>
      </c>
      <c r="G353" t="s">
        <v>585</v>
      </c>
      <c r="H353" s="36" t="s">
        <v>584</v>
      </c>
    </row>
    <row r="354" spans="6:8" x14ac:dyDescent="0.3">
      <c r="F354" t="s">
        <v>1861</v>
      </c>
      <c r="G354" t="s">
        <v>559</v>
      </c>
      <c r="H354" s="36" t="s">
        <v>558</v>
      </c>
    </row>
    <row r="355" spans="6:8" x14ac:dyDescent="0.3">
      <c r="F355" t="s">
        <v>1860</v>
      </c>
      <c r="G355" t="s">
        <v>999</v>
      </c>
      <c r="H355" s="36" t="s">
        <v>998</v>
      </c>
    </row>
    <row r="356" spans="6:8" x14ac:dyDescent="0.3">
      <c r="F356" t="s">
        <v>1860</v>
      </c>
      <c r="G356" t="s">
        <v>1013</v>
      </c>
      <c r="H356" s="36" t="s">
        <v>1012</v>
      </c>
    </row>
    <row r="357" spans="6:8" x14ac:dyDescent="0.3">
      <c r="F357" t="s">
        <v>1860</v>
      </c>
      <c r="G357" t="s">
        <v>1003</v>
      </c>
      <c r="H357" s="36" t="s">
        <v>1002</v>
      </c>
    </row>
    <row r="358" spans="6:8" x14ac:dyDescent="0.3">
      <c r="F358" t="s">
        <v>1860</v>
      </c>
      <c r="G358" t="s">
        <v>1009</v>
      </c>
      <c r="H358" s="36" t="s">
        <v>1008</v>
      </c>
    </row>
    <row r="359" spans="6:8" x14ac:dyDescent="0.3">
      <c r="F359" t="s">
        <v>1860</v>
      </c>
      <c r="G359" t="s">
        <v>1005</v>
      </c>
      <c r="H359" s="36" t="s">
        <v>1004</v>
      </c>
    </row>
    <row r="360" spans="6:8" x14ac:dyDescent="0.3">
      <c r="F360" t="s">
        <v>1860</v>
      </c>
      <c r="G360" t="s">
        <v>1007</v>
      </c>
      <c r="H360" s="36" t="s">
        <v>1006</v>
      </c>
    </row>
    <row r="361" spans="6:8" x14ac:dyDescent="0.3">
      <c r="F361" t="s">
        <v>1860</v>
      </c>
      <c r="G361" t="s">
        <v>1011</v>
      </c>
      <c r="H361" s="36" t="s">
        <v>1010</v>
      </c>
    </row>
    <row r="362" spans="6:8" x14ac:dyDescent="0.3">
      <c r="F362" t="s">
        <v>1860</v>
      </c>
      <c r="G362" t="s">
        <v>1001</v>
      </c>
      <c r="H362" s="36" t="s">
        <v>1000</v>
      </c>
    </row>
    <row r="363" spans="6:8" x14ac:dyDescent="0.3">
      <c r="F363" t="s">
        <v>1860</v>
      </c>
      <c r="G363" t="s">
        <v>1015</v>
      </c>
      <c r="H363" s="36" t="s">
        <v>1014</v>
      </c>
    </row>
    <row r="364" spans="6:8" x14ac:dyDescent="0.3">
      <c r="F364" t="s">
        <v>1857</v>
      </c>
      <c r="G364" t="s">
        <v>1387</v>
      </c>
      <c r="H364" s="36" t="s">
        <v>1386</v>
      </c>
    </row>
    <row r="365" spans="6:8" x14ac:dyDescent="0.3">
      <c r="F365" t="s">
        <v>1857</v>
      </c>
      <c r="G365" t="s">
        <v>1373</v>
      </c>
      <c r="H365" s="36" t="s">
        <v>1372</v>
      </c>
    </row>
    <row r="366" spans="6:8" x14ac:dyDescent="0.3">
      <c r="F366" t="s">
        <v>1857</v>
      </c>
      <c r="G366" t="s">
        <v>1383</v>
      </c>
      <c r="H366" s="36" t="s">
        <v>1382</v>
      </c>
    </row>
    <row r="367" spans="6:8" x14ac:dyDescent="0.3">
      <c r="F367" t="s">
        <v>1857</v>
      </c>
      <c r="G367" t="s">
        <v>1379</v>
      </c>
      <c r="H367" s="36" t="s">
        <v>1378</v>
      </c>
    </row>
    <row r="368" spans="6:8" x14ac:dyDescent="0.3">
      <c r="F368" t="s">
        <v>1857</v>
      </c>
      <c r="G368" t="s">
        <v>1381</v>
      </c>
      <c r="H368" s="36" t="s">
        <v>1380</v>
      </c>
    </row>
    <row r="369" spans="6:8" x14ac:dyDescent="0.3">
      <c r="F369" t="s">
        <v>1857</v>
      </c>
      <c r="G369" t="s">
        <v>1375</v>
      </c>
      <c r="H369" s="36" t="s">
        <v>1374</v>
      </c>
    </row>
    <row r="370" spans="6:8" x14ac:dyDescent="0.3">
      <c r="F370" t="s">
        <v>1857</v>
      </c>
      <c r="G370" t="s">
        <v>1377</v>
      </c>
      <c r="H370" s="36" t="s">
        <v>1376</v>
      </c>
    </row>
    <row r="371" spans="6:8" x14ac:dyDescent="0.3">
      <c r="F371" t="s">
        <v>1857</v>
      </c>
      <c r="G371" t="s">
        <v>1385</v>
      </c>
      <c r="H371" s="36" t="s">
        <v>1384</v>
      </c>
    </row>
    <row r="372" spans="6:8" x14ac:dyDescent="0.3">
      <c r="F372" t="s">
        <v>1856</v>
      </c>
      <c r="G372" t="s">
        <v>857</v>
      </c>
      <c r="H372" s="36" t="s">
        <v>856</v>
      </c>
    </row>
    <row r="373" spans="6:8" x14ac:dyDescent="0.3">
      <c r="F373" t="s">
        <v>1856</v>
      </c>
      <c r="G373" t="s">
        <v>849</v>
      </c>
      <c r="H373" s="36" t="s">
        <v>848</v>
      </c>
    </row>
    <row r="374" spans="6:8" x14ac:dyDescent="0.3">
      <c r="F374" t="s">
        <v>1856</v>
      </c>
      <c r="G374" t="s">
        <v>853</v>
      </c>
      <c r="H374" s="36" t="s">
        <v>852</v>
      </c>
    </row>
    <row r="375" spans="6:8" x14ac:dyDescent="0.3">
      <c r="F375" t="s">
        <v>1856</v>
      </c>
      <c r="G375" t="s">
        <v>851</v>
      </c>
      <c r="H375" s="36" t="s">
        <v>850</v>
      </c>
    </row>
    <row r="376" spans="6:8" x14ac:dyDescent="0.3">
      <c r="F376" t="s">
        <v>1856</v>
      </c>
      <c r="G376" t="s">
        <v>847</v>
      </c>
      <c r="H376" s="36" t="s">
        <v>846</v>
      </c>
    </row>
    <row r="377" spans="6:8" x14ac:dyDescent="0.3">
      <c r="F377" t="s">
        <v>1856</v>
      </c>
      <c r="G377" t="s">
        <v>855</v>
      </c>
      <c r="H377" s="36" t="s">
        <v>854</v>
      </c>
    </row>
    <row r="378" spans="6:8" x14ac:dyDescent="0.3">
      <c r="F378" t="s">
        <v>1856</v>
      </c>
      <c r="G378" t="s">
        <v>863</v>
      </c>
      <c r="H378" s="36" t="s">
        <v>862</v>
      </c>
    </row>
    <row r="379" spans="6:8" x14ac:dyDescent="0.3">
      <c r="F379" t="s">
        <v>1856</v>
      </c>
      <c r="G379" t="s">
        <v>861</v>
      </c>
      <c r="H379" s="36" t="s">
        <v>860</v>
      </c>
    </row>
    <row r="380" spans="6:8" x14ac:dyDescent="0.3">
      <c r="F380" t="s">
        <v>1856</v>
      </c>
      <c r="G380" t="s">
        <v>865</v>
      </c>
      <c r="H380" s="36" t="s">
        <v>864</v>
      </c>
    </row>
    <row r="381" spans="6:8" x14ac:dyDescent="0.3">
      <c r="F381" t="s">
        <v>1856</v>
      </c>
      <c r="G381" t="s">
        <v>859</v>
      </c>
      <c r="H381" s="36" t="s">
        <v>858</v>
      </c>
    </row>
    <row r="382" spans="6:8" x14ac:dyDescent="0.3">
      <c r="F382" t="s">
        <v>1856</v>
      </c>
      <c r="G382" t="s">
        <v>867</v>
      </c>
      <c r="H382" s="36" t="s">
        <v>866</v>
      </c>
    </row>
    <row r="383" spans="6:8" x14ac:dyDescent="0.3">
      <c r="F383" t="s">
        <v>1856</v>
      </c>
      <c r="G383" t="s">
        <v>869</v>
      </c>
      <c r="H383" s="36" t="s">
        <v>868</v>
      </c>
    </row>
    <row r="384" spans="6:8" x14ac:dyDescent="0.3">
      <c r="F384" t="s">
        <v>1853</v>
      </c>
      <c r="G384" t="s">
        <v>1579</v>
      </c>
      <c r="H384" s="36" t="s">
        <v>1578</v>
      </c>
    </row>
    <row r="385" spans="6:8" x14ac:dyDescent="0.3">
      <c r="F385" t="s">
        <v>1853</v>
      </c>
      <c r="G385" t="s">
        <v>1581</v>
      </c>
      <c r="H385" s="36" t="s">
        <v>1580</v>
      </c>
    </row>
    <row r="386" spans="6:8" x14ac:dyDescent="0.3">
      <c r="F386" t="s">
        <v>1853</v>
      </c>
      <c r="G386" t="s">
        <v>1575</v>
      </c>
      <c r="H386" s="36" t="s">
        <v>1574</v>
      </c>
    </row>
    <row r="387" spans="6:8" x14ac:dyDescent="0.3">
      <c r="F387" t="s">
        <v>1853</v>
      </c>
      <c r="G387" t="s">
        <v>1571</v>
      </c>
      <c r="H387" s="36" t="s">
        <v>1570</v>
      </c>
    </row>
    <row r="388" spans="6:8" x14ac:dyDescent="0.3">
      <c r="F388" t="s">
        <v>1853</v>
      </c>
      <c r="G388" t="s">
        <v>1569</v>
      </c>
      <c r="H388" s="36" t="s">
        <v>1568</v>
      </c>
    </row>
    <row r="389" spans="6:8" x14ac:dyDescent="0.3">
      <c r="F389" t="s">
        <v>1853</v>
      </c>
      <c r="G389" t="s">
        <v>1567</v>
      </c>
      <c r="H389" s="36" t="s">
        <v>1566</v>
      </c>
    </row>
    <row r="390" spans="6:8" x14ac:dyDescent="0.3">
      <c r="F390" t="s">
        <v>1853</v>
      </c>
      <c r="G390" t="s">
        <v>1573</v>
      </c>
      <c r="H390" s="36" t="s">
        <v>1572</v>
      </c>
    </row>
    <row r="391" spans="6:8" x14ac:dyDescent="0.3">
      <c r="F391" t="s">
        <v>1853</v>
      </c>
      <c r="G391" t="s">
        <v>1585</v>
      </c>
      <c r="H391" s="36" t="s">
        <v>1584</v>
      </c>
    </row>
    <row r="392" spans="6:8" x14ac:dyDescent="0.3">
      <c r="F392" t="s">
        <v>1853</v>
      </c>
      <c r="G392" t="s">
        <v>1583</v>
      </c>
      <c r="H392" s="36" t="s">
        <v>1582</v>
      </c>
    </row>
    <row r="393" spans="6:8" x14ac:dyDescent="0.3">
      <c r="F393" t="s">
        <v>1853</v>
      </c>
      <c r="G393" t="s">
        <v>1577</v>
      </c>
      <c r="H393" s="36" t="s">
        <v>1576</v>
      </c>
    </row>
    <row r="394" spans="6:8" x14ac:dyDescent="0.3">
      <c r="F394" t="s">
        <v>1853</v>
      </c>
      <c r="G394" t="s">
        <v>1587</v>
      </c>
      <c r="H394" s="36" t="s">
        <v>1586</v>
      </c>
    </row>
    <row r="395" spans="6:8" x14ac:dyDescent="0.3">
      <c r="F395" t="s">
        <v>1852</v>
      </c>
      <c r="G395" t="s">
        <v>1615</v>
      </c>
      <c r="H395" s="36" t="s">
        <v>1614</v>
      </c>
    </row>
    <row r="396" spans="6:8" x14ac:dyDescent="0.3">
      <c r="F396" t="s">
        <v>1852</v>
      </c>
      <c r="G396" t="s">
        <v>1613</v>
      </c>
      <c r="H396" s="36" t="s">
        <v>1612</v>
      </c>
    </row>
    <row r="397" spans="6:8" x14ac:dyDescent="0.3">
      <c r="F397" t="s">
        <v>1852</v>
      </c>
      <c r="G397" t="s">
        <v>1609</v>
      </c>
      <c r="H397" s="36" t="s">
        <v>1608</v>
      </c>
    </row>
    <row r="398" spans="6:8" x14ac:dyDescent="0.3">
      <c r="F398" t="s">
        <v>1852</v>
      </c>
      <c r="G398" t="s">
        <v>1617</v>
      </c>
      <c r="H398" s="36" t="s">
        <v>1616</v>
      </c>
    </row>
    <row r="399" spans="6:8" x14ac:dyDescent="0.3">
      <c r="F399" t="s">
        <v>1852</v>
      </c>
      <c r="G399" t="s">
        <v>1619</v>
      </c>
      <c r="H399" s="36" t="s">
        <v>1618</v>
      </c>
    </row>
    <row r="400" spans="6:8" x14ac:dyDescent="0.3">
      <c r="F400" t="s">
        <v>1852</v>
      </c>
      <c r="G400" t="s">
        <v>1611</v>
      </c>
      <c r="H400" s="36" t="s">
        <v>1610</v>
      </c>
    </row>
    <row r="401" spans="6:8" x14ac:dyDescent="0.3">
      <c r="F401" t="s">
        <v>1852</v>
      </c>
      <c r="G401" t="s">
        <v>1605</v>
      </c>
      <c r="H401" s="36" t="s">
        <v>1604</v>
      </c>
    </row>
    <row r="402" spans="6:8" x14ac:dyDescent="0.3">
      <c r="F402" t="s">
        <v>1852</v>
      </c>
      <c r="G402" t="s">
        <v>1607</v>
      </c>
      <c r="H402" s="36" t="s">
        <v>1606</v>
      </c>
    </row>
    <row r="403" spans="6:8" x14ac:dyDescent="0.3">
      <c r="F403" t="s">
        <v>1852</v>
      </c>
      <c r="G403" t="s">
        <v>1621</v>
      </c>
      <c r="H403" s="36" t="s">
        <v>1620</v>
      </c>
    </row>
    <row r="404" spans="6:8" x14ac:dyDescent="0.3">
      <c r="F404" t="s">
        <v>1849</v>
      </c>
      <c r="G404" t="s">
        <v>701</v>
      </c>
      <c r="H404" s="36" t="s">
        <v>700</v>
      </c>
    </row>
    <row r="405" spans="6:8" x14ac:dyDescent="0.3">
      <c r="F405" t="s">
        <v>1849</v>
      </c>
      <c r="G405" t="s">
        <v>693</v>
      </c>
      <c r="H405" s="36" t="s">
        <v>692</v>
      </c>
    </row>
    <row r="406" spans="6:8" x14ac:dyDescent="0.3">
      <c r="F406" t="s">
        <v>1849</v>
      </c>
      <c r="G406" t="s">
        <v>691</v>
      </c>
      <c r="H406" s="36" t="s">
        <v>690</v>
      </c>
    </row>
    <row r="407" spans="6:8" x14ac:dyDescent="0.3">
      <c r="F407" t="s">
        <v>1849</v>
      </c>
      <c r="G407" t="s">
        <v>697</v>
      </c>
      <c r="H407" s="36" t="s">
        <v>696</v>
      </c>
    </row>
    <row r="408" spans="6:8" x14ac:dyDescent="0.3">
      <c r="F408" t="s">
        <v>1849</v>
      </c>
      <c r="G408" t="s">
        <v>703</v>
      </c>
      <c r="H408" s="36" t="s">
        <v>702</v>
      </c>
    </row>
    <row r="409" spans="6:8" x14ac:dyDescent="0.3">
      <c r="F409" t="s">
        <v>1849</v>
      </c>
      <c r="G409" t="s">
        <v>705</v>
      </c>
      <c r="H409" s="36" t="s">
        <v>704</v>
      </c>
    </row>
    <row r="410" spans="6:8" x14ac:dyDescent="0.3">
      <c r="F410" t="s">
        <v>1849</v>
      </c>
      <c r="G410" t="s">
        <v>711</v>
      </c>
      <c r="H410" s="36" t="s">
        <v>710</v>
      </c>
    </row>
    <row r="411" spans="6:8" x14ac:dyDescent="0.3">
      <c r="F411" t="s">
        <v>1849</v>
      </c>
      <c r="G411" t="s">
        <v>715</v>
      </c>
      <c r="H411" s="36" t="s">
        <v>714</v>
      </c>
    </row>
    <row r="412" spans="6:8" x14ac:dyDescent="0.3">
      <c r="F412" t="s">
        <v>1849</v>
      </c>
      <c r="G412" t="s">
        <v>709</v>
      </c>
      <c r="H412" s="36" t="s">
        <v>708</v>
      </c>
    </row>
    <row r="413" spans="6:8" x14ac:dyDescent="0.3">
      <c r="F413" t="s">
        <v>1849</v>
      </c>
      <c r="G413" t="s">
        <v>695</v>
      </c>
      <c r="H413" s="36" t="s">
        <v>694</v>
      </c>
    </row>
    <row r="414" spans="6:8" x14ac:dyDescent="0.3">
      <c r="F414" t="s">
        <v>1849</v>
      </c>
      <c r="G414" t="s">
        <v>707</v>
      </c>
      <c r="H414" s="36" t="s">
        <v>706</v>
      </c>
    </row>
    <row r="415" spans="6:8" x14ac:dyDescent="0.3">
      <c r="F415" t="s">
        <v>1849</v>
      </c>
      <c r="G415" t="s">
        <v>699</v>
      </c>
      <c r="H415" s="36" t="s">
        <v>698</v>
      </c>
    </row>
    <row r="416" spans="6:8" x14ac:dyDescent="0.3">
      <c r="F416" t="s">
        <v>1849</v>
      </c>
      <c r="G416" t="s">
        <v>713</v>
      </c>
      <c r="H416" s="36" t="s">
        <v>712</v>
      </c>
    </row>
    <row r="417" spans="6:8" x14ac:dyDescent="0.3">
      <c r="F417" t="s">
        <v>1849</v>
      </c>
      <c r="G417" t="s">
        <v>717</v>
      </c>
      <c r="H417" s="36" t="s">
        <v>716</v>
      </c>
    </row>
    <row r="418" spans="6:8" x14ac:dyDescent="0.3">
      <c r="F418" t="s">
        <v>1849</v>
      </c>
      <c r="G418" t="s">
        <v>689</v>
      </c>
      <c r="H418" s="36" t="s">
        <v>688</v>
      </c>
    </row>
    <row r="419" spans="6:8" x14ac:dyDescent="0.3">
      <c r="F419" t="s">
        <v>1848</v>
      </c>
      <c r="G419" t="s">
        <v>1707</v>
      </c>
      <c r="H419" s="36" t="s">
        <v>1706</v>
      </c>
    </row>
    <row r="420" spans="6:8" x14ac:dyDescent="0.3">
      <c r="F420" t="s">
        <v>1848</v>
      </c>
      <c r="G420" t="s">
        <v>1703</v>
      </c>
      <c r="H420" s="36" t="s">
        <v>1702</v>
      </c>
    </row>
    <row r="421" spans="6:8" x14ac:dyDescent="0.3">
      <c r="F421" t="s">
        <v>1848</v>
      </c>
      <c r="G421" t="s">
        <v>1717</v>
      </c>
      <c r="H421" s="36" t="s">
        <v>1716</v>
      </c>
    </row>
    <row r="422" spans="6:8" x14ac:dyDescent="0.3">
      <c r="F422" t="s">
        <v>1848</v>
      </c>
      <c r="G422" t="s">
        <v>1713</v>
      </c>
      <c r="H422" s="36" t="s">
        <v>1712</v>
      </c>
    </row>
    <row r="423" spans="6:8" x14ac:dyDescent="0.3">
      <c r="F423" t="s">
        <v>1848</v>
      </c>
      <c r="G423" t="s">
        <v>1705</v>
      </c>
      <c r="H423" s="36" t="s">
        <v>1704</v>
      </c>
    </row>
    <row r="424" spans="6:8" x14ac:dyDescent="0.3">
      <c r="F424" t="s">
        <v>1848</v>
      </c>
      <c r="G424" t="s">
        <v>1711</v>
      </c>
      <c r="H424" s="36" t="s">
        <v>1710</v>
      </c>
    </row>
    <row r="425" spans="6:8" x14ac:dyDescent="0.3">
      <c r="F425" t="s">
        <v>1848</v>
      </c>
      <c r="G425" t="s">
        <v>1719</v>
      </c>
      <c r="H425" s="36" t="s">
        <v>1718</v>
      </c>
    </row>
    <row r="426" spans="6:8" x14ac:dyDescent="0.3">
      <c r="F426" t="s">
        <v>1848</v>
      </c>
      <c r="G426" t="s">
        <v>1709</v>
      </c>
      <c r="H426" s="36" t="s">
        <v>1708</v>
      </c>
    </row>
    <row r="427" spans="6:8" x14ac:dyDescent="0.3">
      <c r="F427" t="s">
        <v>1848</v>
      </c>
      <c r="G427" t="s">
        <v>1715</v>
      </c>
      <c r="H427" s="36" t="s">
        <v>1714</v>
      </c>
    </row>
    <row r="428" spans="6:8" x14ac:dyDescent="0.3">
      <c r="F428" t="s">
        <v>1848</v>
      </c>
      <c r="G428" t="s">
        <v>1721</v>
      </c>
      <c r="H428" s="36" t="s">
        <v>1720</v>
      </c>
    </row>
    <row r="429" spans="6:8" x14ac:dyDescent="0.3">
      <c r="F429" t="s">
        <v>1845</v>
      </c>
      <c r="G429" t="s">
        <v>1243</v>
      </c>
      <c r="H429" s="36" t="s">
        <v>1242</v>
      </c>
    </row>
    <row r="430" spans="6:8" x14ac:dyDescent="0.3">
      <c r="F430" t="s">
        <v>1845</v>
      </c>
      <c r="G430" t="s">
        <v>1249</v>
      </c>
      <c r="H430" s="36" t="s">
        <v>1248</v>
      </c>
    </row>
    <row r="431" spans="6:8" x14ac:dyDescent="0.3">
      <c r="F431" t="s">
        <v>1845</v>
      </c>
      <c r="G431" t="s">
        <v>1245</v>
      </c>
      <c r="H431" s="36" t="s">
        <v>1244</v>
      </c>
    </row>
    <row r="432" spans="6:8" x14ac:dyDescent="0.3">
      <c r="F432" t="s">
        <v>1845</v>
      </c>
      <c r="G432" t="s">
        <v>1241</v>
      </c>
      <c r="H432" s="36" t="s">
        <v>1240</v>
      </c>
    </row>
    <row r="433" spans="6:8" x14ac:dyDescent="0.3">
      <c r="F433" t="s">
        <v>1845</v>
      </c>
      <c r="G433" t="s">
        <v>1233</v>
      </c>
      <c r="H433" s="36" t="s">
        <v>1232</v>
      </c>
    </row>
    <row r="434" spans="6:8" x14ac:dyDescent="0.3">
      <c r="F434" t="s">
        <v>1845</v>
      </c>
      <c r="G434" t="s">
        <v>1263</v>
      </c>
      <c r="H434" s="36" t="s">
        <v>1262</v>
      </c>
    </row>
    <row r="435" spans="6:8" x14ac:dyDescent="0.3">
      <c r="F435" t="s">
        <v>1845</v>
      </c>
      <c r="G435" t="s">
        <v>1235</v>
      </c>
      <c r="H435" s="36" t="s">
        <v>1234</v>
      </c>
    </row>
    <row r="436" spans="6:8" x14ac:dyDescent="0.3">
      <c r="F436" t="s">
        <v>1845</v>
      </c>
      <c r="G436" t="s">
        <v>1237</v>
      </c>
      <c r="H436" s="36" t="s">
        <v>1236</v>
      </c>
    </row>
    <row r="437" spans="6:8" x14ac:dyDescent="0.3">
      <c r="F437" t="s">
        <v>1845</v>
      </c>
      <c r="G437" t="s">
        <v>1259</v>
      </c>
      <c r="H437" s="36" t="s">
        <v>1258</v>
      </c>
    </row>
    <row r="438" spans="6:8" x14ac:dyDescent="0.3">
      <c r="F438" t="s">
        <v>1845</v>
      </c>
      <c r="G438" t="s">
        <v>1267</v>
      </c>
      <c r="H438" s="36" t="s">
        <v>1266</v>
      </c>
    </row>
    <row r="439" spans="6:8" x14ac:dyDescent="0.3">
      <c r="F439" t="s">
        <v>1845</v>
      </c>
      <c r="G439" t="s">
        <v>1265</v>
      </c>
      <c r="H439" s="36" t="s">
        <v>1264</v>
      </c>
    </row>
    <row r="440" spans="6:8" x14ac:dyDescent="0.3">
      <c r="F440" t="s">
        <v>1845</v>
      </c>
      <c r="G440" t="s">
        <v>1261</v>
      </c>
      <c r="H440" s="36" t="s">
        <v>1260</v>
      </c>
    </row>
    <row r="441" spans="6:8" x14ac:dyDescent="0.3">
      <c r="F441" t="s">
        <v>1845</v>
      </c>
      <c r="G441" t="s">
        <v>1253</v>
      </c>
      <c r="H441" s="36" t="s">
        <v>1252</v>
      </c>
    </row>
    <row r="442" spans="6:8" x14ac:dyDescent="0.3">
      <c r="F442" t="s">
        <v>1845</v>
      </c>
      <c r="G442" t="s">
        <v>1251</v>
      </c>
      <c r="H442" s="36" t="s">
        <v>1250</v>
      </c>
    </row>
    <row r="443" spans="6:8" x14ac:dyDescent="0.3">
      <c r="F443" t="s">
        <v>1845</v>
      </c>
      <c r="G443" t="s">
        <v>1239</v>
      </c>
      <c r="H443" s="36" t="s">
        <v>1238</v>
      </c>
    </row>
    <row r="444" spans="6:8" x14ac:dyDescent="0.3">
      <c r="F444" t="s">
        <v>1845</v>
      </c>
      <c r="G444" t="s">
        <v>1255</v>
      </c>
      <c r="H444" s="36" t="s">
        <v>1254</v>
      </c>
    </row>
    <row r="445" spans="6:8" x14ac:dyDescent="0.3">
      <c r="F445" t="s">
        <v>1845</v>
      </c>
      <c r="G445" t="s">
        <v>1247</v>
      </c>
      <c r="H445" s="36" t="s">
        <v>1246</v>
      </c>
    </row>
    <row r="446" spans="6:8" x14ac:dyDescent="0.3">
      <c r="F446" t="s">
        <v>1845</v>
      </c>
      <c r="G446" t="s">
        <v>1271</v>
      </c>
      <c r="H446" s="36" t="s">
        <v>1270</v>
      </c>
    </row>
    <row r="447" spans="6:8" x14ac:dyDescent="0.3">
      <c r="F447" t="s">
        <v>1845</v>
      </c>
      <c r="G447" t="s">
        <v>1269</v>
      </c>
      <c r="H447" s="36" t="s">
        <v>1268</v>
      </c>
    </row>
    <row r="448" spans="6:8" x14ac:dyDescent="0.3">
      <c r="F448" t="s">
        <v>1845</v>
      </c>
      <c r="G448" t="s">
        <v>1231</v>
      </c>
      <c r="H448" s="36" t="s">
        <v>1230</v>
      </c>
    </row>
    <row r="449" spans="6:8" x14ac:dyDescent="0.3">
      <c r="F449" t="s">
        <v>1845</v>
      </c>
      <c r="G449" t="s">
        <v>1257</v>
      </c>
      <c r="H449" s="36" t="s">
        <v>1256</v>
      </c>
    </row>
    <row r="450" spans="6:8" x14ac:dyDescent="0.3">
      <c r="F450" t="s">
        <v>1844</v>
      </c>
      <c r="G450" t="s">
        <v>1679</v>
      </c>
      <c r="H450" s="36" t="s">
        <v>1678</v>
      </c>
    </row>
    <row r="451" spans="6:8" x14ac:dyDescent="0.3">
      <c r="F451" t="s">
        <v>1844</v>
      </c>
      <c r="G451" t="s">
        <v>1677</v>
      </c>
      <c r="H451" s="36" t="s">
        <v>1676</v>
      </c>
    </row>
    <row r="452" spans="6:8" x14ac:dyDescent="0.3">
      <c r="F452" t="s">
        <v>1844</v>
      </c>
      <c r="G452" t="s">
        <v>1671</v>
      </c>
      <c r="H452" s="36" t="s">
        <v>1670</v>
      </c>
    </row>
    <row r="453" spans="6:8" x14ac:dyDescent="0.3">
      <c r="F453" t="s">
        <v>1844</v>
      </c>
      <c r="G453" t="s">
        <v>1681</v>
      </c>
      <c r="H453" s="36" t="s">
        <v>1680</v>
      </c>
    </row>
    <row r="454" spans="6:8" x14ac:dyDescent="0.3">
      <c r="F454" t="s">
        <v>1844</v>
      </c>
      <c r="G454" t="s">
        <v>1673</v>
      </c>
      <c r="H454" s="36" t="s">
        <v>1672</v>
      </c>
    </row>
    <row r="455" spans="6:8" x14ac:dyDescent="0.3">
      <c r="F455" t="s">
        <v>1844</v>
      </c>
      <c r="G455" t="s">
        <v>1675</v>
      </c>
      <c r="H455" s="36" t="s">
        <v>1674</v>
      </c>
    </row>
    <row r="456" spans="6:8" x14ac:dyDescent="0.3">
      <c r="F456" t="s">
        <v>1844</v>
      </c>
      <c r="G456" t="s">
        <v>1685</v>
      </c>
      <c r="H456" s="36" t="s">
        <v>1684</v>
      </c>
    </row>
    <row r="457" spans="6:8" x14ac:dyDescent="0.3">
      <c r="F457" t="s">
        <v>1844</v>
      </c>
      <c r="G457" t="s">
        <v>1683</v>
      </c>
      <c r="H457" s="36" t="s">
        <v>1682</v>
      </c>
    </row>
    <row r="458" spans="6:8" x14ac:dyDescent="0.3">
      <c r="F458" t="s">
        <v>1841</v>
      </c>
      <c r="G458" t="s">
        <v>837</v>
      </c>
      <c r="H458" s="36" t="s">
        <v>836</v>
      </c>
    </row>
    <row r="459" spans="6:8" x14ac:dyDescent="0.3">
      <c r="F459" t="s">
        <v>1841</v>
      </c>
      <c r="G459" t="s">
        <v>841</v>
      </c>
      <c r="H459" s="36" t="s">
        <v>840</v>
      </c>
    </row>
    <row r="460" spans="6:8" x14ac:dyDescent="0.3">
      <c r="F460" t="s">
        <v>1841</v>
      </c>
      <c r="G460" t="s">
        <v>839</v>
      </c>
      <c r="H460" s="36" t="s">
        <v>838</v>
      </c>
    </row>
    <row r="461" spans="6:8" x14ac:dyDescent="0.3">
      <c r="F461" t="s">
        <v>1841</v>
      </c>
      <c r="G461" t="s">
        <v>843</v>
      </c>
      <c r="H461" s="36" t="s">
        <v>842</v>
      </c>
    </row>
    <row r="462" spans="6:8" x14ac:dyDescent="0.3">
      <c r="F462" t="s">
        <v>1841</v>
      </c>
      <c r="G462" t="s">
        <v>835</v>
      </c>
      <c r="H462" s="36" t="s">
        <v>834</v>
      </c>
    </row>
    <row r="463" spans="6:8" x14ac:dyDescent="0.3">
      <c r="F463" t="s">
        <v>1841</v>
      </c>
      <c r="G463" t="s">
        <v>833</v>
      </c>
      <c r="H463" s="36" t="s">
        <v>832</v>
      </c>
    </row>
    <row r="464" spans="6:8" x14ac:dyDescent="0.3">
      <c r="F464" t="s">
        <v>1841</v>
      </c>
      <c r="G464" t="s">
        <v>845</v>
      </c>
      <c r="H464" s="36" t="s">
        <v>844</v>
      </c>
    </row>
    <row r="465" spans="6:8" x14ac:dyDescent="0.3">
      <c r="F465" t="s">
        <v>1840</v>
      </c>
      <c r="G465" t="s">
        <v>1503</v>
      </c>
      <c r="H465" s="36" t="s">
        <v>1502</v>
      </c>
    </row>
    <row r="466" spans="6:8" x14ac:dyDescent="0.3">
      <c r="F466" t="s">
        <v>1840</v>
      </c>
      <c r="G466" t="s">
        <v>1511</v>
      </c>
      <c r="H466" s="36" t="s">
        <v>1510</v>
      </c>
    </row>
    <row r="467" spans="6:8" x14ac:dyDescent="0.3">
      <c r="F467" t="s">
        <v>1840</v>
      </c>
      <c r="G467" t="s">
        <v>1509</v>
      </c>
      <c r="H467" s="36" t="s">
        <v>1508</v>
      </c>
    </row>
    <row r="468" spans="6:8" x14ac:dyDescent="0.3">
      <c r="F468" t="s">
        <v>1840</v>
      </c>
      <c r="G468" t="s">
        <v>1493</v>
      </c>
      <c r="H468" s="36" t="s">
        <v>1492</v>
      </c>
    </row>
    <row r="469" spans="6:8" x14ac:dyDescent="0.3">
      <c r="F469" t="s">
        <v>1840</v>
      </c>
      <c r="G469" t="s">
        <v>1505</v>
      </c>
      <c r="H469" s="36" t="s">
        <v>1504</v>
      </c>
    </row>
    <row r="470" spans="6:8" x14ac:dyDescent="0.3">
      <c r="F470" t="s">
        <v>1840</v>
      </c>
      <c r="G470" t="s">
        <v>1499</v>
      </c>
      <c r="H470" s="36" t="s">
        <v>1498</v>
      </c>
    </row>
    <row r="471" spans="6:8" x14ac:dyDescent="0.3">
      <c r="F471" t="s">
        <v>1840</v>
      </c>
      <c r="G471" t="s">
        <v>1495</v>
      </c>
      <c r="H471" s="36" t="s">
        <v>1494</v>
      </c>
    </row>
    <row r="472" spans="6:8" x14ac:dyDescent="0.3">
      <c r="F472" t="s">
        <v>1840</v>
      </c>
      <c r="G472" t="s">
        <v>1507</v>
      </c>
      <c r="H472" s="36" t="s">
        <v>1506</v>
      </c>
    </row>
    <row r="473" spans="6:8" x14ac:dyDescent="0.3">
      <c r="F473" t="s">
        <v>1840</v>
      </c>
      <c r="G473" t="s">
        <v>1497</v>
      </c>
      <c r="H473" s="36" t="s">
        <v>1496</v>
      </c>
    </row>
    <row r="474" spans="6:8" x14ac:dyDescent="0.3">
      <c r="F474" t="s">
        <v>1840</v>
      </c>
      <c r="G474" t="s">
        <v>1491</v>
      </c>
      <c r="H474" s="36" t="s">
        <v>1490</v>
      </c>
    </row>
    <row r="475" spans="6:8" x14ac:dyDescent="0.3">
      <c r="F475" t="s">
        <v>1840</v>
      </c>
      <c r="G475" t="s">
        <v>1501</v>
      </c>
      <c r="H475" s="36" t="s">
        <v>1500</v>
      </c>
    </row>
    <row r="476" spans="6:8" x14ac:dyDescent="0.3">
      <c r="F476" t="s">
        <v>1840</v>
      </c>
      <c r="G476" t="s">
        <v>1515</v>
      </c>
      <c r="H476" s="36" t="s">
        <v>1514</v>
      </c>
    </row>
    <row r="477" spans="6:8" x14ac:dyDescent="0.3">
      <c r="F477" t="s">
        <v>1840</v>
      </c>
      <c r="G477" t="s">
        <v>1513</v>
      </c>
      <c r="H477" s="36" t="s">
        <v>1512</v>
      </c>
    </row>
    <row r="478" spans="6:8" x14ac:dyDescent="0.3">
      <c r="F478" t="s">
        <v>1839</v>
      </c>
      <c r="G478" t="s">
        <v>1041</v>
      </c>
      <c r="H478" s="36" t="s">
        <v>1040</v>
      </c>
    </row>
    <row r="479" spans="6:8" x14ac:dyDescent="0.3">
      <c r="F479" t="s">
        <v>1839</v>
      </c>
      <c r="G479" t="s">
        <v>1049</v>
      </c>
      <c r="H479" s="36" t="s">
        <v>1048</v>
      </c>
    </row>
    <row r="480" spans="6:8" x14ac:dyDescent="0.3">
      <c r="F480" t="s">
        <v>1839</v>
      </c>
      <c r="G480" t="s">
        <v>1035</v>
      </c>
      <c r="H480" s="36" t="s">
        <v>1034</v>
      </c>
    </row>
    <row r="481" spans="6:8" x14ac:dyDescent="0.3">
      <c r="F481" t="s">
        <v>1839</v>
      </c>
      <c r="G481" t="s">
        <v>1043</v>
      </c>
      <c r="H481" s="36" t="s">
        <v>1042</v>
      </c>
    </row>
    <row r="482" spans="6:8" x14ac:dyDescent="0.3">
      <c r="F482" t="s">
        <v>1839</v>
      </c>
      <c r="G482" t="s">
        <v>1037</v>
      </c>
      <c r="H482" s="36" t="s">
        <v>1036</v>
      </c>
    </row>
    <row r="483" spans="6:8" x14ac:dyDescent="0.3">
      <c r="F483" t="s">
        <v>1839</v>
      </c>
      <c r="G483" t="s">
        <v>1039</v>
      </c>
      <c r="H483" s="36" t="s">
        <v>1038</v>
      </c>
    </row>
    <row r="484" spans="6:8" x14ac:dyDescent="0.3">
      <c r="F484" t="s">
        <v>1839</v>
      </c>
      <c r="G484" t="s">
        <v>1045</v>
      </c>
      <c r="H484" s="36" t="s">
        <v>1044</v>
      </c>
    </row>
    <row r="485" spans="6:8" x14ac:dyDescent="0.3">
      <c r="F485" t="s">
        <v>1839</v>
      </c>
      <c r="G485" t="s">
        <v>1047</v>
      </c>
      <c r="H485" s="36" t="s">
        <v>1046</v>
      </c>
    </row>
    <row r="486" spans="6:8" x14ac:dyDescent="0.3">
      <c r="F486" t="s">
        <v>1839</v>
      </c>
      <c r="G486" t="s">
        <v>1051</v>
      </c>
      <c r="H486" s="36" t="s">
        <v>1050</v>
      </c>
    </row>
    <row r="487" spans="6:8" x14ac:dyDescent="0.3">
      <c r="F487" t="s">
        <v>1836</v>
      </c>
      <c r="G487" t="s">
        <v>1197</v>
      </c>
      <c r="H487" s="36" t="s">
        <v>1196</v>
      </c>
    </row>
    <row r="488" spans="6:8" x14ac:dyDescent="0.3">
      <c r="F488" t="s">
        <v>1836</v>
      </c>
      <c r="G488" t="s">
        <v>1193</v>
      </c>
      <c r="H488" s="36" t="s">
        <v>1192</v>
      </c>
    </row>
    <row r="489" spans="6:8" x14ac:dyDescent="0.3">
      <c r="F489" t="s">
        <v>1836</v>
      </c>
      <c r="G489" t="s">
        <v>1201</v>
      </c>
      <c r="H489" s="36" t="s">
        <v>1200</v>
      </c>
    </row>
    <row r="490" spans="6:8" x14ac:dyDescent="0.3">
      <c r="F490" t="s">
        <v>1836</v>
      </c>
      <c r="G490" t="s">
        <v>1195</v>
      </c>
      <c r="H490" s="36" t="s">
        <v>1194</v>
      </c>
    </row>
    <row r="491" spans="6:8" x14ac:dyDescent="0.3">
      <c r="F491" t="s">
        <v>1836</v>
      </c>
      <c r="G491" t="s">
        <v>1199</v>
      </c>
      <c r="H491" s="36" t="s">
        <v>1198</v>
      </c>
    </row>
    <row r="492" spans="6:8" x14ac:dyDescent="0.3">
      <c r="F492" t="s">
        <v>1836</v>
      </c>
      <c r="G492" t="s">
        <v>1203</v>
      </c>
      <c r="H492" s="36" t="s">
        <v>1202</v>
      </c>
    </row>
    <row r="493" spans="6:8" x14ac:dyDescent="0.3">
      <c r="F493" t="s">
        <v>1836</v>
      </c>
      <c r="G493" t="s">
        <v>1205</v>
      </c>
      <c r="H493" s="36" t="s">
        <v>1204</v>
      </c>
    </row>
    <row r="494" spans="6:8" x14ac:dyDescent="0.3">
      <c r="F494" t="s">
        <v>1836</v>
      </c>
      <c r="G494" t="s">
        <v>1191</v>
      </c>
      <c r="H494" s="36" t="s">
        <v>1190</v>
      </c>
    </row>
    <row r="495" spans="6:8" x14ac:dyDescent="0.3">
      <c r="F495" t="s">
        <v>1835</v>
      </c>
      <c r="G495" t="s">
        <v>1105</v>
      </c>
      <c r="H495" s="36" t="s">
        <v>1104</v>
      </c>
    </row>
    <row r="496" spans="6:8" x14ac:dyDescent="0.3">
      <c r="F496" t="s">
        <v>1835</v>
      </c>
      <c r="G496" t="s">
        <v>1127</v>
      </c>
      <c r="H496" s="36" t="s">
        <v>1126</v>
      </c>
    </row>
    <row r="497" spans="6:8" x14ac:dyDescent="0.3">
      <c r="F497" t="s">
        <v>1835</v>
      </c>
      <c r="G497" t="s">
        <v>1125</v>
      </c>
      <c r="H497" s="36" t="s">
        <v>1124</v>
      </c>
    </row>
    <row r="498" spans="6:8" x14ac:dyDescent="0.3">
      <c r="F498" t="s">
        <v>1835</v>
      </c>
      <c r="G498" t="s">
        <v>1129</v>
      </c>
      <c r="H498" s="36" t="s">
        <v>1128</v>
      </c>
    </row>
    <row r="499" spans="6:8" x14ac:dyDescent="0.3">
      <c r="F499" t="s">
        <v>1835</v>
      </c>
      <c r="G499" t="s">
        <v>1123</v>
      </c>
      <c r="H499" s="36" t="s">
        <v>1122</v>
      </c>
    </row>
    <row r="500" spans="6:8" x14ac:dyDescent="0.3">
      <c r="F500" t="s">
        <v>1835</v>
      </c>
      <c r="G500" t="s">
        <v>1113</v>
      </c>
      <c r="H500" s="36" t="s">
        <v>1112</v>
      </c>
    </row>
    <row r="501" spans="6:8" x14ac:dyDescent="0.3">
      <c r="F501" t="s">
        <v>1835</v>
      </c>
      <c r="G501" t="s">
        <v>1121</v>
      </c>
      <c r="H501" s="36" t="s">
        <v>1120</v>
      </c>
    </row>
    <row r="502" spans="6:8" x14ac:dyDescent="0.3">
      <c r="F502" t="s">
        <v>1835</v>
      </c>
      <c r="G502" t="s">
        <v>1103</v>
      </c>
      <c r="H502" s="36" t="s">
        <v>1102</v>
      </c>
    </row>
    <row r="503" spans="6:8" x14ac:dyDescent="0.3">
      <c r="F503" t="s">
        <v>1835</v>
      </c>
      <c r="G503" t="s">
        <v>1115</v>
      </c>
      <c r="H503" s="36" t="s">
        <v>1114</v>
      </c>
    </row>
    <row r="504" spans="6:8" x14ac:dyDescent="0.3">
      <c r="F504" t="s">
        <v>1835</v>
      </c>
      <c r="G504" t="s">
        <v>1107</v>
      </c>
      <c r="H504" s="36" t="s">
        <v>1106</v>
      </c>
    </row>
    <row r="505" spans="6:8" x14ac:dyDescent="0.3">
      <c r="F505" t="s">
        <v>1835</v>
      </c>
      <c r="G505" t="s">
        <v>1135</v>
      </c>
      <c r="H505" s="36" t="s">
        <v>1134</v>
      </c>
    </row>
    <row r="506" spans="6:8" x14ac:dyDescent="0.3">
      <c r="F506" t="s">
        <v>1835</v>
      </c>
      <c r="G506" t="s">
        <v>1109</v>
      </c>
      <c r="H506" s="36" t="s">
        <v>1108</v>
      </c>
    </row>
    <row r="507" spans="6:8" x14ac:dyDescent="0.3">
      <c r="F507" t="s">
        <v>1835</v>
      </c>
      <c r="G507" t="s">
        <v>1117</v>
      </c>
      <c r="H507" s="36" t="s">
        <v>1116</v>
      </c>
    </row>
    <row r="508" spans="6:8" x14ac:dyDescent="0.3">
      <c r="F508" t="s">
        <v>1835</v>
      </c>
      <c r="G508" t="s">
        <v>1131</v>
      </c>
      <c r="H508" s="36" t="s">
        <v>1130</v>
      </c>
    </row>
    <row r="509" spans="6:8" x14ac:dyDescent="0.3">
      <c r="F509" t="s">
        <v>1835</v>
      </c>
      <c r="G509" t="s">
        <v>1119</v>
      </c>
      <c r="H509" s="36" t="s">
        <v>1118</v>
      </c>
    </row>
    <row r="510" spans="6:8" x14ac:dyDescent="0.3">
      <c r="F510" t="s">
        <v>1835</v>
      </c>
      <c r="G510" t="s">
        <v>1111</v>
      </c>
      <c r="H510" s="36" t="s">
        <v>1110</v>
      </c>
    </row>
    <row r="511" spans="6:8" x14ac:dyDescent="0.3">
      <c r="F511" t="s">
        <v>1835</v>
      </c>
      <c r="G511" t="s">
        <v>1133</v>
      </c>
      <c r="H511" s="36" t="s">
        <v>1132</v>
      </c>
    </row>
    <row r="512" spans="6:8" x14ac:dyDescent="0.3">
      <c r="F512" t="s">
        <v>1835</v>
      </c>
      <c r="G512" t="s">
        <v>1137</v>
      </c>
      <c r="H512" s="36" t="s">
        <v>1136</v>
      </c>
    </row>
    <row r="513" spans="6:8" x14ac:dyDescent="0.3">
      <c r="F513" t="s">
        <v>1832</v>
      </c>
      <c r="G513" t="s">
        <v>1075</v>
      </c>
      <c r="H513" s="36" t="s">
        <v>1074</v>
      </c>
    </row>
    <row r="514" spans="6:8" x14ac:dyDescent="0.3">
      <c r="F514" t="s">
        <v>1832</v>
      </c>
      <c r="G514" t="s">
        <v>1097</v>
      </c>
      <c r="H514" s="36" t="s">
        <v>1096</v>
      </c>
    </row>
    <row r="515" spans="6:8" x14ac:dyDescent="0.3">
      <c r="F515" t="s">
        <v>1832</v>
      </c>
      <c r="G515" t="s">
        <v>1077</v>
      </c>
      <c r="H515" s="36" t="s">
        <v>1076</v>
      </c>
    </row>
    <row r="516" spans="6:8" x14ac:dyDescent="0.3">
      <c r="F516" t="s">
        <v>1832</v>
      </c>
      <c r="G516" t="s">
        <v>1099</v>
      </c>
      <c r="H516" s="36" t="s">
        <v>1098</v>
      </c>
    </row>
    <row r="517" spans="6:8" x14ac:dyDescent="0.3">
      <c r="F517" t="s">
        <v>1832</v>
      </c>
      <c r="G517" t="s">
        <v>1081</v>
      </c>
      <c r="H517" s="36" t="s">
        <v>1080</v>
      </c>
    </row>
    <row r="518" spans="6:8" x14ac:dyDescent="0.3">
      <c r="F518" t="s">
        <v>1832</v>
      </c>
      <c r="G518" t="s">
        <v>1079</v>
      </c>
      <c r="H518" s="36" t="s">
        <v>1078</v>
      </c>
    </row>
    <row r="519" spans="6:8" x14ac:dyDescent="0.3">
      <c r="F519" t="s">
        <v>1832</v>
      </c>
      <c r="G519" t="s">
        <v>1083</v>
      </c>
      <c r="H519" s="36" t="s">
        <v>1082</v>
      </c>
    </row>
    <row r="520" spans="6:8" x14ac:dyDescent="0.3">
      <c r="F520" t="s">
        <v>1832</v>
      </c>
      <c r="G520" t="s">
        <v>1087</v>
      </c>
      <c r="H520" s="36" t="s">
        <v>1086</v>
      </c>
    </row>
    <row r="521" spans="6:8" x14ac:dyDescent="0.3">
      <c r="F521" t="s">
        <v>1832</v>
      </c>
      <c r="G521" t="s">
        <v>1089</v>
      </c>
      <c r="H521" s="36" t="s">
        <v>1088</v>
      </c>
    </row>
    <row r="522" spans="6:8" x14ac:dyDescent="0.3">
      <c r="F522" t="s">
        <v>1832</v>
      </c>
      <c r="G522" t="s">
        <v>1091</v>
      </c>
      <c r="H522" s="36" t="s">
        <v>1090</v>
      </c>
    </row>
    <row r="523" spans="6:8" x14ac:dyDescent="0.3">
      <c r="F523" t="s">
        <v>1832</v>
      </c>
      <c r="G523" t="s">
        <v>1093</v>
      </c>
      <c r="H523" s="36" t="s">
        <v>1092</v>
      </c>
    </row>
    <row r="524" spans="6:8" x14ac:dyDescent="0.3">
      <c r="F524" t="s">
        <v>1832</v>
      </c>
      <c r="G524" t="s">
        <v>1095</v>
      </c>
      <c r="H524" s="36" t="s">
        <v>1094</v>
      </c>
    </row>
    <row r="525" spans="6:8" x14ac:dyDescent="0.3">
      <c r="F525" t="s">
        <v>1832</v>
      </c>
      <c r="G525" t="s">
        <v>1085</v>
      </c>
      <c r="H525" s="36" t="s">
        <v>1084</v>
      </c>
    </row>
    <row r="526" spans="6:8" x14ac:dyDescent="0.3">
      <c r="F526" t="s">
        <v>1832</v>
      </c>
      <c r="G526" t="s">
        <v>1101</v>
      </c>
      <c r="H526" s="36" t="s">
        <v>1100</v>
      </c>
    </row>
    <row r="527" spans="6:8" x14ac:dyDescent="0.3">
      <c r="F527" t="s">
        <v>1831</v>
      </c>
      <c r="G527" t="s">
        <v>1421</v>
      </c>
      <c r="H527" s="36" t="s">
        <v>1420</v>
      </c>
    </row>
    <row r="528" spans="6:8" x14ac:dyDescent="0.3">
      <c r="F528" t="s">
        <v>1831</v>
      </c>
      <c r="G528" t="s">
        <v>1429</v>
      </c>
      <c r="H528" s="36" t="s">
        <v>1428</v>
      </c>
    </row>
    <row r="529" spans="6:8" x14ac:dyDescent="0.3">
      <c r="F529" t="s">
        <v>1831</v>
      </c>
      <c r="G529" t="s">
        <v>1413</v>
      </c>
      <c r="H529" s="36" t="s">
        <v>1412</v>
      </c>
    </row>
    <row r="530" spans="6:8" x14ac:dyDescent="0.3">
      <c r="F530" t="s">
        <v>1831</v>
      </c>
      <c r="G530" t="s">
        <v>1409</v>
      </c>
      <c r="H530" s="36" t="s">
        <v>1408</v>
      </c>
    </row>
    <row r="531" spans="6:8" x14ac:dyDescent="0.3">
      <c r="F531" t="s">
        <v>1831</v>
      </c>
      <c r="G531" t="s">
        <v>1415</v>
      </c>
      <c r="H531" s="36" t="s">
        <v>1414</v>
      </c>
    </row>
    <row r="532" spans="6:8" x14ac:dyDescent="0.3">
      <c r="F532" t="s">
        <v>1831</v>
      </c>
      <c r="G532" t="s">
        <v>1425</v>
      </c>
      <c r="H532" s="36" t="s">
        <v>1424</v>
      </c>
    </row>
    <row r="533" spans="6:8" x14ac:dyDescent="0.3">
      <c r="F533" t="s">
        <v>1831</v>
      </c>
      <c r="G533" t="s">
        <v>1417</v>
      </c>
      <c r="H533" s="36" t="s">
        <v>1416</v>
      </c>
    </row>
    <row r="534" spans="6:8" x14ac:dyDescent="0.3">
      <c r="F534" t="s">
        <v>1831</v>
      </c>
      <c r="G534" t="s">
        <v>1423</v>
      </c>
      <c r="H534" s="36" t="s">
        <v>1422</v>
      </c>
    </row>
    <row r="535" spans="6:8" x14ac:dyDescent="0.3">
      <c r="F535" t="s">
        <v>1831</v>
      </c>
      <c r="G535" t="s">
        <v>1419</v>
      </c>
      <c r="H535" s="36" t="s">
        <v>1418</v>
      </c>
    </row>
    <row r="536" spans="6:8" x14ac:dyDescent="0.3">
      <c r="F536" t="s">
        <v>1831</v>
      </c>
      <c r="G536" t="s">
        <v>1433</v>
      </c>
      <c r="H536" s="36" t="s">
        <v>1432</v>
      </c>
    </row>
    <row r="537" spans="6:8" x14ac:dyDescent="0.3">
      <c r="F537" t="s">
        <v>1831</v>
      </c>
      <c r="G537" t="s">
        <v>1435</v>
      </c>
      <c r="H537" s="36" t="s">
        <v>1434</v>
      </c>
    </row>
    <row r="538" spans="6:8" x14ac:dyDescent="0.3">
      <c r="F538" t="s">
        <v>1831</v>
      </c>
      <c r="G538" t="s">
        <v>1427</v>
      </c>
      <c r="H538" s="36" t="s">
        <v>1426</v>
      </c>
    </row>
    <row r="539" spans="6:8" x14ac:dyDescent="0.3">
      <c r="F539" t="s">
        <v>1831</v>
      </c>
      <c r="G539" t="s">
        <v>1431</v>
      </c>
      <c r="H539" s="36" t="s">
        <v>1430</v>
      </c>
    </row>
    <row r="540" spans="6:8" x14ac:dyDescent="0.3">
      <c r="F540" t="s">
        <v>1831</v>
      </c>
      <c r="G540" t="s">
        <v>1411</v>
      </c>
      <c r="H540" s="36" t="s">
        <v>1410</v>
      </c>
    </row>
    <row r="541" spans="6:8" x14ac:dyDescent="0.3">
      <c r="F541" t="s">
        <v>1828</v>
      </c>
      <c r="G541" t="s">
        <v>1181</v>
      </c>
      <c r="H541" s="36" t="s">
        <v>1180</v>
      </c>
    </row>
    <row r="542" spans="6:8" x14ac:dyDescent="0.3">
      <c r="F542" t="s">
        <v>1828</v>
      </c>
      <c r="G542" t="s">
        <v>1173</v>
      </c>
      <c r="H542" s="36" t="s">
        <v>1172</v>
      </c>
    </row>
    <row r="543" spans="6:8" x14ac:dyDescent="0.3">
      <c r="F543" t="s">
        <v>1828</v>
      </c>
      <c r="G543" t="s">
        <v>1171</v>
      </c>
      <c r="H543" s="36" t="s">
        <v>1170</v>
      </c>
    </row>
    <row r="544" spans="6:8" x14ac:dyDescent="0.3">
      <c r="F544" t="s">
        <v>1828</v>
      </c>
      <c r="G544" t="s">
        <v>1183</v>
      </c>
      <c r="H544" s="36" t="s">
        <v>1182</v>
      </c>
    </row>
    <row r="545" spans="6:8" x14ac:dyDescent="0.3">
      <c r="F545" t="s">
        <v>1828</v>
      </c>
      <c r="G545" t="s">
        <v>1177</v>
      </c>
      <c r="H545" s="36" t="s">
        <v>1176</v>
      </c>
    </row>
    <row r="546" spans="6:8" x14ac:dyDescent="0.3">
      <c r="F546" t="s">
        <v>1828</v>
      </c>
      <c r="G546" t="s">
        <v>1175</v>
      </c>
      <c r="H546" s="36" t="s">
        <v>1174</v>
      </c>
    </row>
    <row r="547" spans="6:8" x14ac:dyDescent="0.3">
      <c r="F547" t="s">
        <v>1828</v>
      </c>
      <c r="G547" t="s">
        <v>1179</v>
      </c>
      <c r="H547" s="36" t="s">
        <v>1178</v>
      </c>
    </row>
    <row r="548" spans="6:8" x14ac:dyDescent="0.3">
      <c r="F548" t="s">
        <v>1828</v>
      </c>
      <c r="G548" t="s">
        <v>1185</v>
      </c>
      <c r="H548" s="36" t="s">
        <v>1184</v>
      </c>
    </row>
    <row r="549" spans="6:8" x14ac:dyDescent="0.3">
      <c r="F549" t="s">
        <v>1828</v>
      </c>
      <c r="G549" t="s">
        <v>1189</v>
      </c>
      <c r="H549" s="36" t="s">
        <v>1188</v>
      </c>
    </row>
    <row r="550" spans="6:8" x14ac:dyDescent="0.3">
      <c r="F550" t="s">
        <v>1828</v>
      </c>
      <c r="G550" t="s">
        <v>1187</v>
      </c>
      <c r="H550" s="36" t="s">
        <v>1186</v>
      </c>
    </row>
    <row r="551" spans="6:8" x14ac:dyDescent="0.3">
      <c r="F551" t="s">
        <v>1827</v>
      </c>
      <c r="G551" t="s">
        <v>489</v>
      </c>
      <c r="H551" s="36" t="s">
        <v>488</v>
      </c>
    </row>
    <row r="552" spans="6:8" x14ac:dyDescent="0.3">
      <c r="F552" t="s">
        <v>1827</v>
      </c>
      <c r="G552" t="s">
        <v>501</v>
      </c>
      <c r="H552" s="36" t="s">
        <v>500</v>
      </c>
    </row>
    <row r="553" spans="6:8" x14ac:dyDescent="0.3">
      <c r="F553" t="s">
        <v>1827</v>
      </c>
      <c r="G553" t="s">
        <v>505</v>
      </c>
      <c r="H553" s="36" t="s">
        <v>504</v>
      </c>
    </row>
    <row r="554" spans="6:8" x14ac:dyDescent="0.3">
      <c r="F554" t="s">
        <v>1827</v>
      </c>
      <c r="G554" t="s">
        <v>503</v>
      </c>
      <c r="H554" s="36" t="s">
        <v>502</v>
      </c>
    </row>
    <row r="555" spans="6:8" x14ac:dyDescent="0.3">
      <c r="F555" t="s">
        <v>1827</v>
      </c>
      <c r="G555" t="s">
        <v>499</v>
      </c>
      <c r="H555" s="36" t="s">
        <v>498</v>
      </c>
    </row>
    <row r="556" spans="6:8" x14ac:dyDescent="0.3">
      <c r="F556" t="s">
        <v>1827</v>
      </c>
      <c r="G556" t="s">
        <v>497</v>
      </c>
      <c r="H556" s="36" t="s">
        <v>496</v>
      </c>
    </row>
    <row r="557" spans="6:8" x14ac:dyDescent="0.3">
      <c r="F557" t="s">
        <v>1827</v>
      </c>
      <c r="G557" t="s">
        <v>495</v>
      </c>
      <c r="H557" s="36" t="s">
        <v>494</v>
      </c>
    </row>
    <row r="558" spans="6:8" x14ac:dyDescent="0.3">
      <c r="F558" t="s">
        <v>1827</v>
      </c>
      <c r="G558" t="s">
        <v>487</v>
      </c>
      <c r="H558" s="36" t="s">
        <v>486</v>
      </c>
    </row>
    <row r="559" spans="6:8" x14ac:dyDescent="0.3">
      <c r="F559" t="s">
        <v>1827</v>
      </c>
      <c r="G559" t="s">
        <v>507</v>
      </c>
      <c r="H559" s="36" t="s">
        <v>506</v>
      </c>
    </row>
    <row r="560" spans="6:8" x14ac:dyDescent="0.3">
      <c r="F560" t="s">
        <v>1827</v>
      </c>
      <c r="G560" t="s">
        <v>493</v>
      </c>
      <c r="H560" s="36" t="s">
        <v>492</v>
      </c>
    </row>
    <row r="561" spans="6:8" x14ac:dyDescent="0.3">
      <c r="F561" t="s">
        <v>1827</v>
      </c>
      <c r="G561" t="s">
        <v>491</v>
      </c>
      <c r="H561" s="36" t="s">
        <v>490</v>
      </c>
    </row>
    <row r="562" spans="6:8" x14ac:dyDescent="0.3">
      <c r="F562" t="s">
        <v>1826</v>
      </c>
      <c r="G562" t="s">
        <v>1363</v>
      </c>
      <c r="H562" s="36" t="s">
        <v>1362</v>
      </c>
    </row>
    <row r="563" spans="6:8" x14ac:dyDescent="0.3">
      <c r="F563" t="s">
        <v>1826</v>
      </c>
      <c r="G563" t="s">
        <v>1359</v>
      </c>
      <c r="H563" s="36" t="s">
        <v>1358</v>
      </c>
    </row>
    <row r="564" spans="6:8" x14ac:dyDescent="0.3">
      <c r="F564" t="s">
        <v>1826</v>
      </c>
      <c r="G564" t="s">
        <v>1353</v>
      </c>
      <c r="H564" s="36" t="s">
        <v>1352</v>
      </c>
    </row>
    <row r="565" spans="6:8" x14ac:dyDescent="0.3">
      <c r="F565" t="s">
        <v>1826</v>
      </c>
      <c r="G565" t="s">
        <v>1367</v>
      </c>
      <c r="H565" s="36" t="s">
        <v>1366</v>
      </c>
    </row>
    <row r="566" spans="6:8" x14ac:dyDescent="0.3">
      <c r="F566" t="s">
        <v>1826</v>
      </c>
      <c r="G566" t="s">
        <v>1361</v>
      </c>
      <c r="H566" s="36" t="s">
        <v>1360</v>
      </c>
    </row>
    <row r="567" spans="6:8" x14ac:dyDescent="0.3">
      <c r="F567" t="s">
        <v>1826</v>
      </c>
      <c r="G567" t="s">
        <v>1369</v>
      </c>
      <c r="H567" s="36" t="s">
        <v>1368</v>
      </c>
    </row>
    <row r="568" spans="6:8" x14ac:dyDescent="0.3">
      <c r="F568" t="s">
        <v>1826</v>
      </c>
      <c r="G568" t="s">
        <v>1357</v>
      </c>
      <c r="H568" s="36" t="s">
        <v>1356</v>
      </c>
    </row>
    <row r="569" spans="6:8" x14ac:dyDescent="0.3">
      <c r="F569" t="s">
        <v>1826</v>
      </c>
      <c r="G569" t="s">
        <v>1351</v>
      </c>
      <c r="H569" s="36" t="s">
        <v>1350</v>
      </c>
    </row>
    <row r="570" spans="6:8" x14ac:dyDescent="0.3">
      <c r="F570" t="s">
        <v>1826</v>
      </c>
      <c r="G570" t="s">
        <v>1365</v>
      </c>
      <c r="H570" s="36" t="s">
        <v>1364</v>
      </c>
    </row>
    <row r="571" spans="6:8" x14ac:dyDescent="0.3">
      <c r="F571" t="s">
        <v>1826</v>
      </c>
      <c r="G571" t="s">
        <v>1349</v>
      </c>
      <c r="H571" s="36" t="s">
        <v>1348</v>
      </c>
    </row>
    <row r="572" spans="6:8" x14ac:dyDescent="0.3">
      <c r="F572" t="s">
        <v>1826</v>
      </c>
      <c r="G572" t="s">
        <v>1355</v>
      </c>
      <c r="H572" s="36" t="s">
        <v>1354</v>
      </c>
    </row>
    <row r="573" spans="6:8" x14ac:dyDescent="0.3">
      <c r="F573" t="s">
        <v>1826</v>
      </c>
      <c r="G573" t="s">
        <v>1371</v>
      </c>
      <c r="H573" s="36" t="s">
        <v>1370</v>
      </c>
    </row>
    <row r="574" spans="6:8" x14ac:dyDescent="0.3">
      <c r="F574" t="s">
        <v>1823</v>
      </c>
      <c r="G574" t="s">
        <v>799</v>
      </c>
      <c r="H574" s="36" t="s">
        <v>798</v>
      </c>
    </row>
    <row r="575" spans="6:8" x14ac:dyDescent="0.3">
      <c r="F575" t="s">
        <v>1823</v>
      </c>
      <c r="G575" t="s">
        <v>803</v>
      </c>
      <c r="H575" s="36" t="s">
        <v>802</v>
      </c>
    </row>
    <row r="576" spans="6:8" x14ac:dyDescent="0.3">
      <c r="F576" t="s">
        <v>1823</v>
      </c>
      <c r="G576" t="s">
        <v>805</v>
      </c>
      <c r="H576" s="36" t="s">
        <v>804</v>
      </c>
    </row>
    <row r="577" spans="6:8" x14ac:dyDescent="0.3">
      <c r="F577" t="s">
        <v>1823</v>
      </c>
      <c r="G577" t="s">
        <v>797</v>
      </c>
      <c r="H577" s="36" t="s">
        <v>796</v>
      </c>
    </row>
    <row r="578" spans="6:8" x14ac:dyDescent="0.3">
      <c r="F578" t="s">
        <v>1823</v>
      </c>
      <c r="G578" t="s">
        <v>801</v>
      </c>
      <c r="H578" s="36" t="s">
        <v>800</v>
      </c>
    </row>
    <row r="579" spans="6:8" x14ac:dyDescent="0.3">
      <c r="F579" t="s">
        <v>1823</v>
      </c>
      <c r="G579" t="s">
        <v>809</v>
      </c>
      <c r="H579" s="36" t="s">
        <v>808</v>
      </c>
    </row>
    <row r="580" spans="6:8" x14ac:dyDescent="0.3">
      <c r="F580" t="s">
        <v>1823</v>
      </c>
      <c r="G580" t="s">
        <v>807</v>
      </c>
      <c r="H580" s="36" t="s">
        <v>806</v>
      </c>
    </row>
    <row r="581" spans="6:8" x14ac:dyDescent="0.3">
      <c r="F581" t="s">
        <v>1823</v>
      </c>
      <c r="G581" t="s">
        <v>795</v>
      </c>
      <c r="H581" s="36" t="s">
        <v>794</v>
      </c>
    </row>
    <row r="582" spans="6:8" x14ac:dyDescent="0.3">
      <c r="F582" t="s">
        <v>1823</v>
      </c>
      <c r="G582" t="s">
        <v>811</v>
      </c>
      <c r="H582" s="36" t="s">
        <v>810</v>
      </c>
    </row>
    <row r="583" spans="6:8" x14ac:dyDescent="0.3">
      <c r="F583" t="s">
        <v>1820</v>
      </c>
      <c r="G583" t="s">
        <v>1693</v>
      </c>
      <c r="H583" s="36" t="s">
        <v>1692</v>
      </c>
    </row>
    <row r="584" spans="6:8" x14ac:dyDescent="0.3">
      <c r="F584" t="s">
        <v>1820</v>
      </c>
      <c r="G584" t="s">
        <v>1697</v>
      </c>
      <c r="H584" s="36" t="s">
        <v>1696</v>
      </c>
    </row>
    <row r="585" spans="6:8" x14ac:dyDescent="0.3">
      <c r="F585" t="s">
        <v>1820</v>
      </c>
      <c r="G585" t="s">
        <v>1689</v>
      </c>
      <c r="H585" s="36" t="s">
        <v>1688</v>
      </c>
    </row>
    <row r="586" spans="6:8" x14ac:dyDescent="0.3">
      <c r="F586" t="s">
        <v>1820</v>
      </c>
      <c r="G586" t="s">
        <v>1699</v>
      </c>
      <c r="H586" s="36" t="s">
        <v>1698</v>
      </c>
    </row>
    <row r="587" spans="6:8" x14ac:dyDescent="0.3">
      <c r="F587" t="s">
        <v>1820</v>
      </c>
      <c r="G587" t="s">
        <v>1695</v>
      </c>
      <c r="H587" s="36" t="s">
        <v>1694</v>
      </c>
    </row>
    <row r="588" spans="6:8" x14ac:dyDescent="0.3">
      <c r="F588" t="s">
        <v>1820</v>
      </c>
      <c r="G588" t="s">
        <v>1687</v>
      </c>
      <c r="H588" s="36" t="s">
        <v>1686</v>
      </c>
    </row>
    <row r="589" spans="6:8" x14ac:dyDescent="0.3">
      <c r="F589" t="s">
        <v>1820</v>
      </c>
      <c r="G589" t="s">
        <v>1691</v>
      </c>
      <c r="H589" s="36" t="s">
        <v>1690</v>
      </c>
    </row>
    <row r="590" spans="6:8" x14ac:dyDescent="0.3">
      <c r="F590" t="s">
        <v>1820</v>
      </c>
      <c r="G590" t="s">
        <v>1701</v>
      </c>
      <c r="H590" s="36" t="s">
        <v>1700</v>
      </c>
    </row>
    <row r="591" spans="6:8" x14ac:dyDescent="0.3">
      <c r="F591" t="s">
        <v>1819</v>
      </c>
      <c r="G591" t="s">
        <v>1521</v>
      </c>
      <c r="H591" s="36" t="s">
        <v>1520</v>
      </c>
    </row>
    <row r="592" spans="6:8" x14ac:dyDescent="0.3">
      <c r="F592" t="s">
        <v>1819</v>
      </c>
      <c r="G592" t="s">
        <v>1529</v>
      </c>
      <c r="H592" s="36" t="s">
        <v>1528</v>
      </c>
    </row>
    <row r="593" spans="6:8" x14ac:dyDescent="0.3">
      <c r="F593" t="s">
        <v>1819</v>
      </c>
      <c r="G593" t="s">
        <v>1523</v>
      </c>
      <c r="H593" s="36" t="s">
        <v>1522</v>
      </c>
    </row>
    <row r="594" spans="6:8" x14ac:dyDescent="0.3">
      <c r="F594" t="s">
        <v>1819</v>
      </c>
      <c r="G594" t="s">
        <v>1517</v>
      </c>
      <c r="H594" s="36" t="s">
        <v>1516</v>
      </c>
    </row>
    <row r="595" spans="6:8" x14ac:dyDescent="0.3">
      <c r="F595" t="s">
        <v>1819</v>
      </c>
      <c r="G595" t="s">
        <v>1519</v>
      </c>
      <c r="H595" s="36" t="s">
        <v>1518</v>
      </c>
    </row>
    <row r="596" spans="6:8" x14ac:dyDescent="0.3">
      <c r="F596" t="s">
        <v>1819</v>
      </c>
      <c r="G596" t="s">
        <v>1525</v>
      </c>
      <c r="H596" s="36" t="s">
        <v>1524</v>
      </c>
    </row>
    <row r="597" spans="6:8" x14ac:dyDescent="0.3">
      <c r="F597" t="s">
        <v>1819</v>
      </c>
      <c r="G597" t="s">
        <v>1527</v>
      </c>
      <c r="H597" s="36" t="s">
        <v>1526</v>
      </c>
    </row>
    <row r="598" spans="6:8" x14ac:dyDescent="0.3">
      <c r="F598" t="s">
        <v>1819</v>
      </c>
      <c r="G598" t="s">
        <v>1533</v>
      </c>
      <c r="H598" s="36" t="s">
        <v>1532</v>
      </c>
    </row>
    <row r="599" spans="6:8" x14ac:dyDescent="0.3">
      <c r="F599" t="s">
        <v>1819</v>
      </c>
      <c r="G599" t="s">
        <v>1531</v>
      </c>
      <c r="H599" s="36" t="s">
        <v>1530</v>
      </c>
    </row>
    <row r="600" spans="6:8" x14ac:dyDescent="0.3">
      <c r="F600" t="s">
        <v>1814</v>
      </c>
      <c r="G600" t="s">
        <v>1313</v>
      </c>
      <c r="H600" s="36" t="s">
        <v>1312</v>
      </c>
    </row>
    <row r="601" spans="6:8" x14ac:dyDescent="0.3">
      <c r="F601" t="s">
        <v>1814</v>
      </c>
      <c r="G601" t="s">
        <v>1311</v>
      </c>
      <c r="H601" s="36" t="s">
        <v>1310</v>
      </c>
    </row>
    <row r="602" spans="6:8" x14ac:dyDescent="0.3">
      <c r="F602" t="s">
        <v>1814</v>
      </c>
      <c r="G602" t="s">
        <v>1281</v>
      </c>
      <c r="H602" s="36" t="s">
        <v>1280</v>
      </c>
    </row>
    <row r="603" spans="6:8" x14ac:dyDescent="0.3">
      <c r="F603" t="s">
        <v>1814</v>
      </c>
      <c r="G603" t="s">
        <v>1295</v>
      </c>
      <c r="H603" s="36" t="s">
        <v>1294</v>
      </c>
    </row>
    <row r="604" spans="6:8" x14ac:dyDescent="0.3">
      <c r="F604" t="s">
        <v>1814</v>
      </c>
      <c r="G604" t="s">
        <v>1287</v>
      </c>
      <c r="H604" s="36" t="s">
        <v>1286</v>
      </c>
    </row>
    <row r="605" spans="6:8" x14ac:dyDescent="0.3">
      <c r="F605" t="s">
        <v>1814</v>
      </c>
      <c r="G605" t="s">
        <v>1283</v>
      </c>
      <c r="H605" s="36" t="s">
        <v>1282</v>
      </c>
    </row>
    <row r="606" spans="6:8" x14ac:dyDescent="0.3">
      <c r="F606" t="s">
        <v>1814</v>
      </c>
      <c r="G606" t="s">
        <v>1309</v>
      </c>
      <c r="H606" s="36" t="s">
        <v>1308</v>
      </c>
    </row>
    <row r="607" spans="6:8" x14ac:dyDescent="0.3">
      <c r="F607" t="s">
        <v>1814</v>
      </c>
      <c r="G607" t="s">
        <v>1319</v>
      </c>
      <c r="H607" s="36" t="s">
        <v>1318</v>
      </c>
    </row>
    <row r="608" spans="6:8" x14ac:dyDescent="0.3">
      <c r="F608" t="s">
        <v>1814</v>
      </c>
      <c r="G608" t="s">
        <v>1293</v>
      </c>
      <c r="H608" s="36" t="s">
        <v>1292</v>
      </c>
    </row>
    <row r="609" spans="6:8" x14ac:dyDescent="0.3">
      <c r="F609" t="s">
        <v>1814</v>
      </c>
      <c r="G609" t="s">
        <v>1305</v>
      </c>
      <c r="H609" s="36" t="s">
        <v>1304</v>
      </c>
    </row>
    <row r="610" spans="6:8" x14ac:dyDescent="0.3">
      <c r="F610" t="s">
        <v>1814</v>
      </c>
      <c r="G610" t="s">
        <v>1299</v>
      </c>
      <c r="H610" s="36" t="s">
        <v>1298</v>
      </c>
    </row>
    <row r="611" spans="6:8" x14ac:dyDescent="0.3">
      <c r="F611" t="s">
        <v>1814</v>
      </c>
      <c r="G611" t="s">
        <v>1301</v>
      </c>
      <c r="H611" s="36" t="s">
        <v>1300</v>
      </c>
    </row>
    <row r="612" spans="6:8" x14ac:dyDescent="0.3">
      <c r="F612" t="s">
        <v>1814</v>
      </c>
      <c r="G612" t="s">
        <v>1275</v>
      </c>
      <c r="H612" s="36" t="s">
        <v>1274</v>
      </c>
    </row>
    <row r="613" spans="6:8" x14ac:dyDescent="0.3">
      <c r="F613" t="s">
        <v>1814</v>
      </c>
      <c r="G613" t="s">
        <v>1317</v>
      </c>
      <c r="H613" s="36" t="s">
        <v>1316</v>
      </c>
    </row>
    <row r="614" spans="6:8" x14ac:dyDescent="0.3">
      <c r="F614" t="s">
        <v>1814</v>
      </c>
      <c r="G614" t="s">
        <v>1315</v>
      </c>
      <c r="H614" s="36" t="s">
        <v>1314</v>
      </c>
    </row>
    <row r="615" spans="6:8" x14ac:dyDescent="0.3">
      <c r="F615" t="s">
        <v>1814</v>
      </c>
      <c r="G615" t="s">
        <v>1277</v>
      </c>
      <c r="H615" s="36" t="s">
        <v>1276</v>
      </c>
    </row>
    <row r="616" spans="6:8" x14ac:dyDescent="0.3">
      <c r="F616" t="s">
        <v>1814</v>
      </c>
      <c r="G616" t="s">
        <v>1307</v>
      </c>
      <c r="H616" s="36" t="s">
        <v>1306</v>
      </c>
    </row>
    <row r="617" spans="6:8" x14ac:dyDescent="0.3">
      <c r="F617" t="s">
        <v>1814</v>
      </c>
      <c r="G617" t="s">
        <v>1285</v>
      </c>
      <c r="H617" s="36" t="s">
        <v>1284</v>
      </c>
    </row>
    <row r="618" spans="6:8" x14ac:dyDescent="0.3">
      <c r="F618" t="s">
        <v>1814</v>
      </c>
      <c r="G618" t="s">
        <v>1289</v>
      </c>
      <c r="H618" s="36" t="s">
        <v>1288</v>
      </c>
    </row>
    <row r="619" spans="6:8" x14ac:dyDescent="0.3">
      <c r="F619" t="s">
        <v>1814</v>
      </c>
      <c r="G619" t="s">
        <v>1303</v>
      </c>
      <c r="H619" s="36" t="s">
        <v>1302</v>
      </c>
    </row>
    <row r="620" spans="6:8" x14ac:dyDescent="0.3">
      <c r="F620" t="s">
        <v>1814</v>
      </c>
      <c r="G620" t="s">
        <v>1273</v>
      </c>
      <c r="H620" s="36" t="s">
        <v>1272</v>
      </c>
    </row>
    <row r="621" spans="6:8" x14ac:dyDescent="0.3">
      <c r="F621" t="s">
        <v>1814</v>
      </c>
      <c r="G621" t="s">
        <v>1279</v>
      </c>
      <c r="H621" s="36" t="s">
        <v>1278</v>
      </c>
    </row>
    <row r="622" spans="6:8" x14ac:dyDescent="0.3">
      <c r="F622" t="s">
        <v>1814</v>
      </c>
      <c r="G622" t="s">
        <v>1297</v>
      </c>
      <c r="H622" s="36" t="s">
        <v>1296</v>
      </c>
    </row>
    <row r="623" spans="6:8" x14ac:dyDescent="0.3">
      <c r="F623" t="s">
        <v>1814</v>
      </c>
      <c r="G623" t="s">
        <v>1291</v>
      </c>
      <c r="H623" s="36" t="s">
        <v>1290</v>
      </c>
    </row>
    <row r="624" spans="6:8" x14ac:dyDescent="0.3">
      <c r="F624" t="s">
        <v>1814</v>
      </c>
      <c r="G624" t="s">
        <v>1325</v>
      </c>
      <c r="H624" s="36" t="s">
        <v>1324</v>
      </c>
    </row>
    <row r="625" spans="6:8" x14ac:dyDescent="0.3">
      <c r="F625" t="s">
        <v>1814</v>
      </c>
      <c r="G625" t="s">
        <v>1323</v>
      </c>
      <c r="H625" s="36" t="s">
        <v>1322</v>
      </c>
    </row>
    <row r="626" spans="6:8" x14ac:dyDescent="0.3">
      <c r="F626" t="s">
        <v>1814</v>
      </c>
      <c r="G626" t="s">
        <v>1321</v>
      </c>
      <c r="H626" s="36" t="s">
        <v>1320</v>
      </c>
    </row>
    <row r="627" spans="6:8" x14ac:dyDescent="0.3">
      <c r="F627" t="s">
        <v>1809</v>
      </c>
      <c r="G627" t="s">
        <v>1155</v>
      </c>
      <c r="H627" s="36" t="s">
        <v>1154</v>
      </c>
    </row>
    <row r="628" spans="6:8" x14ac:dyDescent="0.3">
      <c r="F628" t="s">
        <v>1809</v>
      </c>
      <c r="G628" t="s">
        <v>1153</v>
      </c>
      <c r="H628" s="36" t="s">
        <v>1152</v>
      </c>
    </row>
    <row r="629" spans="6:8" x14ac:dyDescent="0.3">
      <c r="F629" t="s">
        <v>1809</v>
      </c>
      <c r="G629" t="s">
        <v>1167</v>
      </c>
      <c r="H629" s="36" t="s">
        <v>1166</v>
      </c>
    </row>
    <row r="630" spans="6:8" x14ac:dyDescent="0.3">
      <c r="F630" t="s">
        <v>1809</v>
      </c>
      <c r="G630" t="s">
        <v>1157</v>
      </c>
      <c r="H630" s="36" t="s">
        <v>1156</v>
      </c>
    </row>
    <row r="631" spans="6:8" x14ac:dyDescent="0.3">
      <c r="F631" t="s">
        <v>1809</v>
      </c>
      <c r="G631" t="s">
        <v>1161</v>
      </c>
      <c r="H631" s="36" t="s">
        <v>1160</v>
      </c>
    </row>
    <row r="632" spans="6:8" x14ac:dyDescent="0.3">
      <c r="F632" t="s">
        <v>1809</v>
      </c>
      <c r="G632" t="s">
        <v>1165</v>
      </c>
      <c r="H632" s="36" t="s">
        <v>1164</v>
      </c>
    </row>
    <row r="633" spans="6:8" x14ac:dyDescent="0.3">
      <c r="F633" t="s">
        <v>1809</v>
      </c>
      <c r="G633" t="s">
        <v>1169</v>
      </c>
      <c r="H633" s="36" t="s">
        <v>1168</v>
      </c>
    </row>
    <row r="634" spans="6:8" x14ac:dyDescent="0.3">
      <c r="F634" t="s">
        <v>1809</v>
      </c>
      <c r="G634" t="s">
        <v>1159</v>
      </c>
      <c r="H634" s="36" t="s">
        <v>1158</v>
      </c>
    </row>
    <row r="635" spans="6:8" x14ac:dyDescent="0.3">
      <c r="F635" t="s">
        <v>1809</v>
      </c>
      <c r="G635" t="s">
        <v>1163</v>
      </c>
      <c r="H635" s="36" t="s">
        <v>1162</v>
      </c>
    </row>
    <row r="636" spans="6:8" x14ac:dyDescent="0.3">
      <c r="F636" t="s">
        <v>1808</v>
      </c>
      <c r="G636" t="s">
        <v>629</v>
      </c>
      <c r="H636" s="36" t="s">
        <v>628</v>
      </c>
    </row>
    <row r="637" spans="6:8" x14ac:dyDescent="0.3">
      <c r="F637" t="s">
        <v>1808</v>
      </c>
      <c r="G637" t="s">
        <v>633</v>
      </c>
      <c r="H637" s="36" t="s">
        <v>632</v>
      </c>
    </row>
    <row r="638" spans="6:8" x14ac:dyDescent="0.3">
      <c r="F638" t="s">
        <v>1808</v>
      </c>
      <c r="G638" t="s">
        <v>635</v>
      </c>
      <c r="H638" s="36" t="s">
        <v>634</v>
      </c>
    </row>
    <row r="639" spans="6:8" x14ac:dyDescent="0.3">
      <c r="F639" t="s">
        <v>1808</v>
      </c>
      <c r="G639" t="s">
        <v>631</v>
      </c>
      <c r="H639" s="36" t="s">
        <v>630</v>
      </c>
    </row>
    <row r="640" spans="6:8" x14ac:dyDescent="0.3">
      <c r="F640" t="s">
        <v>1808</v>
      </c>
      <c r="G640" t="s">
        <v>625</v>
      </c>
      <c r="H640" s="36" t="s">
        <v>624</v>
      </c>
    </row>
    <row r="641" spans="6:8" x14ac:dyDescent="0.3">
      <c r="F641" t="s">
        <v>1808</v>
      </c>
      <c r="G641" t="s">
        <v>627</v>
      </c>
      <c r="H641" s="36" t="s">
        <v>626</v>
      </c>
    </row>
    <row r="642" spans="6:8" x14ac:dyDescent="0.3">
      <c r="F642" t="s">
        <v>1808</v>
      </c>
      <c r="G642" t="s">
        <v>623</v>
      </c>
      <c r="H642" s="36" t="s">
        <v>622</v>
      </c>
    </row>
    <row r="643" spans="6:8" x14ac:dyDescent="0.3">
      <c r="F643" t="s">
        <v>1808</v>
      </c>
      <c r="G643" t="s">
        <v>637</v>
      </c>
      <c r="H643" s="36" t="s">
        <v>636</v>
      </c>
    </row>
    <row r="644" spans="6:8" x14ac:dyDescent="0.3">
      <c r="F644" t="s">
        <v>1808</v>
      </c>
      <c r="G644" t="s">
        <v>641</v>
      </c>
      <c r="H644" s="36" t="s">
        <v>640</v>
      </c>
    </row>
    <row r="645" spans="6:8" x14ac:dyDescent="0.3">
      <c r="F645" t="s">
        <v>1808</v>
      </c>
      <c r="G645" t="s">
        <v>621</v>
      </c>
      <c r="H645" s="36" t="s">
        <v>620</v>
      </c>
    </row>
    <row r="646" spans="6:8" x14ac:dyDescent="0.3">
      <c r="F646" t="s">
        <v>1808</v>
      </c>
      <c r="G646" t="s">
        <v>639</v>
      </c>
      <c r="H646" s="36" t="s">
        <v>638</v>
      </c>
    </row>
    <row r="647" spans="6:8" x14ac:dyDescent="0.3">
      <c r="F647" t="s">
        <v>1801</v>
      </c>
      <c r="G647" t="s">
        <v>875</v>
      </c>
      <c r="H647" s="36" t="s">
        <v>874</v>
      </c>
    </row>
    <row r="648" spans="6:8" x14ac:dyDescent="0.3">
      <c r="F648" t="s">
        <v>1801</v>
      </c>
      <c r="G648" t="s">
        <v>871</v>
      </c>
      <c r="H648" s="36" t="s">
        <v>870</v>
      </c>
    </row>
    <row r="649" spans="6:8" x14ac:dyDescent="0.3">
      <c r="F649" t="s">
        <v>1801</v>
      </c>
      <c r="G649" t="s">
        <v>879</v>
      </c>
      <c r="H649" s="36" t="s">
        <v>878</v>
      </c>
    </row>
    <row r="650" spans="6:8" x14ac:dyDescent="0.3">
      <c r="F650" t="s">
        <v>1801</v>
      </c>
      <c r="G650" t="s">
        <v>877</v>
      </c>
      <c r="H650" s="36" t="s">
        <v>876</v>
      </c>
    </row>
    <row r="651" spans="6:8" x14ac:dyDescent="0.3">
      <c r="F651" t="s">
        <v>1801</v>
      </c>
      <c r="G651" t="s">
        <v>873</v>
      </c>
      <c r="H651" s="36" t="s">
        <v>872</v>
      </c>
    </row>
    <row r="652" spans="6:8" x14ac:dyDescent="0.3">
      <c r="F652" t="s">
        <v>1801</v>
      </c>
      <c r="G652" t="s">
        <v>917</v>
      </c>
      <c r="H652" s="36" t="s">
        <v>916</v>
      </c>
    </row>
    <row r="653" spans="6:8" x14ac:dyDescent="0.3">
      <c r="F653" t="s">
        <v>1801</v>
      </c>
      <c r="G653" t="s">
        <v>899</v>
      </c>
      <c r="H653" s="36" t="s">
        <v>898</v>
      </c>
    </row>
    <row r="654" spans="6:8" x14ac:dyDescent="0.3">
      <c r="F654" t="s">
        <v>1801</v>
      </c>
      <c r="G654" t="s">
        <v>897</v>
      </c>
      <c r="H654" s="36" t="s">
        <v>896</v>
      </c>
    </row>
    <row r="655" spans="6:8" x14ac:dyDescent="0.3">
      <c r="F655" t="s">
        <v>1801</v>
      </c>
      <c r="G655" t="s">
        <v>895</v>
      </c>
      <c r="H655" s="36" t="s">
        <v>894</v>
      </c>
    </row>
    <row r="656" spans="6:8" x14ac:dyDescent="0.3">
      <c r="F656" t="s">
        <v>1801</v>
      </c>
      <c r="G656" t="s">
        <v>915</v>
      </c>
      <c r="H656" s="36" t="s">
        <v>914</v>
      </c>
    </row>
    <row r="657" spans="6:8" x14ac:dyDescent="0.3">
      <c r="F657" t="s">
        <v>1801</v>
      </c>
      <c r="G657" t="s">
        <v>913</v>
      </c>
      <c r="H657" s="36" t="s">
        <v>912</v>
      </c>
    </row>
    <row r="658" spans="6:8" x14ac:dyDescent="0.3">
      <c r="F658" t="s">
        <v>1801</v>
      </c>
      <c r="G658" t="s">
        <v>911</v>
      </c>
      <c r="H658" s="36" t="s">
        <v>910</v>
      </c>
    </row>
    <row r="659" spans="6:8" x14ac:dyDescent="0.3">
      <c r="F659" t="s">
        <v>1801</v>
      </c>
      <c r="G659" t="s">
        <v>909</v>
      </c>
      <c r="H659" s="36" t="s">
        <v>908</v>
      </c>
    </row>
    <row r="660" spans="6:8" x14ac:dyDescent="0.3">
      <c r="F660" t="s">
        <v>1801</v>
      </c>
      <c r="G660" t="s">
        <v>907</v>
      </c>
      <c r="H660" s="36" t="s">
        <v>906</v>
      </c>
    </row>
    <row r="661" spans="6:8" x14ac:dyDescent="0.3">
      <c r="F661" t="s">
        <v>1801</v>
      </c>
      <c r="G661" t="s">
        <v>905</v>
      </c>
      <c r="H661" s="36" t="s">
        <v>904</v>
      </c>
    </row>
    <row r="662" spans="6:8" x14ac:dyDescent="0.3">
      <c r="F662" t="s">
        <v>1801</v>
      </c>
      <c r="G662" t="s">
        <v>903</v>
      </c>
      <c r="H662" s="36" t="s">
        <v>902</v>
      </c>
    </row>
    <row r="663" spans="6:8" x14ac:dyDescent="0.3">
      <c r="F663" t="s">
        <v>1801</v>
      </c>
      <c r="G663" t="s">
        <v>901</v>
      </c>
      <c r="H663" s="36" t="s">
        <v>900</v>
      </c>
    </row>
    <row r="664" spans="6:8" x14ac:dyDescent="0.3">
      <c r="F664" t="s">
        <v>1801</v>
      </c>
      <c r="G664" t="s">
        <v>881</v>
      </c>
      <c r="H664" s="36" t="s">
        <v>880</v>
      </c>
    </row>
    <row r="665" spans="6:8" x14ac:dyDescent="0.3">
      <c r="F665" t="s">
        <v>1801</v>
      </c>
      <c r="G665" t="s">
        <v>887</v>
      </c>
      <c r="H665" s="36" t="s">
        <v>886</v>
      </c>
    </row>
    <row r="666" spans="6:8" x14ac:dyDescent="0.3">
      <c r="F666" t="s">
        <v>1801</v>
      </c>
      <c r="G666" t="s">
        <v>893</v>
      </c>
      <c r="H666" s="36" t="s">
        <v>892</v>
      </c>
    </row>
    <row r="667" spans="6:8" x14ac:dyDescent="0.3">
      <c r="F667" t="s">
        <v>1801</v>
      </c>
      <c r="G667" t="s">
        <v>885</v>
      </c>
      <c r="H667" s="36" t="s">
        <v>884</v>
      </c>
    </row>
    <row r="668" spans="6:8" x14ac:dyDescent="0.3">
      <c r="F668" t="s">
        <v>1801</v>
      </c>
      <c r="G668" t="s">
        <v>891</v>
      </c>
      <c r="H668" s="36" t="s">
        <v>890</v>
      </c>
    </row>
    <row r="669" spans="6:8" x14ac:dyDescent="0.3">
      <c r="F669" t="s">
        <v>1801</v>
      </c>
      <c r="G669" t="s">
        <v>889</v>
      </c>
      <c r="H669" s="36" t="s">
        <v>888</v>
      </c>
    </row>
    <row r="670" spans="6:8" x14ac:dyDescent="0.3">
      <c r="F670" t="s">
        <v>1801</v>
      </c>
      <c r="G670" t="s">
        <v>883</v>
      </c>
      <c r="H670" s="36" t="s">
        <v>882</v>
      </c>
    </row>
    <row r="671" spans="6:8" x14ac:dyDescent="0.3">
      <c r="F671" t="s">
        <v>1800</v>
      </c>
      <c r="G671" t="s">
        <v>521</v>
      </c>
      <c r="H671" s="36" t="s">
        <v>520</v>
      </c>
    </row>
    <row r="672" spans="6:8" x14ac:dyDescent="0.3">
      <c r="F672" t="s">
        <v>1800</v>
      </c>
      <c r="G672" t="s">
        <v>517</v>
      </c>
      <c r="H672" s="36" t="s">
        <v>516</v>
      </c>
    </row>
    <row r="673" spans="6:8" x14ac:dyDescent="0.3">
      <c r="F673" t="s">
        <v>1800</v>
      </c>
      <c r="G673" t="s">
        <v>513</v>
      </c>
      <c r="H673" s="36" t="s">
        <v>512</v>
      </c>
    </row>
    <row r="674" spans="6:8" x14ac:dyDescent="0.3">
      <c r="F674" t="s">
        <v>1800</v>
      </c>
      <c r="G674" t="s">
        <v>519</v>
      </c>
      <c r="H674" s="36" t="s">
        <v>518</v>
      </c>
    </row>
    <row r="675" spans="6:8" x14ac:dyDescent="0.3">
      <c r="F675" t="s">
        <v>1800</v>
      </c>
      <c r="G675" t="s">
        <v>509</v>
      </c>
      <c r="H675" s="36" t="s">
        <v>508</v>
      </c>
    </row>
    <row r="676" spans="6:8" x14ac:dyDescent="0.3">
      <c r="F676" t="s">
        <v>1800</v>
      </c>
      <c r="G676" t="s">
        <v>515</v>
      </c>
      <c r="H676" s="36" t="s">
        <v>514</v>
      </c>
    </row>
    <row r="677" spans="6:8" x14ac:dyDescent="0.3">
      <c r="F677" t="s">
        <v>1800</v>
      </c>
      <c r="G677" t="s">
        <v>511</v>
      </c>
      <c r="H677" s="36" t="s">
        <v>510</v>
      </c>
    </row>
    <row r="678" spans="6:8" x14ac:dyDescent="0.3">
      <c r="F678" t="s">
        <v>1800</v>
      </c>
      <c r="G678" t="s">
        <v>523</v>
      </c>
      <c r="H678" s="36" t="s">
        <v>522</v>
      </c>
    </row>
    <row r="679" spans="6:8" x14ac:dyDescent="0.3">
      <c r="F679" t="s">
        <v>1799</v>
      </c>
      <c r="G679" t="s">
        <v>1561</v>
      </c>
      <c r="H679" s="36" t="s">
        <v>1560</v>
      </c>
    </row>
    <row r="680" spans="6:8" x14ac:dyDescent="0.3">
      <c r="F680" t="s">
        <v>1799</v>
      </c>
      <c r="G680" t="s">
        <v>1559</v>
      </c>
      <c r="H680" s="36" t="s">
        <v>1558</v>
      </c>
    </row>
    <row r="681" spans="6:8" x14ac:dyDescent="0.3">
      <c r="F681" t="s">
        <v>1799</v>
      </c>
      <c r="G681" t="s">
        <v>1553</v>
      </c>
      <c r="H681" s="36" t="s">
        <v>1552</v>
      </c>
    </row>
    <row r="682" spans="6:8" x14ac:dyDescent="0.3">
      <c r="F682" t="s">
        <v>1799</v>
      </c>
      <c r="G682" t="s">
        <v>1563</v>
      </c>
      <c r="H682" s="36" t="s">
        <v>1562</v>
      </c>
    </row>
    <row r="683" spans="6:8" x14ac:dyDescent="0.3">
      <c r="F683" t="s">
        <v>1799</v>
      </c>
      <c r="G683" t="s">
        <v>1555</v>
      </c>
      <c r="H683" s="36" t="s">
        <v>1554</v>
      </c>
    </row>
    <row r="684" spans="6:8" x14ac:dyDescent="0.3">
      <c r="F684" t="s">
        <v>1799</v>
      </c>
      <c r="G684" t="s">
        <v>1557</v>
      </c>
      <c r="H684" s="36" t="s">
        <v>1556</v>
      </c>
    </row>
    <row r="685" spans="6:8" x14ac:dyDescent="0.3">
      <c r="F685" t="s">
        <v>1799</v>
      </c>
      <c r="G685" t="s">
        <v>1565</v>
      </c>
      <c r="H685" s="36" t="s">
        <v>1564</v>
      </c>
    </row>
    <row r="686" spans="6:8" x14ac:dyDescent="0.3">
      <c r="F686" t="s">
        <v>1798</v>
      </c>
      <c r="G686" t="s">
        <v>611</v>
      </c>
      <c r="H686" s="36" t="s">
        <v>610</v>
      </c>
    </row>
    <row r="687" spans="6:8" x14ac:dyDescent="0.3">
      <c r="F687" t="s">
        <v>1798</v>
      </c>
      <c r="G687" t="s">
        <v>617</v>
      </c>
      <c r="H687" s="36" t="s">
        <v>616</v>
      </c>
    </row>
    <row r="688" spans="6:8" x14ac:dyDescent="0.3">
      <c r="F688" t="s">
        <v>1798</v>
      </c>
      <c r="G688" t="s">
        <v>615</v>
      </c>
      <c r="H688" s="36" t="s">
        <v>614</v>
      </c>
    </row>
    <row r="689" spans="6:8" x14ac:dyDescent="0.3">
      <c r="F689" t="s">
        <v>1798</v>
      </c>
      <c r="G689" t="s">
        <v>609</v>
      </c>
      <c r="H689" s="36" t="s">
        <v>608</v>
      </c>
    </row>
    <row r="690" spans="6:8" x14ac:dyDescent="0.3">
      <c r="F690" t="s">
        <v>1798</v>
      </c>
      <c r="G690" t="s">
        <v>607</v>
      </c>
      <c r="H690" s="36" t="s">
        <v>606</v>
      </c>
    </row>
    <row r="691" spans="6:8" x14ac:dyDescent="0.3">
      <c r="F691" t="s">
        <v>1798</v>
      </c>
      <c r="G691" t="s">
        <v>605</v>
      </c>
      <c r="H691" s="36" t="s">
        <v>604</v>
      </c>
    </row>
    <row r="692" spans="6:8" x14ac:dyDescent="0.3">
      <c r="F692" t="s">
        <v>1798</v>
      </c>
      <c r="G692" t="s">
        <v>619</v>
      </c>
      <c r="H692" s="36" t="s">
        <v>618</v>
      </c>
    </row>
    <row r="693" spans="6:8" x14ac:dyDescent="0.3">
      <c r="F693" t="s">
        <v>1798</v>
      </c>
      <c r="G693" t="s">
        <v>613</v>
      </c>
      <c r="H693" s="36" t="s">
        <v>612</v>
      </c>
    </row>
    <row r="694" spans="6:8" x14ac:dyDescent="0.3">
      <c r="F694" t="s">
        <v>1797</v>
      </c>
      <c r="G694" t="s">
        <v>1475</v>
      </c>
      <c r="H694" s="36" t="s">
        <v>1474</v>
      </c>
    </row>
    <row r="695" spans="6:8" x14ac:dyDescent="0.3">
      <c r="F695" t="s">
        <v>1797</v>
      </c>
      <c r="G695" t="s">
        <v>1485</v>
      </c>
      <c r="H695" s="36" t="s">
        <v>1484</v>
      </c>
    </row>
    <row r="696" spans="6:8" x14ac:dyDescent="0.3">
      <c r="F696" t="s">
        <v>1797</v>
      </c>
      <c r="G696" t="s">
        <v>1473</v>
      </c>
      <c r="H696" s="36" t="s">
        <v>1472</v>
      </c>
    </row>
    <row r="697" spans="6:8" x14ac:dyDescent="0.3">
      <c r="F697" t="s">
        <v>1797</v>
      </c>
      <c r="G697" t="s">
        <v>1483</v>
      </c>
      <c r="H697" s="36" t="s">
        <v>1482</v>
      </c>
    </row>
    <row r="698" spans="6:8" x14ac:dyDescent="0.3">
      <c r="F698" t="s">
        <v>1797</v>
      </c>
      <c r="G698" t="s">
        <v>1481</v>
      </c>
      <c r="H698" s="36" t="s">
        <v>1480</v>
      </c>
    </row>
    <row r="699" spans="6:8" x14ac:dyDescent="0.3">
      <c r="F699" t="s">
        <v>1797</v>
      </c>
      <c r="G699" t="s">
        <v>1479</v>
      </c>
      <c r="H699" s="36" t="s">
        <v>1478</v>
      </c>
    </row>
    <row r="700" spans="6:8" x14ac:dyDescent="0.3">
      <c r="F700" t="s">
        <v>1797</v>
      </c>
      <c r="G700" t="s">
        <v>1477</v>
      </c>
      <c r="H700" s="36" t="s">
        <v>1476</v>
      </c>
    </row>
    <row r="701" spans="6:8" x14ac:dyDescent="0.3">
      <c r="F701" t="s">
        <v>1797</v>
      </c>
      <c r="G701" t="s">
        <v>1489</v>
      </c>
      <c r="H701" s="36" t="s">
        <v>1488</v>
      </c>
    </row>
    <row r="702" spans="6:8" x14ac:dyDescent="0.3">
      <c r="F702" t="s">
        <v>1797</v>
      </c>
      <c r="G702" t="s">
        <v>1487</v>
      </c>
      <c r="H702" s="36" t="s">
        <v>1486</v>
      </c>
    </row>
    <row r="703" spans="6:8" x14ac:dyDescent="0.3">
      <c r="F703" t="s">
        <v>1794</v>
      </c>
      <c r="G703" t="s">
        <v>1547</v>
      </c>
      <c r="H703" s="36" t="s">
        <v>1546</v>
      </c>
    </row>
    <row r="704" spans="6:8" x14ac:dyDescent="0.3">
      <c r="F704" t="s">
        <v>1794</v>
      </c>
      <c r="G704" t="s">
        <v>1543</v>
      </c>
      <c r="H704" s="36" t="s">
        <v>1542</v>
      </c>
    </row>
    <row r="705" spans="6:8" x14ac:dyDescent="0.3">
      <c r="F705" t="s">
        <v>1794</v>
      </c>
      <c r="G705" t="s">
        <v>1535</v>
      </c>
      <c r="H705" s="36" t="s">
        <v>1534</v>
      </c>
    </row>
    <row r="706" spans="6:8" x14ac:dyDescent="0.3">
      <c r="F706" t="s">
        <v>1794</v>
      </c>
      <c r="G706" t="s">
        <v>1541</v>
      </c>
      <c r="H706" s="36" t="s">
        <v>1540</v>
      </c>
    </row>
    <row r="707" spans="6:8" x14ac:dyDescent="0.3">
      <c r="F707" t="s">
        <v>1794</v>
      </c>
      <c r="G707" t="s">
        <v>1537</v>
      </c>
      <c r="H707" s="36" t="s">
        <v>1536</v>
      </c>
    </row>
    <row r="708" spans="6:8" x14ac:dyDescent="0.3">
      <c r="F708" t="s">
        <v>1794</v>
      </c>
      <c r="G708" t="s">
        <v>1545</v>
      </c>
      <c r="H708" s="36" t="s">
        <v>1544</v>
      </c>
    </row>
    <row r="709" spans="6:8" x14ac:dyDescent="0.3">
      <c r="F709" t="s">
        <v>1794</v>
      </c>
      <c r="G709" t="s">
        <v>1539</v>
      </c>
      <c r="H709" s="36" t="s">
        <v>1538</v>
      </c>
    </row>
    <row r="710" spans="6:8" x14ac:dyDescent="0.3">
      <c r="F710" t="s">
        <v>1794</v>
      </c>
      <c r="G710" t="s">
        <v>1551</v>
      </c>
      <c r="H710" s="36" t="s">
        <v>1550</v>
      </c>
    </row>
    <row r="711" spans="6:8" x14ac:dyDescent="0.3">
      <c r="F711" t="s">
        <v>1794</v>
      </c>
      <c r="G711" t="s">
        <v>1549</v>
      </c>
      <c r="H711" s="36" t="s">
        <v>1548</v>
      </c>
    </row>
  </sheetData>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2:O117"/>
  <sheetViews>
    <sheetView showGridLines="0" topLeftCell="A19" zoomScaleNormal="100" workbookViewId="0">
      <selection activeCell="C29" sqref="C29"/>
    </sheetView>
  </sheetViews>
  <sheetFormatPr defaultRowHeight="16.5" x14ac:dyDescent="0.3"/>
  <cols>
    <col min="1" max="1" width="27.25" customWidth="1"/>
    <col min="2" max="3" width="41.875" customWidth="1"/>
    <col min="4" max="4" width="9" customWidth="1"/>
    <col min="5" max="5" width="10.125" bestFit="1" customWidth="1"/>
    <col min="6" max="6" width="2.75" customWidth="1"/>
    <col min="10" max="10" width="2.75" customWidth="1"/>
    <col min="12" max="12" width="2.75" customWidth="1"/>
    <col min="14" max="14" width="2.125" customWidth="1"/>
    <col min="17" max="17" width="22.375" customWidth="1"/>
  </cols>
  <sheetData>
    <row r="2" spans="1:15" ht="23.25" customHeight="1" x14ac:dyDescent="0.3">
      <c r="A2" t="s">
        <v>2</v>
      </c>
      <c r="B2" t="s">
        <v>1</v>
      </c>
      <c r="C2" t="s">
        <v>0</v>
      </c>
      <c r="D2" t="s">
        <v>3</v>
      </c>
      <c r="E2" t="s">
        <v>160</v>
      </c>
      <c r="G2" t="s">
        <v>238</v>
      </c>
      <c r="H2" t="s">
        <v>237</v>
      </c>
      <c r="I2" t="s">
        <v>239</v>
      </c>
      <c r="K2" t="s">
        <v>238</v>
      </c>
      <c r="M2" t="s">
        <v>237</v>
      </c>
      <c r="O2" t="s">
        <v>239</v>
      </c>
    </row>
    <row r="3" spans="1:15" x14ac:dyDescent="0.3">
      <c r="A3" t="s">
        <v>4</v>
      </c>
      <c r="B3" t="s">
        <v>4</v>
      </c>
      <c r="C3" t="s">
        <v>81</v>
      </c>
      <c r="D3" t="s">
        <v>4</v>
      </c>
      <c r="E3" t="s">
        <v>163</v>
      </c>
      <c r="G3">
        <v>1</v>
      </c>
      <c r="H3">
        <v>1</v>
      </c>
      <c r="I3">
        <v>1960</v>
      </c>
      <c r="K3">
        <f ca="1">+K4-1</f>
        <v>1</v>
      </c>
      <c r="M3">
        <f ca="1">+M4-1</f>
        <v>0</v>
      </c>
      <c r="O3" s="18">
        <f ca="1">+O4-1</f>
        <v>2015</v>
      </c>
    </row>
    <row r="4" spans="1:15" x14ac:dyDescent="0.3">
      <c r="A4" t="s">
        <v>184</v>
      </c>
      <c r="B4" t="s">
        <v>5</v>
      </c>
      <c r="C4" s="1" t="s">
        <v>219</v>
      </c>
      <c r="E4" t="s">
        <v>163</v>
      </c>
      <c r="G4">
        <v>2</v>
      </c>
      <c r="H4">
        <v>2</v>
      </c>
      <c r="I4">
        <v>1961</v>
      </c>
      <c r="K4">
        <f ca="1">+K5-1</f>
        <v>2</v>
      </c>
      <c r="M4">
        <f ca="1">+M5-1</f>
        <v>1</v>
      </c>
      <c r="O4" s="19">
        <f ca="1">+O5-1</f>
        <v>2016</v>
      </c>
    </row>
    <row r="5" spans="1:15" x14ac:dyDescent="0.3">
      <c r="A5" t="s">
        <v>183</v>
      </c>
      <c r="B5" t="s">
        <v>6</v>
      </c>
      <c r="C5" t="s">
        <v>82</v>
      </c>
      <c r="E5" t="s">
        <v>161</v>
      </c>
      <c r="G5">
        <v>3</v>
      </c>
      <c r="H5">
        <v>3</v>
      </c>
      <c r="I5">
        <v>1962</v>
      </c>
      <c r="K5">
        <f ca="1">+K7-1</f>
        <v>3</v>
      </c>
      <c r="M5">
        <f ca="1">+M7-1</f>
        <v>2</v>
      </c>
      <c r="O5" s="18">
        <f ca="1">+O7-1</f>
        <v>2017</v>
      </c>
    </row>
    <row r="6" spans="1:15" x14ac:dyDescent="0.3">
      <c r="A6" t="s">
        <v>7</v>
      </c>
      <c r="B6" t="s">
        <v>7</v>
      </c>
      <c r="C6" t="s">
        <v>7</v>
      </c>
      <c r="E6" t="s">
        <v>161</v>
      </c>
      <c r="G6">
        <v>4</v>
      </c>
      <c r="H6">
        <v>4</v>
      </c>
      <c r="I6">
        <v>1963</v>
      </c>
    </row>
    <row r="7" spans="1:15" x14ac:dyDescent="0.3">
      <c r="A7" t="s">
        <v>185</v>
      </c>
      <c r="B7" t="s">
        <v>8</v>
      </c>
      <c r="C7" t="s">
        <v>83</v>
      </c>
      <c r="E7" t="s">
        <v>161</v>
      </c>
      <c r="G7">
        <v>5</v>
      </c>
      <c r="H7">
        <v>5</v>
      </c>
      <c r="I7">
        <v>1964</v>
      </c>
      <c r="K7">
        <f ca="1">MONTH(TODAY())</f>
        <v>4</v>
      </c>
      <c r="M7">
        <f ca="1">DAY(TODAY())</f>
        <v>3</v>
      </c>
      <c r="O7">
        <f ca="1">YEAR(TODAY())</f>
        <v>2018</v>
      </c>
    </row>
    <row r="8" spans="1:15" x14ac:dyDescent="0.3">
      <c r="A8" t="s">
        <v>215</v>
      </c>
      <c r="B8" t="s">
        <v>9</v>
      </c>
      <c r="C8" t="s">
        <v>84</v>
      </c>
      <c r="E8" t="s">
        <v>161</v>
      </c>
      <c r="G8">
        <v>6</v>
      </c>
      <c r="H8">
        <v>6</v>
      </c>
      <c r="I8">
        <v>1965</v>
      </c>
      <c r="K8">
        <f ca="1">IF(K7&lt;12,K7+1,1)</f>
        <v>5</v>
      </c>
      <c r="M8">
        <f ca="1">IF(M7&lt;31,M7+1,1)</f>
        <v>4</v>
      </c>
      <c r="O8">
        <f ca="1">+O7+1</f>
        <v>2019</v>
      </c>
    </row>
    <row r="9" spans="1:15" x14ac:dyDescent="0.3">
      <c r="A9" t="s">
        <v>164</v>
      </c>
      <c r="B9" t="s">
        <v>10</v>
      </c>
      <c r="C9" t="s">
        <v>85</v>
      </c>
      <c r="E9" t="s">
        <v>161</v>
      </c>
      <c r="G9">
        <v>7</v>
      </c>
      <c r="H9">
        <v>7</v>
      </c>
      <c r="I9">
        <v>1966</v>
      </c>
      <c r="K9">
        <f t="shared" ref="K9:K15" ca="1" si="0">IF(K8&lt;12,K8+1,1)</f>
        <v>6</v>
      </c>
      <c r="M9">
        <f t="shared" ref="M9:M37" ca="1" si="1">IF(M8&lt;31,M8+1,1)</f>
        <v>5</v>
      </c>
      <c r="O9">
        <f t="shared" ref="O9:O16" ca="1" si="2">+O8+1</f>
        <v>2020</v>
      </c>
    </row>
    <row r="10" spans="1:15" x14ac:dyDescent="0.3">
      <c r="A10" t="s">
        <v>11</v>
      </c>
      <c r="B10" t="s">
        <v>11</v>
      </c>
      <c r="C10" t="s">
        <v>232</v>
      </c>
      <c r="E10" t="s">
        <v>161</v>
      </c>
      <c r="G10">
        <v>8</v>
      </c>
      <c r="H10">
        <v>8</v>
      </c>
      <c r="I10">
        <v>1967</v>
      </c>
      <c r="K10">
        <f t="shared" ca="1" si="0"/>
        <v>7</v>
      </c>
      <c r="M10">
        <f t="shared" ca="1" si="1"/>
        <v>6</v>
      </c>
      <c r="O10">
        <f t="shared" ca="1" si="2"/>
        <v>2021</v>
      </c>
    </row>
    <row r="11" spans="1:15" x14ac:dyDescent="0.3">
      <c r="A11" t="s">
        <v>12</v>
      </c>
      <c r="B11" t="s">
        <v>12</v>
      </c>
      <c r="C11" t="s">
        <v>86</v>
      </c>
      <c r="D11" t="s">
        <v>12</v>
      </c>
      <c r="E11" t="s">
        <v>163</v>
      </c>
      <c r="G11">
        <v>9</v>
      </c>
      <c r="H11">
        <v>9</v>
      </c>
      <c r="I11">
        <v>1968</v>
      </c>
      <c r="K11">
        <f t="shared" ca="1" si="0"/>
        <v>8</v>
      </c>
      <c r="M11">
        <f t="shared" ca="1" si="1"/>
        <v>7</v>
      </c>
      <c r="O11">
        <f t="shared" ca="1" si="2"/>
        <v>2022</v>
      </c>
    </row>
    <row r="12" spans="1:15" x14ac:dyDescent="0.3">
      <c r="A12" t="s">
        <v>165</v>
      </c>
      <c r="B12" t="s">
        <v>13</v>
      </c>
      <c r="C12" t="s">
        <v>87</v>
      </c>
      <c r="E12" t="s">
        <v>161</v>
      </c>
      <c r="G12">
        <v>10</v>
      </c>
      <c r="H12">
        <v>10</v>
      </c>
      <c r="I12">
        <v>1969</v>
      </c>
      <c r="K12">
        <f t="shared" ca="1" si="0"/>
        <v>9</v>
      </c>
      <c r="M12">
        <f t="shared" ca="1" si="1"/>
        <v>8</v>
      </c>
      <c r="O12">
        <f t="shared" ca="1" si="2"/>
        <v>2023</v>
      </c>
    </row>
    <row r="13" spans="1:15" x14ac:dyDescent="0.3">
      <c r="A13" t="s">
        <v>186</v>
      </c>
      <c r="B13" s="1" t="s">
        <v>334</v>
      </c>
      <c r="C13" s="1" t="s">
        <v>333</v>
      </c>
      <c r="E13" t="s">
        <v>161</v>
      </c>
      <c r="G13">
        <v>11</v>
      </c>
      <c r="H13">
        <v>11</v>
      </c>
      <c r="I13">
        <v>1970</v>
      </c>
      <c r="K13">
        <f t="shared" ca="1" si="0"/>
        <v>10</v>
      </c>
      <c r="M13">
        <f t="shared" ca="1" si="1"/>
        <v>9</v>
      </c>
      <c r="O13">
        <f t="shared" ca="1" si="2"/>
        <v>2024</v>
      </c>
    </row>
    <row r="14" spans="1:15" x14ac:dyDescent="0.3">
      <c r="A14" t="s">
        <v>187</v>
      </c>
      <c r="B14" t="s">
        <v>14</v>
      </c>
      <c r="C14" t="s">
        <v>88</v>
      </c>
      <c r="E14" t="s">
        <v>161</v>
      </c>
      <c r="G14">
        <v>12</v>
      </c>
      <c r="H14">
        <v>12</v>
      </c>
      <c r="I14">
        <v>1971</v>
      </c>
      <c r="K14">
        <f t="shared" ca="1" si="0"/>
        <v>11</v>
      </c>
      <c r="M14">
        <f t="shared" ca="1" si="1"/>
        <v>10</v>
      </c>
      <c r="O14">
        <f t="shared" ca="1" si="2"/>
        <v>2025</v>
      </c>
    </row>
    <row r="15" spans="1:15" x14ac:dyDescent="0.3">
      <c r="A15" t="s">
        <v>62</v>
      </c>
      <c r="B15" s="1" t="s">
        <v>147</v>
      </c>
      <c r="C15" t="s">
        <v>89</v>
      </c>
      <c r="E15" t="s">
        <v>161</v>
      </c>
      <c r="H15">
        <v>13</v>
      </c>
      <c r="I15">
        <v>1972</v>
      </c>
      <c r="K15">
        <f t="shared" ca="1" si="0"/>
        <v>12</v>
      </c>
      <c r="M15">
        <f t="shared" ca="1" si="1"/>
        <v>11</v>
      </c>
      <c r="O15">
        <f t="shared" ca="1" si="2"/>
        <v>2026</v>
      </c>
    </row>
    <row r="16" spans="1:15" x14ac:dyDescent="0.3">
      <c r="A16" t="s">
        <v>188</v>
      </c>
      <c r="B16" s="1" t="s">
        <v>221</v>
      </c>
      <c r="C16" s="1" t="s">
        <v>220</v>
      </c>
      <c r="E16" t="s">
        <v>161</v>
      </c>
      <c r="H16">
        <v>14</v>
      </c>
      <c r="I16">
        <v>1973</v>
      </c>
      <c r="K16">
        <f ca="1">IF(K15&lt;12,K15+1,1)</f>
        <v>1</v>
      </c>
      <c r="M16">
        <f t="shared" ca="1" si="1"/>
        <v>12</v>
      </c>
      <c r="O16">
        <f t="shared" ca="1" si="2"/>
        <v>2027</v>
      </c>
    </row>
    <row r="17" spans="1:13" x14ac:dyDescent="0.3">
      <c r="A17" t="s">
        <v>189</v>
      </c>
      <c r="B17" s="1" t="s">
        <v>222</v>
      </c>
      <c r="C17" s="1" t="s">
        <v>223</v>
      </c>
      <c r="E17" t="s">
        <v>161</v>
      </c>
      <c r="H17">
        <v>15</v>
      </c>
      <c r="I17">
        <v>1974</v>
      </c>
      <c r="K17">
        <f ca="1">IF(K16&lt;12,K16+1,1)</f>
        <v>2</v>
      </c>
      <c r="M17">
        <f t="shared" ca="1" si="1"/>
        <v>13</v>
      </c>
    </row>
    <row r="18" spans="1:13" x14ac:dyDescent="0.3">
      <c r="A18" t="s">
        <v>190</v>
      </c>
      <c r="B18" t="s">
        <v>15</v>
      </c>
      <c r="C18" t="s">
        <v>90</v>
      </c>
      <c r="E18" t="s">
        <v>161</v>
      </c>
      <c r="H18">
        <v>16</v>
      </c>
      <c r="I18">
        <v>1975</v>
      </c>
      <c r="K18">
        <f t="shared" ref="K18" ca="1" si="3">IF(K17&lt;12,K17+1,1)</f>
        <v>3</v>
      </c>
      <c r="M18">
        <f t="shared" ca="1" si="1"/>
        <v>14</v>
      </c>
    </row>
    <row r="19" spans="1:13" x14ac:dyDescent="0.3">
      <c r="A19" t="s">
        <v>191</v>
      </c>
      <c r="B19" t="s">
        <v>16</v>
      </c>
      <c r="C19" t="s">
        <v>91</v>
      </c>
      <c r="E19" t="s">
        <v>161</v>
      </c>
      <c r="H19">
        <v>17</v>
      </c>
      <c r="I19">
        <v>1976</v>
      </c>
      <c r="M19">
        <f t="shared" ca="1" si="1"/>
        <v>15</v>
      </c>
    </row>
    <row r="20" spans="1:13" x14ac:dyDescent="0.3">
      <c r="A20" t="s">
        <v>192</v>
      </c>
      <c r="B20" t="s">
        <v>17</v>
      </c>
      <c r="C20" t="s">
        <v>92</v>
      </c>
      <c r="E20" t="s">
        <v>161</v>
      </c>
      <c r="H20">
        <v>18</v>
      </c>
      <c r="I20">
        <v>1977</v>
      </c>
      <c r="M20">
        <f t="shared" ca="1" si="1"/>
        <v>16</v>
      </c>
    </row>
    <row r="21" spans="1:13" x14ac:dyDescent="0.3">
      <c r="A21" t="s">
        <v>193</v>
      </c>
      <c r="B21" t="s">
        <v>18</v>
      </c>
      <c r="C21" t="s">
        <v>93</v>
      </c>
      <c r="E21" t="s">
        <v>161</v>
      </c>
      <c r="H21">
        <v>19</v>
      </c>
      <c r="I21">
        <v>1978</v>
      </c>
      <c r="M21">
        <f t="shared" ca="1" si="1"/>
        <v>17</v>
      </c>
    </row>
    <row r="22" spans="1:13" x14ac:dyDescent="0.3">
      <c r="A22" t="s">
        <v>224</v>
      </c>
      <c r="B22" t="s">
        <v>19</v>
      </c>
      <c r="C22" t="s">
        <v>94</v>
      </c>
      <c r="E22" t="s">
        <v>161</v>
      </c>
      <c r="H22">
        <v>20</v>
      </c>
      <c r="I22">
        <v>1979</v>
      </c>
      <c r="M22">
        <f t="shared" ca="1" si="1"/>
        <v>18</v>
      </c>
    </row>
    <row r="23" spans="1:13" x14ac:dyDescent="0.3">
      <c r="A23" t="s">
        <v>194</v>
      </c>
      <c r="B23" t="s">
        <v>20</v>
      </c>
      <c r="C23" t="s">
        <v>95</v>
      </c>
      <c r="E23" t="s">
        <v>161</v>
      </c>
      <c r="H23">
        <v>21</v>
      </c>
      <c r="I23">
        <v>1980</v>
      </c>
      <c r="M23">
        <f t="shared" ca="1" si="1"/>
        <v>19</v>
      </c>
    </row>
    <row r="24" spans="1:13" x14ac:dyDescent="0.3">
      <c r="A24" t="s">
        <v>21</v>
      </c>
      <c r="B24" t="s">
        <v>21</v>
      </c>
      <c r="C24" t="s">
        <v>96</v>
      </c>
      <c r="E24" t="s">
        <v>161</v>
      </c>
      <c r="H24">
        <v>22</v>
      </c>
      <c r="I24">
        <v>1981</v>
      </c>
      <c r="M24">
        <f t="shared" ca="1" si="1"/>
        <v>20</v>
      </c>
    </row>
    <row r="25" spans="1:13" x14ac:dyDescent="0.3">
      <c r="A25" t="s">
        <v>22</v>
      </c>
      <c r="B25" t="s">
        <v>22</v>
      </c>
      <c r="C25" t="s">
        <v>97</v>
      </c>
      <c r="E25" t="s">
        <v>161</v>
      </c>
      <c r="H25">
        <v>23</v>
      </c>
      <c r="I25">
        <v>1982</v>
      </c>
      <c r="M25">
        <f t="shared" ca="1" si="1"/>
        <v>21</v>
      </c>
    </row>
    <row r="26" spans="1:13" x14ac:dyDescent="0.3">
      <c r="A26" t="s">
        <v>195</v>
      </c>
      <c r="B26" t="s">
        <v>195</v>
      </c>
      <c r="C26" t="s">
        <v>260</v>
      </c>
      <c r="E26" t="s">
        <v>161</v>
      </c>
      <c r="H26">
        <v>24</v>
      </c>
      <c r="I26">
        <v>1983</v>
      </c>
      <c r="M26">
        <f t="shared" ca="1" si="1"/>
        <v>22</v>
      </c>
    </row>
    <row r="27" spans="1:13" x14ac:dyDescent="0.3">
      <c r="A27" t="s">
        <v>229</v>
      </c>
      <c r="B27" t="s">
        <v>230</v>
      </c>
      <c r="C27" t="s">
        <v>231</v>
      </c>
      <c r="E27" t="s">
        <v>161</v>
      </c>
      <c r="H27">
        <v>25</v>
      </c>
      <c r="I27">
        <v>1984</v>
      </c>
      <c r="M27">
        <f t="shared" ca="1" si="1"/>
        <v>23</v>
      </c>
    </row>
    <row r="28" spans="1:13" x14ac:dyDescent="0.3">
      <c r="A28" t="s">
        <v>166</v>
      </c>
      <c r="B28" t="s">
        <v>23</v>
      </c>
      <c r="C28" t="s">
        <v>98</v>
      </c>
      <c r="E28" t="s">
        <v>161</v>
      </c>
      <c r="H28">
        <v>26</v>
      </c>
      <c r="I28">
        <v>1985</v>
      </c>
      <c r="M28">
        <f t="shared" ca="1" si="1"/>
        <v>24</v>
      </c>
    </row>
    <row r="29" spans="1:13" x14ac:dyDescent="0.3">
      <c r="A29" t="s">
        <v>167</v>
      </c>
      <c r="B29" t="s">
        <v>24</v>
      </c>
      <c r="C29" t="s">
        <v>99</v>
      </c>
      <c r="E29" t="s">
        <v>161</v>
      </c>
      <c r="H29">
        <v>27</v>
      </c>
      <c r="I29">
        <v>1986</v>
      </c>
      <c r="M29">
        <f t="shared" ca="1" si="1"/>
        <v>25</v>
      </c>
    </row>
    <row r="30" spans="1:13" x14ac:dyDescent="0.3">
      <c r="A30" t="s">
        <v>226</v>
      </c>
      <c r="B30" t="s">
        <v>25</v>
      </c>
      <c r="C30" t="s">
        <v>25</v>
      </c>
      <c r="E30" t="s">
        <v>161</v>
      </c>
      <c r="H30">
        <v>28</v>
      </c>
      <c r="I30">
        <v>1987</v>
      </c>
      <c r="M30">
        <f t="shared" ca="1" si="1"/>
        <v>26</v>
      </c>
    </row>
    <row r="31" spans="1:13" x14ac:dyDescent="0.3">
      <c r="A31" t="s">
        <v>214</v>
      </c>
      <c r="B31" t="s">
        <v>26</v>
      </c>
      <c r="C31" t="s">
        <v>100</v>
      </c>
      <c r="E31" t="s">
        <v>161</v>
      </c>
      <c r="H31">
        <v>29</v>
      </c>
      <c r="I31">
        <v>1988</v>
      </c>
      <c r="M31">
        <f t="shared" ca="1" si="1"/>
        <v>27</v>
      </c>
    </row>
    <row r="32" spans="1:13" x14ac:dyDescent="0.3">
      <c r="A32" t="s">
        <v>168</v>
      </c>
      <c r="B32" t="s">
        <v>27</v>
      </c>
      <c r="C32" t="s">
        <v>149</v>
      </c>
      <c r="E32" t="s">
        <v>161</v>
      </c>
      <c r="H32">
        <v>30</v>
      </c>
      <c r="I32">
        <v>1989</v>
      </c>
      <c r="M32">
        <f t="shared" ca="1" si="1"/>
        <v>28</v>
      </c>
    </row>
    <row r="33" spans="1:13" x14ac:dyDescent="0.3">
      <c r="A33" t="s">
        <v>169</v>
      </c>
      <c r="B33" t="s">
        <v>28</v>
      </c>
      <c r="C33" t="s">
        <v>148</v>
      </c>
      <c r="E33" t="s">
        <v>161</v>
      </c>
      <c r="H33">
        <v>31</v>
      </c>
      <c r="I33">
        <v>1990</v>
      </c>
      <c r="M33">
        <f t="shared" ca="1" si="1"/>
        <v>29</v>
      </c>
    </row>
    <row r="34" spans="1:13" x14ac:dyDescent="0.3">
      <c r="A34" t="s">
        <v>170</v>
      </c>
      <c r="B34" t="s">
        <v>29</v>
      </c>
      <c r="C34" t="s">
        <v>101</v>
      </c>
      <c r="E34" t="s">
        <v>161</v>
      </c>
      <c r="I34">
        <v>1991</v>
      </c>
      <c r="M34">
        <f t="shared" ca="1" si="1"/>
        <v>30</v>
      </c>
    </row>
    <row r="35" spans="1:13" x14ac:dyDescent="0.3">
      <c r="A35" t="s">
        <v>196</v>
      </c>
      <c r="B35" t="s">
        <v>30</v>
      </c>
      <c r="C35" t="s">
        <v>102</v>
      </c>
      <c r="E35" t="s">
        <v>161</v>
      </c>
      <c r="I35">
        <v>1992</v>
      </c>
      <c r="M35">
        <f t="shared" ca="1" si="1"/>
        <v>31</v>
      </c>
    </row>
    <row r="36" spans="1:13" x14ac:dyDescent="0.3">
      <c r="A36" t="s">
        <v>31</v>
      </c>
      <c r="B36" t="s">
        <v>31</v>
      </c>
      <c r="C36" t="s">
        <v>103</v>
      </c>
      <c r="E36" t="s">
        <v>161</v>
      </c>
      <c r="I36">
        <v>1993</v>
      </c>
      <c r="M36">
        <f t="shared" ca="1" si="1"/>
        <v>1</v>
      </c>
    </row>
    <row r="37" spans="1:13" x14ac:dyDescent="0.3">
      <c r="A37" t="s">
        <v>32</v>
      </c>
      <c r="B37" t="s">
        <v>32</v>
      </c>
      <c r="C37" t="s">
        <v>104</v>
      </c>
      <c r="E37" t="s">
        <v>161</v>
      </c>
      <c r="I37">
        <v>1994</v>
      </c>
      <c r="M37">
        <f t="shared" ca="1" si="1"/>
        <v>2</v>
      </c>
    </row>
    <row r="38" spans="1:13" x14ac:dyDescent="0.3">
      <c r="A38" t="s">
        <v>105</v>
      </c>
      <c r="B38" t="s">
        <v>105</v>
      </c>
      <c r="C38" t="s">
        <v>152</v>
      </c>
      <c r="D38" t="s">
        <v>105</v>
      </c>
      <c r="E38" t="s">
        <v>163</v>
      </c>
      <c r="I38">
        <v>1995</v>
      </c>
    </row>
    <row r="39" spans="1:13" x14ac:dyDescent="0.3">
      <c r="A39" t="s">
        <v>197</v>
      </c>
      <c r="B39" t="s">
        <v>33</v>
      </c>
      <c r="C39" t="s">
        <v>153</v>
      </c>
      <c r="E39" t="s">
        <v>163</v>
      </c>
      <c r="I39">
        <v>1996</v>
      </c>
    </row>
    <row r="40" spans="1:13" x14ac:dyDescent="0.3">
      <c r="A40" t="s">
        <v>198</v>
      </c>
      <c r="B40" t="s">
        <v>34</v>
      </c>
      <c r="C40" t="s">
        <v>154</v>
      </c>
      <c r="E40" t="s">
        <v>161</v>
      </c>
      <c r="I40">
        <v>1997</v>
      </c>
    </row>
    <row r="41" spans="1:13" x14ac:dyDescent="0.3">
      <c r="A41" t="s">
        <v>199</v>
      </c>
      <c r="B41" s="1" t="s">
        <v>146</v>
      </c>
      <c r="C41" t="s">
        <v>155</v>
      </c>
      <c r="E41" t="s">
        <v>161</v>
      </c>
      <c r="I41">
        <v>1998</v>
      </c>
    </row>
    <row r="42" spans="1:13" x14ac:dyDescent="0.3">
      <c r="A42" t="s">
        <v>171</v>
      </c>
      <c r="B42" t="s">
        <v>35</v>
      </c>
      <c r="C42" t="s">
        <v>156</v>
      </c>
      <c r="E42" t="s">
        <v>161</v>
      </c>
      <c r="I42">
        <v>1999</v>
      </c>
    </row>
    <row r="43" spans="1:13" x14ac:dyDescent="0.3">
      <c r="A43" t="s">
        <v>200</v>
      </c>
      <c r="B43" t="s">
        <v>36</v>
      </c>
      <c r="C43" t="s">
        <v>157</v>
      </c>
      <c r="E43" t="s">
        <v>161</v>
      </c>
      <c r="I43">
        <v>2000</v>
      </c>
    </row>
    <row r="44" spans="1:13" x14ac:dyDescent="0.3">
      <c r="A44" t="s">
        <v>201</v>
      </c>
      <c r="B44" t="s">
        <v>37</v>
      </c>
      <c r="C44" t="s">
        <v>158</v>
      </c>
      <c r="E44" t="s">
        <v>161</v>
      </c>
      <c r="I44">
        <v>2001</v>
      </c>
    </row>
    <row r="45" spans="1:13" x14ac:dyDescent="0.3">
      <c r="A45" t="s">
        <v>38</v>
      </c>
      <c r="B45" t="s">
        <v>38</v>
      </c>
      <c r="C45" t="s">
        <v>159</v>
      </c>
      <c r="D45" t="s">
        <v>235</v>
      </c>
      <c r="E45" t="s">
        <v>161</v>
      </c>
      <c r="I45">
        <v>2002</v>
      </c>
    </row>
    <row r="46" spans="1:13" x14ac:dyDescent="0.3">
      <c r="A46" t="s">
        <v>39</v>
      </c>
      <c r="B46" t="s">
        <v>39</v>
      </c>
      <c r="C46" t="s">
        <v>236</v>
      </c>
      <c r="D46" t="s">
        <v>235</v>
      </c>
      <c r="E46" t="s">
        <v>161</v>
      </c>
      <c r="I46">
        <v>2003</v>
      </c>
    </row>
    <row r="47" spans="1:13" x14ac:dyDescent="0.3">
      <c r="A47" t="s">
        <v>40</v>
      </c>
      <c r="B47" t="s">
        <v>40</v>
      </c>
      <c r="C47" t="s">
        <v>112</v>
      </c>
      <c r="D47" t="s">
        <v>235</v>
      </c>
      <c r="E47" t="s">
        <v>161</v>
      </c>
      <c r="I47">
        <v>2004</v>
      </c>
    </row>
    <row r="48" spans="1:13" x14ac:dyDescent="0.3">
      <c r="A48" t="s">
        <v>41</v>
      </c>
      <c r="B48" t="s">
        <v>41</v>
      </c>
      <c r="C48" t="s">
        <v>113</v>
      </c>
      <c r="D48" t="s">
        <v>235</v>
      </c>
      <c r="E48" t="s">
        <v>161</v>
      </c>
      <c r="I48">
        <v>2005</v>
      </c>
    </row>
    <row r="49" spans="1:9" x14ac:dyDescent="0.3">
      <c r="A49" t="s">
        <v>42</v>
      </c>
      <c r="B49" t="s">
        <v>42</v>
      </c>
      <c r="C49" t="s">
        <v>114</v>
      </c>
      <c r="D49" t="s">
        <v>235</v>
      </c>
      <c r="E49" t="s">
        <v>161</v>
      </c>
      <c r="I49">
        <v>2006</v>
      </c>
    </row>
    <row r="50" spans="1:9" x14ac:dyDescent="0.3">
      <c r="A50" t="s">
        <v>43</v>
      </c>
      <c r="B50" t="s">
        <v>43</v>
      </c>
      <c r="C50" t="s">
        <v>111</v>
      </c>
      <c r="D50" t="s">
        <v>235</v>
      </c>
      <c r="E50" t="s">
        <v>161</v>
      </c>
      <c r="I50">
        <v>2007</v>
      </c>
    </row>
    <row r="51" spans="1:9" x14ac:dyDescent="0.3">
      <c r="A51" t="s">
        <v>44</v>
      </c>
      <c r="B51" t="s">
        <v>44</v>
      </c>
      <c r="C51" t="s">
        <v>106</v>
      </c>
      <c r="E51" t="s">
        <v>161</v>
      </c>
      <c r="I51">
        <v>2008</v>
      </c>
    </row>
    <row r="52" spans="1:9" x14ac:dyDescent="0.3">
      <c r="A52" t="s">
        <v>246</v>
      </c>
      <c r="B52" t="s">
        <v>45</v>
      </c>
      <c r="C52" t="s">
        <v>107</v>
      </c>
      <c r="E52" t="s">
        <v>161</v>
      </c>
      <c r="I52">
        <v>2009</v>
      </c>
    </row>
    <row r="53" spans="1:9" x14ac:dyDescent="0.3">
      <c r="A53" t="s">
        <v>247</v>
      </c>
      <c r="B53" t="s">
        <v>46</v>
      </c>
      <c r="C53" t="s">
        <v>108</v>
      </c>
      <c r="E53" t="s">
        <v>161</v>
      </c>
      <c r="I53">
        <v>2010</v>
      </c>
    </row>
    <row r="54" spans="1:9" x14ac:dyDescent="0.3">
      <c r="A54" t="s">
        <v>248</v>
      </c>
      <c r="B54" t="s">
        <v>150</v>
      </c>
      <c r="C54" t="s">
        <v>109</v>
      </c>
      <c r="E54" t="s">
        <v>161</v>
      </c>
      <c r="I54">
        <v>2011</v>
      </c>
    </row>
    <row r="55" spans="1:9" x14ac:dyDescent="0.3">
      <c r="A55" t="s">
        <v>251</v>
      </c>
      <c r="B55" t="s">
        <v>47</v>
      </c>
      <c r="C55" t="s">
        <v>110</v>
      </c>
      <c r="E55" t="s">
        <v>161</v>
      </c>
      <c r="I55">
        <v>2012</v>
      </c>
    </row>
    <row r="56" spans="1:9" x14ac:dyDescent="0.3">
      <c r="A56" t="s">
        <v>206</v>
      </c>
      <c r="B56" t="s">
        <v>48</v>
      </c>
      <c r="C56" t="s">
        <v>115</v>
      </c>
      <c r="D56" t="s">
        <v>206</v>
      </c>
      <c r="E56" t="s">
        <v>163</v>
      </c>
      <c r="I56">
        <v>2013</v>
      </c>
    </row>
    <row r="57" spans="1:9" x14ac:dyDescent="0.3">
      <c r="A57" t="s">
        <v>10</v>
      </c>
      <c r="B57" t="s">
        <v>304</v>
      </c>
      <c r="C57" t="s">
        <v>156</v>
      </c>
      <c r="E57" t="s">
        <v>161</v>
      </c>
      <c r="I57">
        <v>2014</v>
      </c>
    </row>
    <row r="58" spans="1:9" x14ac:dyDescent="0.3">
      <c r="A58" t="s">
        <v>49</v>
      </c>
      <c r="B58" t="s">
        <v>305</v>
      </c>
      <c r="C58" t="s">
        <v>306</v>
      </c>
      <c r="E58" t="s">
        <v>161</v>
      </c>
      <c r="I58">
        <v>2015</v>
      </c>
    </row>
    <row r="59" spans="1:9" x14ac:dyDescent="0.3">
      <c r="A59" t="s">
        <v>172</v>
      </c>
      <c r="B59" t="s">
        <v>307</v>
      </c>
      <c r="C59" t="s">
        <v>308</v>
      </c>
      <c r="E59" t="s">
        <v>161</v>
      </c>
      <c r="I59">
        <v>2016</v>
      </c>
    </row>
    <row r="60" spans="1:9" x14ac:dyDescent="0.3">
      <c r="A60" t="s">
        <v>51</v>
      </c>
      <c r="B60" t="s">
        <v>309</v>
      </c>
      <c r="C60" t="s">
        <v>310</v>
      </c>
      <c r="E60" t="s">
        <v>161</v>
      </c>
      <c r="I60">
        <v>2017</v>
      </c>
    </row>
    <row r="61" spans="1:9" x14ac:dyDescent="0.3">
      <c r="A61" t="s">
        <v>52</v>
      </c>
      <c r="B61" t="s">
        <v>311</v>
      </c>
      <c r="C61" t="s">
        <v>312</v>
      </c>
      <c r="E61" t="s">
        <v>161</v>
      </c>
      <c r="I61">
        <v>2018</v>
      </c>
    </row>
    <row r="62" spans="1:9" x14ac:dyDescent="0.3">
      <c r="A62" t="s">
        <v>205</v>
      </c>
      <c r="B62" t="s">
        <v>313</v>
      </c>
      <c r="C62" t="s">
        <v>314</v>
      </c>
      <c r="E62" t="s">
        <v>161</v>
      </c>
      <c r="I62">
        <v>2019</v>
      </c>
    </row>
    <row r="63" spans="1:9" x14ac:dyDescent="0.3">
      <c r="A63" t="s">
        <v>216</v>
      </c>
      <c r="B63" t="s">
        <v>53</v>
      </c>
      <c r="C63" t="s">
        <v>117</v>
      </c>
      <c r="D63" t="s">
        <v>216</v>
      </c>
      <c r="E63" t="s">
        <v>163</v>
      </c>
      <c r="I63">
        <v>2020</v>
      </c>
    </row>
    <row r="64" spans="1:9" x14ac:dyDescent="0.3">
      <c r="A64" t="s">
        <v>217</v>
      </c>
      <c r="B64" t="s">
        <v>54</v>
      </c>
      <c r="C64" t="s">
        <v>252</v>
      </c>
      <c r="D64" t="s">
        <v>217</v>
      </c>
      <c r="E64" t="s">
        <v>163</v>
      </c>
      <c r="I64">
        <v>2021</v>
      </c>
    </row>
    <row r="65" spans="1:9" x14ac:dyDescent="0.3">
      <c r="A65" t="s">
        <v>55</v>
      </c>
      <c r="B65" t="s">
        <v>55</v>
      </c>
      <c r="C65" t="s">
        <v>118</v>
      </c>
      <c r="D65" t="s">
        <v>55</v>
      </c>
      <c r="E65" t="s">
        <v>163</v>
      </c>
      <c r="I65">
        <v>2022</v>
      </c>
    </row>
    <row r="66" spans="1:9" x14ac:dyDescent="0.3">
      <c r="A66" t="s">
        <v>57</v>
      </c>
      <c r="B66" t="s">
        <v>57</v>
      </c>
      <c r="C66" t="s">
        <v>119</v>
      </c>
      <c r="D66" t="s">
        <v>57</v>
      </c>
      <c r="E66" t="s">
        <v>163</v>
      </c>
      <c r="I66">
        <v>2023</v>
      </c>
    </row>
    <row r="67" spans="1:9" x14ac:dyDescent="0.3">
      <c r="A67" t="s">
        <v>56</v>
      </c>
      <c r="B67" t="s">
        <v>56</v>
      </c>
      <c r="C67" t="s">
        <v>120</v>
      </c>
      <c r="D67" t="s">
        <v>56</v>
      </c>
      <c r="E67" t="s">
        <v>163</v>
      </c>
      <c r="I67">
        <v>2024</v>
      </c>
    </row>
    <row r="68" spans="1:9" x14ac:dyDescent="0.3">
      <c r="A68" t="s">
        <v>207</v>
      </c>
      <c r="B68" t="s">
        <v>58</v>
      </c>
      <c r="C68" t="s">
        <v>121</v>
      </c>
      <c r="E68" t="s">
        <v>163</v>
      </c>
      <c r="I68">
        <v>2025</v>
      </c>
    </row>
    <row r="69" spans="1:9" x14ac:dyDescent="0.3">
      <c r="A69" t="s">
        <v>204</v>
      </c>
      <c r="B69" t="s">
        <v>59</v>
      </c>
      <c r="C69" t="s">
        <v>122</v>
      </c>
      <c r="D69" t="s">
        <v>204</v>
      </c>
      <c r="E69" t="s">
        <v>161</v>
      </c>
    </row>
    <row r="70" spans="1:9" x14ac:dyDescent="0.3">
      <c r="A70" t="s">
        <v>60</v>
      </c>
      <c r="B70" t="s">
        <v>60</v>
      </c>
      <c r="C70" t="s">
        <v>123</v>
      </c>
      <c r="E70" t="s">
        <v>161</v>
      </c>
    </row>
    <row r="71" spans="1:9" x14ac:dyDescent="0.3">
      <c r="A71" t="s">
        <v>173</v>
      </c>
      <c r="B71" t="s">
        <v>61</v>
      </c>
      <c r="C71" t="s">
        <v>124</v>
      </c>
      <c r="E71" t="s">
        <v>161</v>
      </c>
    </row>
    <row r="72" spans="1:9" x14ac:dyDescent="0.3">
      <c r="A72" t="s">
        <v>151</v>
      </c>
      <c r="B72" t="s">
        <v>151</v>
      </c>
      <c r="C72" t="s">
        <v>125</v>
      </c>
      <c r="E72" t="s">
        <v>161</v>
      </c>
    </row>
    <row r="73" spans="1:9" x14ac:dyDescent="0.3">
      <c r="A73" t="s">
        <v>63</v>
      </c>
      <c r="B73" t="s">
        <v>63</v>
      </c>
      <c r="C73" t="s">
        <v>126</v>
      </c>
      <c r="E73" t="s">
        <v>161</v>
      </c>
    </row>
    <row r="74" spans="1:9" x14ac:dyDescent="0.3">
      <c r="A74" t="s">
        <v>174</v>
      </c>
      <c r="B74" t="s">
        <v>64</v>
      </c>
      <c r="C74" t="s">
        <v>127</v>
      </c>
      <c r="E74" t="s">
        <v>161</v>
      </c>
    </row>
    <row r="75" spans="1:9" x14ac:dyDescent="0.3">
      <c r="A75" t="s">
        <v>65</v>
      </c>
      <c r="B75" t="s">
        <v>65</v>
      </c>
      <c r="C75" t="s">
        <v>128</v>
      </c>
      <c r="E75" t="s">
        <v>161</v>
      </c>
    </row>
    <row r="76" spans="1:9" x14ac:dyDescent="0.3">
      <c r="A76" t="s">
        <v>213</v>
      </c>
      <c r="B76" t="s">
        <v>203</v>
      </c>
      <c r="C76" t="s">
        <v>129</v>
      </c>
      <c r="D76" t="s">
        <v>213</v>
      </c>
      <c r="E76" t="s">
        <v>163</v>
      </c>
    </row>
    <row r="77" spans="1:9" x14ac:dyDescent="0.3">
      <c r="A77" t="s">
        <v>66</v>
      </c>
      <c r="B77" t="s">
        <v>66</v>
      </c>
      <c r="C77" t="s">
        <v>130</v>
      </c>
      <c r="E77" t="s">
        <v>161</v>
      </c>
    </row>
    <row r="78" spans="1:9" x14ac:dyDescent="0.3">
      <c r="A78" t="s">
        <v>67</v>
      </c>
      <c r="B78" t="s">
        <v>67</v>
      </c>
      <c r="C78" t="s">
        <v>131</v>
      </c>
      <c r="E78" t="s">
        <v>161</v>
      </c>
    </row>
    <row r="79" spans="1:9" x14ac:dyDescent="0.3">
      <c r="A79" t="s">
        <v>68</v>
      </c>
      <c r="B79" t="s">
        <v>68</v>
      </c>
      <c r="C79" t="s">
        <v>132</v>
      </c>
      <c r="E79" t="s">
        <v>161</v>
      </c>
    </row>
    <row r="80" spans="1:9" x14ac:dyDescent="0.3">
      <c r="A80" t="s">
        <v>69</v>
      </c>
      <c r="B80" t="s">
        <v>69</v>
      </c>
      <c r="C80" t="s">
        <v>69</v>
      </c>
      <c r="E80" t="s">
        <v>161</v>
      </c>
    </row>
    <row r="81" spans="1:5" x14ac:dyDescent="0.3">
      <c r="A81" t="s">
        <v>70</v>
      </c>
      <c r="B81" t="s">
        <v>70</v>
      </c>
      <c r="C81" t="s">
        <v>133</v>
      </c>
      <c r="E81" t="s">
        <v>161</v>
      </c>
    </row>
    <row r="82" spans="1:5" x14ac:dyDescent="0.3">
      <c r="A82" t="s">
        <v>202</v>
      </c>
      <c r="B82" t="s">
        <v>71</v>
      </c>
      <c r="C82" t="s">
        <v>135</v>
      </c>
      <c r="D82" t="s">
        <v>202</v>
      </c>
      <c r="E82" t="s">
        <v>163</v>
      </c>
    </row>
    <row r="83" spans="1:5" x14ac:dyDescent="0.3">
      <c r="A83" t="s">
        <v>175</v>
      </c>
      <c r="B83" t="s">
        <v>317</v>
      </c>
      <c r="C83" t="s">
        <v>318</v>
      </c>
      <c r="E83" t="s">
        <v>161</v>
      </c>
    </row>
    <row r="84" spans="1:5" x14ac:dyDescent="0.3">
      <c r="A84" t="s">
        <v>176</v>
      </c>
      <c r="B84" t="s">
        <v>307</v>
      </c>
      <c r="C84" t="s">
        <v>308</v>
      </c>
      <c r="E84" t="s">
        <v>161</v>
      </c>
    </row>
    <row r="85" spans="1:5" x14ac:dyDescent="0.3">
      <c r="A85" t="s">
        <v>177</v>
      </c>
      <c r="B85" t="s">
        <v>319</v>
      </c>
      <c r="C85" t="s">
        <v>320</v>
      </c>
      <c r="E85" t="s">
        <v>161</v>
      </c>
    </row>
    <row r="86" spans="1:5" x14ac:dyDescent="0.3">
      <c r="A86" t="s">
        <v>178</v>
      </c>
      <c r="B86" t="s">
        <v>321</v>
      </c>
      <c r="C86" t="s">
        <v>322</v>
      </c>
      <c r="E86" t="s">
        <v>161</v>
      </c>
    </row>
    <row r="87" spans="1:5" x14ac:dyDescent="0.3">
      <c r="A87" t="s">
        <v>253</v>
      </c>
      <c r="B87" t="s">
        <v>323</v>
      </c>
      <c r="C87" t="s">
        <v>323</v>
      </c>
      <c r="E87" t="s">
        <v>161</v>
      </c>
    </row>
    <row r="88" spans="1:5" x14ac:dyDescent="0.3">
      <c r="A88" t="s">
        <v>208</v>
      </c>
      <c r="B88" t="s">
        <v>75</v>
      </c>
      <c r="C88" t="s">
        <v>138</v>
      </c>
      <c r="D88" t="s">
        <v>208</v>
      </c>
      <c r="E88" t="s">
        <v>163</v>
      </c>
    </row>
    <row r="89" spans="1:5" x14ac:dyDescent="0.3">
      <c r="A89" t="s">
        <v>179</v>
      </c>
      <c r="B89" t="s">
        <v>72</v>
      </c>
      <c r="C89" t="s">
        <v>134</v>
      </c>
      <c r="E89" t="s">
        <v>161</v>
      </c>
    </row>
    <row r="90" spans="1:5" x14ac:dyDescent="0.3">
      <c r="A90" t="s">
        <v>180</v>
      </c>
      <c r="B90" t="s">
        <v>50</v>
      </c>
      <c r="C90" t="s">
        <v>116</v>
      </c>
      <c r="E90" t="s">
        <v>161</v>
      </c>
    </row>
    <row r="91" spans="1:5" x14ac:dyDescent="0.3">
      <c r="A91" t="s">
        <v>181</v>
      </c>
      <c r="B91" t="s">
        <v>73</v>
      </c>
      <c r="C91" t="s">
        <v>136</v>
      </c>
      <c r="E91" t="s">
        <v>161</v>
      </c>
    </row>
    <row r="92" spans="1:5" x14ac:dyDescent="0.3">
      <c r="A92" t="s">
        <v>182</v>
      </c>
      <c r="B92" t="s">
        <v>64</v>
      </c>
      <c r="C92" t="s">
        <v>137</v>
      </c>
      <c r="E92" t="s">
        <v>161</v>
      </c>
    </row>
    <row r="93" spans="1:5" x14ac:dyDescent="0.3">
      <c r="A93" t="s">
        <v>254</v>
      </c>
      <c r="B93" t="s">
        <v>74</v>
      </c>
      <c r="C93" t="s">
        <v>74</v>
      </c>
      <c r="E93" t="s">
        <v>161</v>
      </c>
    </row>
    <row r="94" spans="1:5" x14ac:dyDescent="0.3">
      <c r="A94" t="s">
        <v>212</v>
      </c>
      <c r="B94" t="s">
        <v>76</v>
      </c>
      <c r="C94" t="s">
        <v>139</v>
      </c>
      <c r="D94" t="s">
        <v>212</v>
      </c>
      <c r="E94" t="s">
        <v>163</v>
      </c>
    </row>
    <row r="95" spans="1:5" x14ac:dyDescent="0.3">
      <c r="A95" t="s">
        <v>72</v>
      </c>
      <c r="B95" t="s">
        <v>72</v>
      </c>
      <c r="C95" t="s">
        <v>134</v>
      </c>
      <c r="E95" t="s">
        <v>161</v>
      </c>
    </row>
    <row r="96" spans="1:5" x14ac:dyDescent="0.3">
      <c r="A96" t="s">
        <v>50</v>
      </c>
      <c r="B96" t="s">
        <v>50</v>
      </c>
      <c r="C96" t="s">
        <v>116</v>
      </c>
      <c r="E96" t="s">
        <v>161</v>
      </c>
    </row>
    <row r="97" spans="1:5" x14ac:dyDescent="0.3">
      <c r="A97" t="s">
        <v>73</v>
      </c>
      <c r="B97" t="s">
        <v>73</v>
      </c>
      <c r="C97" t="s">
        <v>136</v>
      </c>
      <c r="E97" t="s">
        <v>161</v>
      </c>
    </row>
    <row r="98" spans="1:5" x14ac:dyDescent="0.3">
      <c r="A98" t="s">
        <v>77</v>
      </c>
      <c r="B98" t="s">
        <v>77</v>
      </c>
      <c r="C98" t="s">
        <v>137</v>
      </c>
      <c r="E98" t="s">
        <v>161</v>
      </c>
    </row>
    <row r="99" spans="1:5" x14ac:dyDescent="0.3">
      <c r="A99" t="s">
        <v>74</v>
      </c>
      <c r="B99" t="s">
        <v>74</v>
      </c>
      <c r="C99" t="s">
        <v>74</v>
      </c>
      <c r="E99" t="s">
        <v>161</v>
      </c>
    </row>
    <row r="100" spans="1:5" x14ac:dyDescent="0.3">
      <c r="A100" t="s">
        <v>209</v>
      </c>
      <c r="B100" t="s">
        <v>78</v>
      </c>
      <c r="C100" t="s">
        <v>140</v>
      </c>
      <c r="E100" t="s">
        <v>161</v>
      </c>
    </row>
    <row r="101" spans="1:5" x14ac:dyDescent="0.3">
      <c r="A101" t="s">
        <v>210</v>
      </c>
      <c r="B101" t="s">
        <v>79</v>
      </c>
      <c r="C101" t="s">
        <v>141</v>
      </c>
      <c r="E101" t="s">
        <v>161</v>
      </c>
    </row>
    <row r="102" spans="1:5" x14ac:dyDescent="0.3">
      <c r="A102" t="s">
        <v>211</v>
      </c>
      <c r="B102" t="s">
        <v>143</v>
      </c>
      <c r="C102" t="s">
        <v>142</v>
      </c>
      <c r="E102" t="s">
        <v>161</v>
      </c>
    </row>
    <row r="103" spans="1:5" x14ac:dyDescent="0.3">
      <c r="A103" t="s">
        <v>80</v>
      </c>
      <c r="B103" t="s">
        <v>80</v>
      </c>
      <c r="C103" t="s">
        <v>144</v>
      </c>
      <c r="E103" t="s">
        <v>161</v>
      </c>
    </row>
    <row r="104" spans="1:5" x14ac:dyDescent="0.3">
      <c r="A104" t="s">
        <v>255</v>
      </c>
      <c r="B104" t="s">
        <v>162</v>
      </c>
      <c r="C104" t="s">
        <v>145</v>
      </c>
      <c r="E104" t="s">
        <v>161</v>
      </c>
    </row>
    <row r="105" spans="1:5" x14ac:dyDescent="0.3">
      <c r="A105" t="s">
        <v>227</v>
      </c>
      <c r="B105" t="s">
        <v>228</v>
      </c>
      <c r="C105" t="s">
        <v>233</v>
      </c>
    </row>
    <row r="106" spans="1:5" x14ac:dyDescent="0.3">
      <c r="A106" t="s">
        <v>234</v>
      </c>
      <c r="B106" t="s">
        <v>264</v>
      </c>
      <c r="C106" t="s">
        <v>265</v>
      </c>
    </row>
    <row r="107" spans="1:5" x14ac:dyDescent="0.3">
      <c r="A107" t="s">
        <v>240</v>
      </c>
      <c r="B107" t="s">
        <v>240</v>
      </c>
      <c r="C107" t="s">
        <v>241</v>
      </c>
      <c r="D107" t="s">
        <v>244</v>
      </c>
    </row>
    <row r="108" spans="1:5" x14ac:dyDescent="0.3">
      <c r="A108" t="s">
        <v>242</v>
      </c>
      <c r="B108" t="s">
        <v>242</v>
      </c>
      <c r="C108" t="s">
        <v>243</v>
      </c>
      <c r="D108" t="s">
        <v>244</v>
      </c>
    </row>
    <row r="109" spans="1:5" x14ac:dyDescent="0.3">
      <c r="A109" t="s">
        <v>256</v>
      </c>
      <c r="B109" t="s">
        <v>256</v>
      </c>
      <c r="C109" t="s">
        <v>261</v>
      </c>
      <c r="D109" t="s">
        <v>259</v>
      </c>
    </row>
    <row r="110" spans="1:5" x14ac:dyDescent="0.3">
      <c r="A110" t="s">
        <v>257</v>
      </c>
      <c r="B110" t="s">
        <v>257</v>
      </c>
      <c r="C110" t="s">
        <v>262</v>
      </c>
      <c r="D110" t="s">
        <v>259</v>
      </c>
    </row>
    <row r="111" spans="1:5" x14ac:dyDescent="0.3">
      <c r="A111" t="s">
        <v>258</v>
      </c>
      <c r="B111" t="s">
        <v>258</v>
      </c>
      <c r="C111" t="s">
        <v>263</v>
      </c>
      <c r="D111" t="s">
        <v>259</v>
      </c>
    </row>
    <row r="112" spans="1:5" x14ac:dyDescent="0.3">
      <c r="A112" t="s">
        <v>266</v>
      </c>
      <c r="B112" t="s">
        <v>206</v>
      </c>
      <c r="C112" t="s">
        <v>267</v>
      </c>
    </row>
    <row r="113" spans="1:3" x14ac:dyDescent="0.3">
      <c r="A113" t="s">
        <v>268</v>
      </c>
      <c r="B113" t="s">
        <v>315</v>
      </c>
      <c r="C113" t="s">
        <v>316</v>
      </c>
    </row>
    <row r="114" spans="1:3" x14ac:dyDescent="0.3">
      <c r="A114" t="s">
        <v>271</v>
      </c>
      <c r="B114" t="s">
        <v>270</v>
      </c>
    </row>
    <row r="115" spans="1:3" x14ac:dyDescent="0.3">
      <c r="A115" t="s">
        <v>326</v>
      </c>
      <c r="B115" t="s">
        <v>325</v>
      </c>
      <c r="C115" t="s">
        <v>324</v>
      </c>
    </row>
    <row r="116" spans="1:3" x14ac:dyDescent="0.3">
      <c r="A116" t="s">
        <v>335</v>
      </c>
      <c r="B116" t="s">
        <v>335</v>
      </c>
      <c r="C116" t="s">
        <v>338</v>
      </c>
    </row>
    <row r="117" spans="1:3" x14ac:dyDescent="0.3">
      <c r="A117" t="s">
        <v>336</v>
      </c>
      <c r="B117" t="s">
        <v>336</v>
      </c>
      <c r="C117" t="s">
        <v>337</v>
      </c>
    </row>
  </sheetData>
  <conditionalFormatting sqref="A3:A108">
    <cfRule type="duplicateValues" dxfId="11" priority="18"/>
  </conditionalFormatting>
  <conditionalFormatting sqref="D38">
    <cfRule type="duplicateValues" dxfId="10" priority="16"/>
  </conditionalFormatting>
  <conditionalFormatting sqref="D11">
    <cfRule type="duplicateValues" dxfId="9" priority="15"/>
  </conditionalFormatting>
  <conditionalFormatting sqref="D3">
    <cfRule type="duplicateValues" dxfId="8" priority="14"/>
  </conditionalFormatting>
  <conditionalFormatting sqref="D67">
    <cfRule type="duplicateValues" dxfId="7" priority="12"/>
  </conditionalFormatting>
  <conditionalFormatting sqref="D82">
    <cfRule type="duplicateValues" dxfId="6" priority="7"/>
  </conditionalFormatting>
  <conditionalFormatting sqref="D69">
    <cfRule type="duplicateValues" dxfId="5" priority="6"/>
  </conditionalFormatting>
  <conditionalFormatting sqref="D94">
    <cfRule type="duplicateValues" dxfId="4" priority="5"/>
  </conditionalFormatting>
  <conditionalFormatting sqref="D88">
    <cfRule type="duplicateValues" dxfId="3" priority="4"/>
  </conditionalFormatting>
  <conditionalFormatting sqref="D76">
    <cfRule type="duplicateValues" dxfId="2" priority="3"/>
  </conditionalFormatting>
  <conditionalFormatting sqref="D63:D66">
    <cfRule type="duplicateValues" dxfId="1" priority="2"/>
  </conditionalFormatting>
  <conditionalFormatting sqref="D56">
    <cfRule type="duplicateValues" dxfId="0" priority="1"/>
  </conditionalFormatting>
  <pageMargins left="0.7" right="0.7" top="0.75" bottom="0.75" header="0.3" footer="0.3"/>
  <drawing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db</vt:lpstr>
      <vt:lpstr>PersonalInfo</vt:lpstr>
      <vt:lpstr>dProvince</vt:lpstr>
      <vt:lpstr>dTranslate</vt:lpstr>
      <vt:lpstr>banklist</vt:lpstr>
      <vt:lpstr>chucdanh</vt:lpstr>
      <vt:lpstr>dProvince!DD</vt:lpstr>
      <vt:lpstr>DD</vt:lpstr>
      <vt:lpstr>gender</vt:lpstr>
      <vt:lpstr>kqua</vt:lpstr>
      <vt:lpstr>lang</vt:lpstr>
      <vt:lpstr>listTinh</vt:lpstr>
      <vt:lpstr>mien</vt:lpstr>
      <vt:lpstr>dProvince!MM</vt:lpstr>
      <vt:lpstr>MM</vt:lpstr>
      <vt:lpstr>ngoaihinh</vt:lpstr>
      <vt:lpstr>PersonalInfo!Print_Area</vt:lpstr>
      <vt:lpstr>YY</vt:lpstr>
      <vt:lpstr>YYYY</vt:lpstr>
    </vt:vector>
  </TitlesOfParts>
  <Company>techcombank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 TTDT. Truong The</dc:creator>
  <cp:lastModifiedBy>Microsoft</cp:lastModifiedBy>
  <cp:lastPrinted>2015-07-10T09:56:19Z</cp:lastPrinted>
  <dcterms:created xsi:type="dcterms:W3CDTF">2015-05-26T10:45:25Z</dcterms:created>
  <dcterms:modified xsi:type="dcterms:W3CDTF">2018-04-03T02:34:23Z</dcterms:modified>
</cp:coreProperties>
</file>