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van\Videos\đồ án nhóm hIẾU\"/>
    </mc:Choice>
  </mc:AlternateContent>
  <bookViews>
    <workbookView xWindow="-120" yWindow="-120" windowWidth="24240" windowHeight="13020" activeTab="2"/>
  </bookViews>
  <sheets>
    <sheet name="Sprint1" sheetId="9" r:id="rId1"/>
    <sheet name="Sprint2" sheetId="2" r:id="rId2"/>
    <sheet name="Sprint3" sheetId="8" r:id="rId3"/>
    <sheet name="Report" sheetId="4" r:id="rId4"/>
    <sheet name="Sheet2" sheetId="7" state="hidden" r:id="rId5"/>
    <sheet name="Sheet1" sheetId="6" state="hidden" r:id="rId6"/>
  </sheets>
  <externalReferences>
    <externalReference r:id="rId7"/>
  </externalReferences>
  <definedNames>
    <definedName name="_xlnm._FilterDatabase" localSheetId="1" hidden="1">Sprint2!#REF!</definedName>
  </definedNames>
  <calcPr calcId="162913"/>
</workbook>
</file>

<file path=xl/calcChain.xml><?xml version="1.0" encoding="utf-8"?>
<calcChain xmlns="http://schemas.openxmlformats.org/spreadsheetml/2006/main">
  <c r="L9" i="4" l="1"/>
  <c r="K9" i="4"/>
  <c r="E14" i="8"/>
  <c r="E14" i="2"/>
  <c r="E1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F53" i="9"/>
  <c r="G53" i="9"/>
  <c r="H53" i="9"/>
  <c r="I53" i="9"/>
  <c r="J53" i="9"/>
  <c r="K53" i="9"/>
  <c r="L53" i="9"/>
  <c r="M53" i="9"/>
  <c r="N53" i="9"/>
  <c r="O53" i="9"/>
  <c r="P53" i="9"/>
  <c r="R53" i="9"/>
  <c r="S53" i="9"/>
  <c r="V53" i="9"/>
  <c r="L55" i="8" l="1"/>
  <c r="Z54" i="8"/>
  <c r="X54" i="8"/>
  <c r="M54" i="8"/>
  <c r="K54" i="8"/>
  <c r="I54" i="8"/>
  <c r="I55" i="8"/>
  <c r="J55" i="8"/>
  <c r="K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H54" i="8"/>
  <c r="H55" i="8"/>
  <c r="G55" i="8"/>
  <c r="F55" i="8"/>
  <c r="F54" i="8"/>
  <c r="AB62" i="2"/>
  <c r="AA62" i="2"/>
  <c r="W62" i="2"/>
  <c r="U63" i="2"/>
  <c r="V63" i="2"/>
  <c r="W63" i="2"/>
  <c r="X63" i="2"/>
  <c r="Y63" i="2"/>
  <c r="Z63" i="2"/>
  <c r="AA63" i="2"/>
  <c r="AB63" i="2"/>
  <c r="AC63" i="2"/>
  <c r="AD63" i="2"/>
  <c r="T63" i="2"/>
  <c r="S62" i="2"/>
  <c r="S63" i="2"/>
  <c r="R63" i="2"/>
  <c r="Q63" i="2"/>
  <c r="P63" i="2"/>
  <c r="O62" i="2"/>
  <c r="O63" i="2"/>
  <c r="N63" i="2"/>
  <c r="M62" i="2"/>
  <c r="M63" i="2"/>
  <c r="L62" i="2"/>
  <c r="L63" i="2"/>
  <c r="K63" i="2"/>
  <c r="J63" i="2"/>
  <c r="I63" i="2"/>
  <c r="I62" i="2"/>
  <c r="H62" i="2"/>
  <c r="G63" i="2"/>
  <c r="G62" i="2"/>
  <c r="F63" i="2"/>
  <c r="F62" i="2"/>
  <c r="AC62" i="2"/>
  <c r="K62" i="2"/>
  <c r="Z62" i="2"/>
  <c r="V54" i="9"/>
  <c r="W54" i="8" l="1"/>
  <c r="Y54" i="8"/>
  <c r="AA54" i="8"/>
  <c r="V54" i="8"/>
  <c r="U54" i="8"/>
  <c r="T54" i="8"/>
  <c r="S54" i="8"/>
  <c r="R54" i="8"/>
  <c r="Q54" i="8"/>
  <c r="P54" i="8"/>
  <c r="O54" i="8"/>
  <c r="N54" i="8"/>
  <c r="L54" i="8"/>
  <c r="J54" i="8"/>
  <c r="G54" i="8"/>
  <c r="J9" i="4" l="1"/>
  <c r="I9" i="4"/>
  <c r="G9" i="4"/>
  <c r="H9" i="4"/>
  <c r="F9" i="4" l="1"/>
  <c r="D9" i="4"/>
  <c r="E9" i="4"/>
  <c r="C9" i="4"/>
  <c r="F14" i="4" s="1"/>
  <c r="F15" i="4" l="1"/>
  <c r="I120" i="7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I17" i="7" s="1"/>
  <c r="E81" i="6"/>
  <c r="E74" i="6"/>
  <c r="E67" i="6"/>
  <c r="E60" i="6"/>
  <c r="E53" i="6"/>
  <c r="E20" i="6"/>
  <c r="E16" i="6" s="1"/>
  <c r="E5" i="6"/>
  <c r="E42" i="6" l="1"/>
  <c r="J123" i="7"/>
  <c r="J62" i="2"/>
  <c r="N62" i="2"/>
  <c r="P62" i="2"/>
  <c r="Q62" i="2"/>
  <c r="R62" i="2"/>
  <c r="T62" i="2"/>
  <c r="U62" i="2"/>
  <c r="V62" i="2"/>
  <c r="X62" i="2"/>
  <c r="Y62" i="2"/>
  <c r="H63" i="2"/>
</calcChain>
</file>

<file path=xl/sharedStrings.xml><?xml version="1.0" encoding="utf-8"?>
<sst xmlns="http://schemas.openxmlformats.org/spreadsheetml/2006/main" count="1153" uniqueCount="400">
  <si>
    <t>Sprint</t>
  </si>
  <si>
    <t>Sprint Plan Meeting</t>
  </si>
  <si>
    <t>Team</t>
  </si>
  <si>
    <t>Create Sprint Backlog</t>
  </si>
  <si>
    <t>Create Test Plan</t>
  </si>
  <si>
    <t>Design User Interface</t>
  </si>
  <si>
    <t>Fixing bugs</t>
  </si>
  <si>
    <t>Re-testing</t>
  </si>
  <si>
    <t>Actual</t>
  </si>
  <si>
    <t>Sprint 1</t>
  </si>
  <si>
    <t>Design Test Case</t>
  </si>
  <si>
    <t>Release Sprint 2</t>
  </si>
  <si>
    <t>Sprint 2 Retrospective Meeting</t>
  </si>
  <si>
    <t>Esimate</t>
  </si>
  <si>
    <t>Sprint 2</t>
  </si>
  <si>
    <t>Code</t>
  </si>
  <si>
    <t>Test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</si>
  <si>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</si>
  <si>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</si>
  <si>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</si>
  <si>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</si>
  <si>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</si>
  <si>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</si>
  <si>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</si>
  <si>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</si>
  <si>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</si>
  <si>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</si>
  <si>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</si>
  <si>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</si>
  <si>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</si>
  <si>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Sprint 1 Review</t>
  </si>
  <si>
    <t>Sprint 1 Retrospective Meeting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</si>
  <si>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</si>
  <si>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</si>
  <si>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</si>
  <si>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</si>
  <si>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</si>
  <si>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</si>
  <si>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</si>
  <si>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</si>
  <si>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</si>
  <si>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</si>
  <si>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</si>
  <si>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</si>
  <si>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</si>
  <si>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</si>
  <si>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</si>
  <si>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</si>
  <si>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</si>
  <si>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</si>
  <si>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</si>
  <si>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</si>
  <si>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</si>
  <si>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</si>
  <si>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</si>
  <si>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</si>
  <si>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</si>
  <si>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</si>
  <si>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</si>
  <si>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</si>
  <si>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</si>
  <si>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</si>
  <si>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</si>
  <si>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</si>
  <si>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</si>
  <si>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</si>
  <si>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</si>
  <si>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</si>
  <si>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</si>
  <si>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</si>
  <si>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</si>
  <si>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</si>
  <si>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</si>
  <si>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</si>
  <si>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</si>
  <si>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</si>
  <si>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</si>
  <si>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</si>
  <si>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</si>
  <si>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</si>
  <si>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</si>
  <si>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</si>
  <si>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</si>
  <si>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</si>
  <si>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</si>
  <si>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</si>
  <si>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</si>
  <si>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</si>
  <si>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</si>
  <si>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</si>
  <si>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</si>
  <si>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</si>
  <si>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</si>
  <si>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</si>
  <si>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</si>
  <si>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</si>
  <si>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</si>
  <si>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</si>
  <si>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</si>
  <si>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</si>
  <si>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</si>
  <si>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</si>
  <si>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</si>
  <si>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</si>
  <si>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</si>
  <si>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</si>
  <si>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</si>
  <si>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</si>
  <si>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</si>
  <si>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</si>
  <si>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</si>
  <si>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</si>
  <si>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</si>
  <si>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</si>
  <si>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</si>
  <si>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</si>
  <si>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</si>
  <si>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</si>
  <si>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</si>
  <si>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</si>
  <si>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</si>
  <si>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</si>
  <si>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</si>
  <si>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</si>
  <si>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</si>
  <si>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</si>
  <si>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</si>
  <si>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</si>
  <si>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</si>
  <si>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</si>
  <si>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</si>
  <si>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</si>
  <si>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</si>
  <si>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</si>
  <si>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</si>
  <si>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</si>
  <si>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</si>
  <si>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</si>
  <si>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</si>
  <si>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</si>
  <si>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</si>
  <si>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</si>
  <si>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</si>
  <si>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</si>
  <si>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</si>
  <si>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</si>
  <si>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</si>
  <si>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</si>
  <si>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</si>
  <si>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</si>
  <si>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</si>
  <si>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</si>
  <si>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</si>
  <si>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</si>
  <si>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</si>
  <si>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</si>
  <si>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</si>
  <si>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</si>
  <si>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</si>
  <si>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</si>
  <si>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</si>
  <si>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</si>
  <si>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</si>
  <si>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</si>
  <si>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</si>
  <si>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</si>
  <si>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</si>
  <si>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</si>
  <si>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</si>
  <si>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</si>
  <si>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</si>
  <si>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</si>
  <si>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</si>
  <si>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</si>
  <si>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</si>
  <si>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</si>
  <si>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</si>
  <si>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</si>
  <si>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</si>
  <si>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</si>
  <si>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</si>
  <si>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</si>
  <si>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</si>
  <si>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</si>
  <si>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</si>
  <si>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</si>
  <si>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</si>
  <si>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</si>
  <si>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</si>
  <si>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</si>
  <si>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</si>
  <si>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</si>
  <si>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</si>
  <si>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</si>
  <si>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</si>
  <si>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</si>
  <si>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</si>
  <si>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</si>
  <si>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</si>
  <si>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</si>
  <si>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</si>
  <si>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</si>
  <si>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</si>
  <si>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</si>
  <si>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</si>
  <si>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</si>
  <si>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</si>
  <si>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</si>
  <si>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</si>
  <si>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</si>
  <si>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</si>
  <si>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</si>
  <si>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</si>
  <si>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</si>
  <si>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</si>
  <si>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</si>
  <si>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</si>
  <si>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</si>
  <si>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</si>
  <si>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</si>
  <si>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</si>
  <si>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</si>
  <si>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</si>
  <si>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</si>
  <si>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</si>
  <si>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</si>
  <si>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</si>
  <si>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</si>
  <si>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</si>
  <si>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</si>
  <si>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</si>
  <si>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</si>
  <si>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</si>
  <si>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</si>
  <si>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</si>
  <si>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</si>
  <si>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</si>
  <si>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</si>
  <si>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</si>
  <si>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</si>
  <si>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</si>
  <si>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</si>
  <si>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</si>
  <si>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</si>
  <si>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</si>
  <si>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</si>
  <si>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</si>
  <si>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</si>
  <si>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</si>
  <si>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</si>
  <si>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</si>
  <si>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</si>
  <si>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</si>
  <si>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</si>
  <si>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</si>
  <si>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</si>
  <si>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</si>
  <si>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</si>
  <si>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</si>
  <si>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</si>
  <si>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</si>
  <si>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</si>
  <si>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</si>
  <si>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</si>
  <si>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</si>
  <si>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</si>
  <si>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</si>
  <si>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</si>
  <si>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</si>
  <si>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</si>
  <si>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</si>
  <si>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</si>
  <si>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</si>
  <si>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</si>
  <si>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</si>
  <si>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</si>
  <si>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</si>
  <si>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</si>
  <si>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</si>
  <si>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</si>
  <si>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</si>
  <si>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Tên dự án :</t>
  </si>
  <si>
    <t>Tên module :</t>
  </si>
  <si>
    <t>Nhóm phát triển :</t>
  </si>
  <si>
    <t>Ngày bắt đầu :</t>
  </si>
  <si>
    <t>Ngày kết thúc :</t>
  </si>
  <si>
    <t>Ước tính</t>
  </si>
  <si>
    <t>Thành phần</t>
  </si>
  <si>
    <t>Tên nhiệm vụ</t>
  </si>
  <si>
    <t>Thành viên chịu trách nhiệm</t>
  </si>
  <si>
    <t>Tổng</t>
  </si>
  <si>
    <t>Báo cáo Sprint 1</t>
  </si>
  <si>
    <t>Báo cáo dự án</t>
  </si>
  <si>
    <t>Tổng số</t>
  </si>
  <si>
    <t>Thực tế</t>
  </si>
  <si>
    <t>Báo cáo Sprint 2</t>
  </si>
  <si>
    <t>Design Create Prototype</t>
  </si>
  <si>
    <t xml:space="preserve">Create GUI </t>
  </si>
  <si>
    <t>Design class diagram</t>
  </si>
  <si>
    <t>Design test case cho chức năng “ Đăng nhập, Đăng xuất, Đăng ký ”</t>
  </si>
  <si>
    <t>Design test case cho chức năng “ Quản lý thông tin cá nhân, Xem đơn hàng ”</t>
  </si>
  <si>
    <t>Design test case cho chức năng “ Quên mật khẩu, Thay đổi mật khẩu”</t>
  </si>
  <si>
    <t>Design test case cho chức năng “Tìm kiếm ”</t>
  </si>
  <si>
    <t>Code chức năng “Đăng nhập, Đăng xuất, Đăng ký”</t>
  </si>
  <si>
    <t>Code chức năng “Quản lý thông tin cá nhân, Xem đơn hàng”</t>
  </si>
  <si>
    <t>Code chức năng “Quên mật khẩu, Thay đổi mật khẩu”</t>
  </si>
  <si>
    <t>Code chức năng “Tìm kiếm”</t>
  </si>
  <si>
    <t>Test “ Đăng nhập, Đăng ký, Đăng xuất ”</t>
  </si>
  <si>
    <t>Test “Quản lý thông tin cá nhân, Xem đơn hàng”</t>
  </si>
  <si>
    <t>Test “Quên mật khẩu, Thay đổi mật khẩu”</t>
  </si>
  <si>
    <t>Test “Tìm kiếm”</t>
  </si>
  <si>
    <t>Fix bugs “ Đăng nhập, Đăng ký, Đăng xuất ”</t>
  </si>
  <si>
    <t>Fix bugs “Quản lý thông tin cá nhân, Xem đơn hàng”</t>
  </si>
  <si>
    <t>Fix bugs  “Quên mật khẩu, Thay đổi mật khẩu”</t>
  </si>
  <si>
    <t>Fix bugs  “ Tìm kiếm”</t>
  </si>
  <si>
    <t>Re-test “Đăng nhập, Đăng ký, Đăng xuất ”</t>
  </si>
  <si>
    <t>Re-test “ Quản lý thông tin cá nhân, Xem đơn hàng”</t>
  </si>
  <si>
    <t>Re-test “ Quên mật khẩu, Thay đổi mật khẩu”</t>
  </si>
  <si>
    <t>Re-test “ Tìm kiếm ”</t>
  </si>
  <si>
    <t>Create Prototype</t>
  </si>
  <si>
    <t>Create GUI</t>
  </si>
  <si>
    <t>Design test case for "Quản lý danh mục, Quản lý sản phẩm"</t>
  </si>
  <si>
    <t>Design test case for “Quản lý giỏ hàng”</t>
  </si>
  <si>
    <t>Design test case for “Thanh toán”</t>
  </si>
  <si>
    <t>Design test case for “Đánh giá sản phẩm, Bình luận sản phẩm”</t>
  </si>
  <si>
    <t>Design test case for “Quản lý danh mục bài viết, Quản lý bài viết”</t>
  </si>
  <si>
    <t>Code chức năng "Quản lý danh mục, Quản lý sản phẩm"</t>
  </si>
  <si>
    <t>Code chức năng “Quản lý giỏ hàng”</t>
  </si>
  <si>
    <t>Code chức năng “Thanh toán”</t>
  </si>
  <si>
    <t>Code chức năng “Đánh giá sản phẩm, Bình luận sản phẩm”</t>
  </si>
  <si>
    <t>Code chức năng “Quản lý danh mục bài viết, Quản lý bài viết”</t>
  </si>
  <si>
    <t>Test "Quản lý danh mục, Quản lý sản phẩm"</t>
  </si>
  <si>
    <t>Test  “Quản lý giỏ hàng”</t>
  </si>
  <si>
    <t>Test “Thanh toán”</t>
  </si>
  <si>
    <t>Test “Đánh giá sản phẩm, Bình luận sản phẩm”</t>
  </si>
  <si>
    <t>Test  “Quản lý danh mục bài viết, Quản lý bài viết”</t>
  </si>
  <si>
    <t>Fix bugs of  "Quản lý danh mục, Quản lý sản phẩm"</t>
  </si>
  <si>
    <t>Fix bugs of  “Quản lý giỏ hàng”</t>
  </si>
  <si>
    <t>Fix bugs of  “Thanh toán”</t>
  </si>
  <si>
    <t>Fix bugs of  “Đánh giá sản phẩm, Bình luận sản phẩm”</t>
  </si>
  <si>
    <t>Fix bugs of  “Quản lý danh mục bài viết, Quản lý bài viết”</t>
  </si>
  <si>
    <t>Re-test  "Quản lý danh mục, Quản lý sản phẩm"</t>
  </si>
  <si>
    <t>Re-test  “Quản lý giỏ hàng”</t>
  </si>
  <si>
    <t>Re-test  “Thanh toán”</t>
  </si>
  <si>
    <t>Re-test  “Đánh giá sản phẩm, Bình luận sản phẩm”</t>
  </si>
  <si>
    <t>Re-test  “Quản lý danh mục bài viết, Quản lý bài viết”</t>
  </si>
  <si>
    <t>Sprint 3</t>
  </si>
  <si>
    <t>Báo cáo Sprint 3</t>
  </si>
  <si>
    <t>Design test case cho chức năng “ Quản lý tài khoản, Quản lý đơn hàng ”</t>
  </si>
  <si>
    <t>Design test case cho chức năng “ Quản lý đánh giá, Quản lý bình luận ”</t>
  </si>
  <si>
    <t>Design test case cho chức năng “ Báo cáo, Thống kê”</t>
  </si>
  <si>
    <t>Design test case cho chức năng “Manage Database”</t>
  </si>
  <si>
    <t>Code chức năng “Quản lý tài khoản, Quản lý đơn hàng”</t>
  </si>
  <si>
    <t>Code chức năng “Quản lý đánh giá, Quản lý bình luận”</t>
  </si>
  <si>
    <t>Code chức năng “Báo cáo, Thống kê”</t>
  </si>
  <si>
    <t>Code chức năng “Manage Database”</t>
  </si>
  <si>
    <t>Test “ Quản lý tài khoản, Quản lý đơn hàng”</t>
  </si>
  <si>
    <t>Test “Quản lý đánh giá, Quản lý bình luận”</t>
  </si>
  <si>
    <t>Test “Báo cáo, Thống kê”</t>
  </si>
  <si>
    <t>Test “Manage Database”</t>
  </si>
  <si>
    <t>Fix bugs “Quản lý tài khoản, Quản lý đơn hàng ”</t>
  </si>
  <si>
    <t>Fix bugs “Quản lý đánh giá, Quản lý bình luận”</t>
  </si>
  <si>
    <t>Fix bugs  “Báo cáo, Thống kê”</t>
  </si>
  <si>
    <t>Fix bugs  “ Manage Database”</t>
  </si>
  <si>
    <t>Release Sprint 3</t>
  </si>
  <si>
    <t>Re-test “Quản lý tài khoản, Quản lý đơn hàng  ”</t>
  </si>
  <si>
    <t>Re-test “ Quản lý đánh giá, Quản lý bình luận”</t>
  </si>
  <si>
    <t>Re-test “ Báo cáo, Thống kê”</t>
  </si>
  <si>
    <t>Re-test “  Manage Database ”</t>
  </si>
  <si>
    <t>Ahead Schedule</t>
  </si>
  <si>
    <t>End Task</t>
  </si>
  <si>
    <t>Late</t>
  </si>
  <si>
    <t>Estimal</t>
  </si>
  <si>
    <t>TỔNG CỘNG</t>
  </si>
  <si>
    <t>24-03-2023</t>
  </si>
  <si>
    <t>11-03-2023</t>
  </si>
  <si>
    <t>Đặng Minh Hiếu</t>
  </si>
  <si>
    <t>25-03-2023</t>
  </si>
  <si>
    <t>18-04-2023</t>
  </si>
  <si>
    <t>19-04-2023</t>
  </si>
  <si>
    <t>07-05-2023</t>
  </si>
  <si>
    <t>Hoàng Quang Hòa</t>
  </si>
  <si>
    <t>Lê Văn Tài</t>
  </si>
  <si>
    <t>Võ Hữu Định</t>
  </si>
  <si>
    <t>Lữu Đình Tiên</t>
  </si>
  <si>
    <t>Hòa</t>
  </si>
  <si>
    <t>Hiếu</t>
  </si>
  <si>
    <t>Định, Tiên</t>
  </si>
  <si>
    <t>Đặng Minh Hiếu, Tài</t>
  </si>
  <si>
    <t>Hiếu, Tài</t>
  </si>
  <si>
    <t>Hiếu, Tài,Hòa,Định, Tiên</t>
  </si>
  <si>
    <t>Hòa,Định, Tiên</t>
  </si>
  <si>
    <t>Tài, Hiếu</t>
  </si>
  <si>
    <t>Tài, Hiếu,Định</t>
  </si>
  <si>
    <t>Định</t>
  </si>
  <si>
    <t>Hòa,Tiên,Định</t>
  </si>
  <si>
    <t>Tài</t>
  </si>
  <si>
    <t>Tiên</t>
  </si>
  <si>
    <t>Hòa,Định, Tiên,Hiếu</t>
  </si>
  <si>
    <t>Xây dựng website bán hàng tích hợp khuyên nghị mua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</si>
</sst>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\-\ mmm\ \-\ yyyy"/>
  </numFmts>
  <fonts count="22" x14ac:knownFonts="1">
    <font>
      <sz val="11"/>
      <color rgb="FF000000"/>
      <name val="Liberation sans"/>
    </font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2"/>
      <name val="Times New Roman"/>
      <family val="1"/>
    </font>
    <font>
      <b/>
      <sz val="16"/>
      <color rgb="FF000000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sz val="13"/>
      <color theme="1" tint="4.9989318521683403E-2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00"/>
        <bgColor rgb="FFFFFF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0" borderId="0"/>
  </cellStyleXfs>
  <cellXfs count="19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" fontId="2" fillId="5" borderId="1" xfId="0" applyNumberFormat="1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left"/>
    </xf>
    <xf numFmtId="0" fontId="5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64" fontId="4" fillId="0" borderId="9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vertical="center" wrapText="1"/>
    </xf>
    <xf numFmtId="0" fontId="2" fillId="13" borderId="15" xfId="0" applyFont="1" applyFill="1" applyBorder="1" applyAlignment="1">
      <alignment vertical="center" wrapText="1"/>
    </xf>
    <xf numFmtId="15" fontId="3" fillId="13" borderId="15" xfId="0" applyNumberFormat="1" applyFont="1" applyFill="1" applyBorder="1" applyAlignment="1">
      <alignment horizontal="center" vertical="center" wrapText="1"/>
    </xf>
    <xf numFmtId="0" fontId="10" fillId="13" borderId="15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14" fontId="3" fillId="13" borderId="15" xfId="0" applyNumberFormat="1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15" fontId="3" fillId="0" borderId="1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13" borderId="12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horizontal="center" vertical="center" wrapText="1"/>
    </xf>
    <xf numFmtId="14" fontId="2" fillId="13" borderId="13" xfId="0" applyNumberFormat="1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vertical="center" wrapText="1"/>
    </xf>
    <xf numFmtId="0" fontId="2" fillId="12" borderId="14" xfId="0" applyFont="1" applyFill="1" applyBorder="1" applyAlignment="1">
      <alignment vertical="center" wrapText="1"/>
    </xf>
    <xf numFmtId="0" fontId="2" fillId="12" borderId="15" xfId="0" applyFont="1" applyFill="1" applyBorder="1" applyAlignment="1">
      <alignment vertical="center" wrapText="1"/>
    </xf>
    <xf numFmtId="0" fontId="2" fillId="12" borderId="15" xfId="0" applyFont="1" applyFill="1" applyBorder="1" applyAlignment="1">
      <alignment horizontal="center" vertical="center" wrapText="1"/>
    </xf>
    <xf numFmtId="14" fontId="2" fillId="12" borderId="15" xfId="0" applyNumberFormat="1" applyFont="1" applyFill="1" applyBorder="1" applyAlignment="1">
      <alignment horizontal="center" vertical="center" wrapText="1"/>
    </xf>
    <xf numFmtId="0" fontId="9" fillId="12" borderId="15" xfId="0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10" fillId="12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3" fillId="4" borderId="1" xfId="0" applyFont="1" applyFill="1" applyBorder="1"/>
    <xf numFmtId="0" fontId="5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3" fillId="0" borderId="5" xfId="0" applyFont="1" applyBorder="1"/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3" fillId="19" borderId="1" xfId="0" applyFont="1" applyFill="1" applyBorder="1"/>
    <xf numFmtId="0" fontId="3" fillId="18" borderId="1" xfId="0" applyFont="1" applyFill="1" applyBorder="1"/>
    <xf numFmtId="0" fontId="3" fillId="0" borderId="1" xfId="0" applyFont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3" fillId="22" borderId="1" xfId="0" applyFont="1" applyFill="1" applyBorder="1" applyAlignment="1">
      <alignment horizontal="center" vertical="center" wrapText="1"/>
    </xf>
    <xf numFmtId="0" fontId="13" fillId="21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6" fillId="16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21" borderId="1" xfId="1" applyFill="1" applyBorder="1" applyAlignment="1">
      <alignment horizontal="center" vertical="center"/>
    </xf>
    <xf numFmtId="0" fontId="19" fillId="2" borderId="1" xfId="3" applyFill="1" applyBorder="1" applyAlignment="1">
      <alignment horizontal="center" vertical="center"/>
    </xf>
    <xf numFmtId="0" fontId="18" fillId="27" borderId="1" xfId="2" applyFill="1" applyBorder="1" applyAlignment="1">
      <alignment horizontal="center" vertical="center"/>
    </xf>
    <xf numFmtId="0" fontId="3" fillId="29" borderId="1" xfId="0" applyFont="1" applyFill="1" applyBorder="1"/>
    <xf numFmtId="0" fontId="3" fillId="27" borderId="1" xfId="0" applyFont="1" applyFill="1" applyBorder="1" applyAlignment="1">
      <alignment vertical="center"/>
    </xf>
    <xf numFmtId="0" fontId="3" fillId="27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4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7" borderId="1" xfId="0" applyFont="1" applyFill="1" applyBorder="1" applyAlignment="1">
      <alignment horizontal="center"/>
    </xf>
    <xf numFmtId="16" fontId="2" fillId="30" borderId="1" xfId="0" applyNumberFormat="1" applyFont="1" applyFill="1" applyBorder="1" applyAlignment="1">
      <alignment horizontal="center" vertical="center" textRotation="90"/>
    </xf>
    <xf numFmtId="0" fontId="21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1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0" fontId="3" fillId="27" borderId="1" xfId="0" applyFont="1" applyFill="1" applyBorder="1" applyAlignment="1">
      <alignment horizontal="right"/>
    </xf>
    <xf numFmtId="0" fontId="3" fillId="27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5" fillId="6" borderId="3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left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0" fontId="2" fillId="8" borderId="3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8" borderId="0" xfId="0" applyFont="1" applyFill="1" applyAlignment="1">
      <alignment horizontal="center"/>
    </xf>
    <xf numFmtId="0" fontId="2" fillId="28" borderId="19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14" fillId="20" borderId="3" xfId="0" applyFont="1" applyFill="1" applyBorder="1" applyAlignment="1">
      <alignment horizontal="center"/>
    </xf>
    <xf numFmtId="0" fontId="14" fillId="20" borderId="6" xfId="0" applyFont="1" applyFill="1" applyBorder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33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33CC"/>
                </a:solidFill>
              </a:rPr>
              <a:t>Burndown</a:t>
            </a:r>
            <a:r>
              <a:rPr lang="en-US" b="1" baseline="0">
                <a:solidFill>
                  <a:srgbClr val="0033CC"/>
                </a:solidFill>
              </a:rPr>
              <a:t> Chart - Sprint Backlog 01</a:t>
            </a:r>
            <a:endParaRPr lang="en-US" b="1">
              <a:solidFill>
                <a:srgbClr val="0033CC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33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26982891550148E-2"/>
          <c:y val="0.12162674738571552"/>
          <c:w val="0.91021739044901318"/>
          <c:h val="0.72728789108402403"/>
        </c:manualLayout>
      </c:layout>
      <c:lineChart>
        <c:grouping val="standard"/>
        <c:varyColors val="0"/>
        <c:ser>
          <c:idx val="0"/>
          <c:order val="0"/>
          <c:tx>
            <c:v>Estimal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[1]SprintBacklog_01!$G$52:$V$52</c:f>
              <c:numCache>
                <c:formatCode>General</c:formatCode>
                <c:ptCount val="16"/>
                <c:pt idx="0">
                  <c:v>192</c:v>
                </c:pt>
                <c:pt idx="1">
                  <c:v>178</c:v>
                </c:pt>
                <c:pt idx="2">
                  <c:v>177</c:v>
                </c:pt>
                <c:pt idx="3">
                  <c:v>165</c:v>
                </c:pt>
                <c:pt idx="4">
                  <c:v>147</c:v>
                </c:pt>
                <c:pt idx="5">
                  <c:v>141</c:v>
                </c:pt>
                <c:pt idx="6">
                  <c:v>125</c:v>
                </c:pt>
                <c:pt idx="7">
                  <c:v>108</c:v>
                </c:pt>
                <c:pt idx="8">
                  <c:v>101</c:v>
                </c:pt>
                <c:pt idx="9">
                  <c:v>86</c:v>
                </c:pt>
                <c:pt idx="10">
                  <c:v>67</c:v>
                </c:pt>
                <c:pt idx="11">
                  <c:v>62</c:v>
                </c:pt>
                <c:pt idx="12">
                  <c:v>52</c:v>
                </c:pt>
                <c:pt idx="13">
                  <c:v>33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0-4A95-BEA5-9FDAD3B716A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[1]SprintBacklog_01!$G$53:$V$53</c:f>
              <c:numCache>
                <c:formatCode>General</c:formatCode>
                <c:ptCount val="16"/>
                <c:pt idx="0">
                  <c:v>192</c:v>
                </c:pt>
                <c:pt idx="1">
                  <c:v>178</c:v>
                </c:pt>
                <c:pt idx="2">
                  <c:v>177</c:v>
                </c:pt>
                <c:pt idx="3">
                  <c:v>165</c:v>
                </c:pt>
                <c:pt idx="4">
                  <c:v>147</c:v>
                </c:pt>
                <c:pt idx="5">
                  <c:v>141</c:v>
                </c:pt>
                <c:pt idx="6">
                  <c:v>125</c:v>
                </c:pt>
                <c:pt idx="7">
                  <c:v>108</c:v>
                </c:pt>
                <c:pt idx="8">
                  <c:v>101</c:v>
                </c:pt>
                <c:pt idx="9">
                  <c:v>86</c:v>
                </c:pt>
                <c:pt idx="10">
                  <c:v>72</c:v>
                </c:pt>
                <c:pt idx="11">
                  <c:v>62</c:v>
                </c:pt>
                <c:pt idx="12">
                  <c:v>52</c:v>
                </c:pt>
                <c:pt idx="13">
                  <c:v>37</c:v>
                </c:pt>
                <c:pt idx="14">
                  <c:v>11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0-4A95-BEA5-9FDAD3B7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28720"/>
        <c:axId val="1602622480"/>
      </c:lineChart>
      <c:catAx>
        <c:axId val="16026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22480"/>
        <c:crosses val="autoZero"/>
        <c:auto val="1"/>
        <c:lblAlgn val="ctr"/>
        <c:lblOffset val="100"/>
        <c:noMultiLvlLbl val="0"/>
      </c:catAx>
      <c:valAx>
        <c:axId val="16026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Burndown Chart - Sprint Backlog 02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Sprint2!$D$62</c:f>
              <c:strCache>
                <c:ptCount val="1"/>
                <c:pt idx="0">
                  <c:v>Esimate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Sprint2!$E$62:$AD$62</c:f>
              <c:numCache>
                <c:formatCode>General</c:formatCode>
                <c:ptCount val="26"/>
                <c:pt idx="1">
                  <c:v>192</c:v>
                </c:pt>
                <c:pt idx="2">
                  <c:v>200</c:v>
                </c:pt>
                <c:pt idx="3">
                  <c:v>185</c:v>
                </c:pt>
                <c:pt idx="4">
                  <c:v>175</c:v>
                </c:pt>
                <c:pt idx="5">
                  <c:v>165</c:v>
                </c:pt>
                <c:pt idx="6">
                  <c:v>160</c:v>
                </c:pt>
                <c:pt idx="7">
                  <c:v>149</c:v>
                </c:pt>
                <c:pt idx="8">
                  <c:v>138</c:v>
                </c:pt>
                <c:pt idx="9">
                  <c:v>133</c:v>
                </c:pt>
                <c:pt idx="10">
                  <c:v>121</c:v>
                </c:pt>
                <c:pt idx="11">
                  <c:v>114</c:v>
                </c:pt>
                <c:pt idx="12">
                  <c:v>106</c:v>
                </c:pt>
                <c:pt idx="13">
                  <c:v>100</c:v>
                </c:pt>
                <c:pt idx="14">
                  <c:v>87</c:v>
                </c:pt>
                <c:pt idx="15">
                  <c:v>81</c:v>
                </c:pt>
                <c:pt idx="16">
                  <c:v>71</c:v>
                </c:pt>
                <c:pt idx="17">
                  <c:v>67</c:v>
                </c:pt>
                <c:pt idx="18">
                  <c:v>60</c:v>
                </c:pt>
                <c:pt idx="19">
                  <c:v>54</c:v>
                </c:pt>
                <c:pt idx="20">
                  <c:v>44</c:v>
                </c:pt>
                <c:pt idx="21">
                  <c:v>38</c:v>
                </c:pt>
                <c:pt idx="22">
                  <c:v>32</c:v>
                </c:pt>
                <c:pt idx="23">
                  <c:v>15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5-4657-8C5A-F98D225A6FBB}"/>
            </c:ext>
          </c:extLst>
        </c:ser>
        <c:ser>
          <c:idx val="1"/>
          <c:order val="1"/>
          <c:tx>
            <c:strRef>
              <c:f>Sprint2!$D$63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Sprint2!$E$63:$AD$63</c:f>
              <c:numCache>
                <c:formatCode>General</c:formatCode>
                <c:ptCount val="26"/>
                <c:pt idx="1">
                  <c:v>190</c:v>
                </c:pt>
                <c:pt idx="2">
                  <c:v>200</c:v>
                </c:pt>
                <c:pt idx="3">
                  <c:v>180</c:v>
                </c:pt>
                <c:pt idx="4">
                  <c:v>175</c:v>
                </c:pt>
                <c:pt idx="5">
                  <c:v>165</c:v>
                </c:pt>
                <c:pt idx="6">
                  <c:v>160</c:v>
                </c:pt>
                <c:pt idx="7">
                  <c:v>144</c:v>
                </c:pt>
                <c:pt idx="8">
                  <c:v>140</c:v>
                </c:pt>
                <c:pt idx="9">
                  <c:v>133</c:v>
                </c:pt>
                <c:pt idx="10">
                  <c:v>123</c:v>
                </c:pt>
                <c:pt idx="11">
                  <c:v>114</c:v>
                </c:pt>
                <c:pt idx="12">
                  <c:v>106</c:v>
                </c:pt>
                <c:pt idx="13">
                  <c:v>100</c:v>
                </c:pt>
                <c:pt idx="14">
                  <c:v>89</c:v>
                </c:pt>
                <c:pt idx="15">
                  <c:v>81</c:v>
                </c:pt>
                <c:pt idx="16">
                  <c:v>71</c:v>
                </c:pt>
                <c:pt idx="17">
                  <c:v>67</c:v>
                </c:pt>
                <c:pt idx="18">
                  <c:v>62</c:v>
                </c:pt>
                <c:pt idx="19">
                  <c:v>54</c:v>
                </c:pt>
                <c:pt idx="20">
                  <c:v>44</c:v>
                </c:pt>
                <c:pt idx="21">
                  <c:v>38</c:v>
                </c:pt>
                <c:pt idx="22">
                  <c:v>34</c:v>
                </c:pt>
                <c:pt idx="23">
                  <c:v>20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5-4657-8C5A-F98D225A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7087"/>
        <c:axId val="125889167"/>
      </c:lineChart>
      <c:catAx>
        <c:axId val="12588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9167"/>
        <c:crosses val="autoZero"/>
        <c:auto val="1"/>
        <c:lblAlgn val="ctr"/>
        <c:lblOffset val="100"/>
        <c:noMultiLvlLbl val="0"/>
      </c:catAx>
      <c:valAx>
        <c:axId val="1258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Burndown Chart - Sprint Backlog 03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88900147574727E-2"/>
          <c:y val="0.11604874304270675"/>
          <c:w val="0.92130709045029047"/>
          <c:h val="0.73979505357461373"/>
        </c:manualLayout>
      </c:layout>
      <c:lineChart>
        <c:grouping val="standard"/>
        <c:varyColors val="0"/>
        <c:ser>
          <c:idx val="0"/>
          <c:order val="0"/>
          <c:tx>
            <c:strRef>
              <c:f>Sprint3!$D$54</c:f>
              <c:strCache>
                <c:ptCount val="1"/>
                <c:pt idx="0">
                  <c:v>Esimate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Sprint3!$E$54:$AA$54</c:f>
              <c:numCache>
                <c:formatCode>General</c:formatCode>
                <c:ptCount val="23"/>
                <c:pt idx="1">
                  <c:v>144</c:v>
                </c:pt>
                <c:pt idx="2">
                  <c:v>130</c:v>
                </c:pt>
                <c:pt idx="3">
                  <c:v>115</c:v>
                </c:pt>
                <c:pt idx="4">
                  <c:v>105</c:v>
                </c:pt>
                <c:pt idx="5">
                  <c:v>105</c:v>
                </c:pt>
                <c:pt idx="6">
                  <c:v>88</c:v>
                </c:pt>
                <c:pt idx="7">
                  <c:v>80</c:v>
                </c:pt>
                <c:pt idx="8">
                  <c:v>72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  <c:pt idx="12">
                  <c:v>58</c:v>
                </c:pt>
                <c:pt idx="13">
                  <c:v>54</c:v>
                </c:pt>
                <c:pt idx="14">
                  <c:v>50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43</c:v>
                </c:pt>
                <c:pt idx="19">
                  <c:v>36</c:v>
                </c:pt>
                <c:pt idx="20">
                  <c:v>36</c:v>
                </c:pt>
                <c:pt idx="21">
                  <c:v>20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6-47D6-9503-EA05B7CB3FB7}"/>
            </c:ext>
          </c:extLst>
        </c:ser>
        <c:ser>
          <c:idx val="1"/>
          <c:order val="1"/>
          <c:tx>
            <c:strRef>
              <c:f>Sprint3!$D$55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Sprint3!$E$55:$AA$55</c:f>
              <c:numCache>
                <c:formatCode>General</c:formatCode>
                <c:ptCount val="23"/>
                <c:pt idx="1">
                  <c:v>143</c:v>
                </c:pt>
                <c:pt idx="2">
                  <c:v>130</c:v>
                </c:pt>
                <c:pt idx="3">
                  <c:v>110</c:v>
                </c:pt>
                <c:pt idx="4">
                  <c:v>104</c:v>
                </c:pt>
                <c:pt idx="5">
                  <c:v>105</c:v>
                </c:pt>
                <c:pt idx="6">
                  <c:v>83</c:v>
                </c:pt>
                <c:pt idx="7">
                  <c:v>80</c:v>
                </c:pt>
                <c:pt idx="8">
                  <c:v>77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  <c:pt idx="12">
                  <c:v>58</c:v>
                </c:pt>
                <c:pt idx="13">
                  <c:v>54</c:v>
                </c:pt>
                <c:pt idx="14">
                  <c:v>50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43</c:v>
                </c:pt>
                <c:pt idx="19">
                  <c:v>38</c:v>
                </c:pt>
                <c:pt idx="20">
                  <c:v>36</c:v>
                </c:pt>
                <c:pt idx="21">
                  <c:v>25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6-47D6-9503-EA05B7CB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4991"/>
        <c:axId val="125893327"/>
      </c:lineChart>
      <c:catAx>
        <c:axId val="12589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3327"/>
        <c:crosses val="autoZero"/>
        <c:auto val="1"/>
        <c:lblAlgn val="ctr"/>
        <c:lblOffset val="100"/>
        <c:noMultiLvlLbl val="0"/>
      </c:catAx>
      <c:valAx>
        <c:axId val="1258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119063</xdr:colOff>
      <xdr:row>56</xdr:row>
      <xdr:rowOff>30954</xdr:rowOff>
    </xdr:from>
    <xdr:to>
      <xdr:col>19</xdr:col>
      <xdr:colOff>109538</xdr:colOff>
      <xdr:row>79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605116</xdr:colOff>
      <xdr:row>64</xdr:row>
      <xdr:rowOff>186016</xdr:rowOff>
    </xdr:from>
    <xdr:to>
      <xdr:col>18</xdr:col>
      <xdr:colOff>145677</xdr:colOff>
      <xdr:row>81</xdr:row>
      <xdr:rowOff>123263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195430</xdr:colOff>
      <xdr:row>57</xdr:row>
      <xdr:rowOff>123647</xdr:rowOff>
    </xdr:from>
    <xdr:to>
      <xdr:col>22</xdr:col>
      <xdr:colOff>244930</xdr:colOff>
      <xdr:row>81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hCare/Downloads/SprintBacklog01_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Backlog_01"/>
    </sheetNames>
    <sheetDataSet>
      <sheetData sheetId="0">
        <row r="52">
          <cell r="G52">
            <v>192</v>
          </cell>
          <cell r="H52">
            <v>178</v>
          </cell>
          <cell r="I52">
            <v>177</v>
          </cell>
          <cell r="J52">
            <v>165</v>
          </cell>
          <cell r="K52">
            <v>147</v>
          </cell>
          <cell r="L52">
            <v>141</v>
          </cell>
          <cell r="M52">
            <v>125</v>
          </cell>
          <cell r="N52">
            <v>108</v>
          </cell>
          <cell r="O52">
            <v>101</v>
          </cell>
          <cell r="P52">
            <v>86</v>
          </cell>
          <cell r="Q52">
            <v>67</v>
          </cell>
          <cell r="R52">
            <v>62</v>
          </cell>
          <cell r="S52">
            <v>52</v>
          </cell>
          <cell r="T52">
            <v>33</v>
          </cell>
          <cell r="U52">
            <v>10</v>
          </cell>
          <cell r="V52">
            <v>0</v>
          </cell>
        </row>
        <row r="53">
          <cell r="G53">
            <v>192</v>
          </cell>
          <cell r="H53">
            <v>178</v>
          </cell>
          <cell r="I53">
            <v>177</v>
          </cell>
          <cell r="J53">
            <v>165</v>
          </cell>
          <cell r="K53">
            <v>147</v>
          </cell>
          <cell r="L53">
            <v>141</v>
          </cell>
          <cell r="M53">
            <v>125</v>
          </cell>
          <cell r="N53">
            <v>108</v>
          </cell>
          <cell r="O53">
            <v>101</v>
          </cell>
          <cell r="P53">
            <v>86</v>
          </cell>
          <cell r="Q53">
            <v>72</v>
          </cell>
          <cell r="R53">
            <v>62</v>
          </cell>
          <cell r="S53">
            <v>52</v>
          </cell>
          <cell r="T53">
            <v>37</v>
          </cell>
          <cell r="U53">
            <v>11</v>
          </cell>
          <cell r="V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25" workbookViewId="0">
      <selection activeCell="C1" sqref="C1:D1"/>
    </sheetView>
  </sheetViews>
  <sheetFormatPr defaultColWidth="15.125" defaultRowHeight="15" customHeight="1" x14ac:dyDescent="0.25"/>
  <cols>
    <col min="1" max="1" width="8" style="1" customWidth="1"/>
    <col min="2" max="2" width="19.625" style="1" customWidth="1"/>
    <col min="3" max="3" width="46.25" style="1" customWidth="1"/>
    <col min="4" max="4" width="13.625" style="1" bestFit="1" customWidth="1"/>
    <col min="5" max="5" width="8.375" style="1" bestFit="1" customWidth="1"/>
    <col min="6" max="6" width="7" style="1" customWidth="1"/>
    <col min="7" max="22" width="4.375" style="1" customWidth="1"/>
    <col min="23" max="16384" width="15.125" style="1"/>
  </cols>
  <sheetData>
    <row r="1" spans="1:22" ht="16.5" x14ac:dyDescent="0.25">
      <c r="B1" s="66" t="s">
        <v>281</v>
      </c>
      <c r="C1" s="144" t="s">
        <v>399</v>
      </c>
      <c r="D1" s="145"/>
      <c r="E1" s="9"/>
      <c r="F1" s="9"/>
      <c r="G1" s="9"/>
      <c r="H1" s="9"/>
      <c r="I1" s="9"/>
      <c r="J1" s="9"/>
      <c r="K1" s="9"/>
    </row>
    <row r="2" spans="1:22" ht="16.5" x14ac:dyDescent="0.25">
      <c r="B2" s="65" t="s">
        <v>282</v>
      </c>
      <c r="C2" s="146" t="s">
        <v>9</v>
      </c>
      <c r="D2" s="14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2" ht="16.5" customHeight="1" x14ac:dyDescent="0.25">
      <c r="B3" s="65" t="s">
        <v>283</v>
      </c>
      <c r="C3" s="146" t="s">
        <v>376</v>
      </c>
      <c r="D3" s="147"/>
      <c r="E3" s="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</row>
    <row r="4" spans="1:22" ht="16.5" x14ac:dyDescent="0.25">
      <c r="B4" s="65" t="s">
        <v>284</v>
      </c>
      <c r="C4" s="149" t="s">
        <v>375</v>
      </c>
      <c r="D4" s="150"/>
      <c r="E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</row>
    <row r="5" spans="1:22" ht="16.5" x14ac:dyDescent="0.25">
      <c r="B5" s="65" t="s">
        <v>285</v>
      </c>
      <c r="C5" s="151" t="s">
        <v>374</v>
      </c>
      <c r="D5" s="152"/>
      <c r="E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</row>
    <row r="6" spans="1:22" ht="15" customHeight="1" x14ac:dyDescent="0.25">
      <c r="A6" s="17"/>
      <c r="B6" s="17"/>
      <c r="C6" s="10"/>
      <c r="D6" s="67"/>
      <c r="E6" s="11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2" ht="16.5" x14ac:dyDescent="0.25">
      <c r="B7" s="153" t="s">
        <v>291</v>
      </c>
      <c r="C7" s="154"/>
      <c r="D7" s="154"/>
      <c r="E7" s="154"/>
      <c r="F7" s="155"/>
      <c r="H7" s="115"/>
      <c r="I7" s="142" t="s">
        <v>369</v>
      </c>
      <c r="J7" s="143"/>
      <c r="K7" s="143"/>
      <c r="M7" s="9"/>
      <c r="N7" s="9"/>
      <c r="O7" s="9"/>
      <c r="P7" s="9"/>
      <c r="Q7" s="9"/>
      <c r="R7" s="9"/>
      <c r="S7" s="9"/>
      <c r="T7" s="9"/>
      <c r="U7" s="9"/>
    </row>
    <row r="8" spans="1:22" ht="15" customHeight="1" x14ac:dyDescent="0.25">
      <c r="B8" s="15" t="s">
        <v>68</v>
      </c>
      <c r="C8" s="6" t="s">
        <v>73</v>
      </c>
      <c r="D8" s="7" t="s">
        <v>286</v>
      </c>
      <c r="E8" s="156" t="s">
        <v>294</v>
      </c>
      <c r="F8" s="157"/>
      <c r="H8" s="116"/>
      <c r="I8" s="142" t="s">
        <v>370</v>
      </c>
      <c r="J8" s="143"/>
      <c r="K8" s="143"/>
      <c r="M8" s="78"/>
      <c r="N8" s="78"/>
      <c r="O8" s="78"/>
      <c r="P8" s="78"/>
      <c r="Q8" s="78"/>
      <c r="R8" s="78"/>
      <c r="S8" s="78"/>
      <c r="T8" s="78"/>
      <c r="U8" s="78"/>
    </row>
    <row r="9" spans="1:22" ht="15" customHeight="1" x14ac:dyDescent="0.25">
      <c r="B9" s="16">
        <v>1</v>
      </c>
      <c r="C9" s="78" t="s">
        <v>381</v>
      </c>
      <c r="D9" s="77">
        <v>22</v>
      </c>
      <c r="E9" s="141">
        <v>21</v>
      </c>
      <c r="F9" s="141"/>
      <c r="H9" s="117"/>
      <c r="I9" s="142" t="s">
        <v>371</v>
      </c>
      <c r="J9" s="143"/>
      <c r="K9" s="143"/>
      <c r="M9" s="78"/>
      <c r="N9" s="78"/>
      <c r="O9" s="78"/>
      <c r="P9" s="78"/>
      <c r="Q9" s="78"/>
      <c r="R9" s="78"/>
      <c r="S9" s="78"/>
      <c r="T9" s="78"/>
      <c r="U9" s="78"/>
    </row>
    <row r="10" spans="1:22" ht="15" customHeight="1" x14ac:dyDescent="0.25">
      <c r="B10" s="16">
        <v>2</v>
      </c>
      <c r="C10" s="5" t="s">
        <v>382</v>
      </c>
      <c r="D10" s="77">
        <v>20</v>
      </c>
      <c r="E10" s="141">
        <v>20</v>
      </c>
      <c r="F10" s="141"/>
      <c r="I10" s="78"/>
      <c r="M10" s="78"/>
      <c r="N10" s="78"/>
      <c r="O10" s="78"/>
      <c r="P10" s="78"/>
      <c r="R10" s="78"/>
      <c r="S10" s="78"/>
      <c r="T10" s="78"/>
      <c r="U10" s="78"/>
    </row>
    <row r="11" spans="1:22" ht="15" customHeight="1" x14ac:dyDescent="0.25">
      <c r="B11" s="16">
        <v>3</v>
      </c>
      <c r="C11" s="5" t="s">
        <v>383</v>
      </c>
      <c r="D11" s="77">
        <v>21</v>
      </c>
      <c r="E11" s="141">
        <v>21</v>
      </c>
      <c r="F11" s="141"/>
      <c r="I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2" ht="15" customHeight="1" x14ac:dyDescent="0.25">
      <c r="B12" s="16">
        <v>4</v>
      </c>
      <c r="C12" s="5" t="s">
        <v>384</v>
      </c>
      <c r="D12" s="109">
        <v>20</v>
      </c>
      <c r="E12" s="158">
        <v>20</v>
      </c>
      <c r="F12" s="159"/>
      <c r="I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2" ht="15" customHeight="1" x14ac:dyDescent="0.25">
      <c r="B13" s="16">
        <v>5</v>
      </c>
      <c r="C13" s="5" t="s">
        <v>376</v>
      </c>
      <c r="D13" s="109">
        <v>21</v>
      </c>
      <c r="E13" s="158">
        <v>19</v>
      </c>
      <c r="F13" s="159"/>
      <c r="I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2" ht="15" customHeight="1" x14ac:dyDescent="0.25">
      <c r="B14" s="165" t="s">
        <v>290</v>
      </c>
      <c r="C14" s="165"/>
      <c r="D14" s="133">
        <v>104</v>
      </c>
      <c r="E14" s="166">
        <f>SUM(E9:F13)</f>
        <v>101</v>
      </c>
      <c r="F14" s="166"/>
      <c r="I14" s="78"/>
      <c r="J14" s="12"/>
      <c r="M14" s="78"/>
      <c r="N14" s="78"/>
      <c r="O14" s="78"/>
      <c r="P14" s="78"/>
      <c r="Q14" s="78"/>
      <c r="R14" s="78"/>
      <c r="S14" s="78"/>
      <c r="T14" s="78"/>
      <c r="U14" s="78"/>
    </row>
    <row r="15" spans="1:22" ht="15" customHeight="1" x14ac:dyDescent="0.25">
      <c r="B15" s="71"/>
      <c r="C15" s="71"/>
      <c r="D15" s="72"/>
      <c r="E15" s="73"/>
      <c r="F15" s="73"/>
    </row>
    <row r="16" spans="1:22" ht="67.5" customHeight="1" x14ac:dyDescent="0.25">
      <c r="A16" s="13" t="s">
        <v>0</v>
      </c>
      <c r="B16" s="74" t="s">
        <v>287</v>
      </c>
      <c r="C16" s="74" t="s">
        <v>288</v>
      </c>
      <c r="D16" s="75" t="s">
        <v>289</v>
      </c>
      <c r="E16" s="113" t="s">
        <v>372</v>
      </c>
      <c r="F16" s="114" t="s">
        <v>8</v>
      </c>
      <c r="G16" s="4">
        <v>44482</v>
      </c>
      <c r="H16" s="4">
        <v>44483</v>
      </c>
      <c r="I16" s="4">
        <v>44484</v>
      </c>
      <c r="J16" s="4">
        <v>44485</v>
      </c>
      <c r="K16" s="4">
        <v>44486</v>
      </c>
      <c r="L16" s="4">
        <v>44487</v>
      </c>
      <c r="M16" s="4">
        <v>44488</v>
      </c>
      <c r="N16" s="4">
        <v>44489</v>
      </c>
      <c r="O16" s="4">
        <v>44490</v>
      </c>
      <c r="P16" s="4">
        <v>44491</v>
      </c>
      <c r="Q16" s="4">
        <v>44492</v>
      </c>
      <c r="R16" s="4">
        <v>44493</v>
      </c>
      <c r="S16" s="4">
        <v>44494</v>
      </c>
      <c r="T16" s="4">
        <v>44495</v>
      </c>
      <c r="U16" s="4">
        <v>44496</v>
      </c>
      <c r="V16" s="4">
        <v>44497</v>
      </c>
    </row>
    <row r="17" spans="1:22" ht="14.85" customHeight="1" x14ac:dyDescent="0.25">
      <c r="A17" s="141">
        <v>1</v>
      </c>
      <c r="B17" s="76" t="s">
        <v>1</v>
      </c>
      <c r="C17" s="76"/>
      <c r="D17" s="79" t="s">
        <v>2</v>
      </c>
      <c r="E17" s="77">
        <v>3</v>
      </c>
      <c r="F17" s="77">
        <v>3</v>
      </c>
      <c r="G17" s="76">
        <v>3</v>
      </c>
      <c r="H17" s="89">
        <v>0</v>
      </c>
      <c r="I17" s="76">
        <v>0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/>
    </row>
    <row r="18" spans="1:22" ht="14.85" customHeight="1" x14ac:dyDescent="0.25">
      <c r="A18" s="141"/>
      <c r="B18" s="76" t="s">
        <v>3</v>
      </c>
      <c r="C18" s="76"/>
      <c r="D18" s="93" t="s">
        <v>2</v>
      </c>
      <c r="E18" s="77">
        <v>3</v>
      </c>
      <c r="F18" s="77">
        <v>3</v>
      </c>
      <c r="G18" s="76">
        <v>3</v>
      </c>
      <c r="H18" s="89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v>0</v>
      </c>
    </row>
    <row r="19" spans="1:22" ht="14.85" customHeight="1" x14ac:dyDescent="0.25">
      <c r="A19" s="141"/>
      <c r="B19" s="76"/>
      <c r="C19" s="70"/>
      <c r="D19" s="93"/>
      <c r="E19" s="77"/>
      <c r="F19" s="77"/>
      <c r="G19" s="76"/>
      <c r="H19" s="118">
        <v>-2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</row>
    <row r="20" spans="1:22" ht="14.85" customHeight="1" x14ac:dyDescent="0.25">
      <c r="A20" s="141"/>
      <c r="B20" s="76" t="s">
        <v>4</v>
      </c>
      <c r="C20" s="70"/>
      <c r="D20" s="94" t="s">
        <v>393</v>
      </c>
      <c r="E20" s="77">
        <v>2</v>
      </c>
      <c r="F20" s="77">
        <v>2</v>
      </c>
      <c r="G20" s="76">
        <v>2</v>
      </c>
      <c r="H20" s="89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0</v>
      </c>
    </row>
    <row r="21" spans="1:22" ht="14.85" customHeight="1" x14ac:dyDescent="0.25">
      <c r="A21" s="141"/>
      <c r="B21" s="162" t="s">
        <v>5</v>
      </c>
      <c r="C21" s="14" t="s">
        <v>296</v>
      </c>
      <c r="D21" s="80" t="s">
        <v>392</v>
      </c>
      <c r="E21" s="77">
        <v>3</v>
      </c>
      <c r="F21" s="77">
        <v>3</v>
      </c>
      <c r="G21" s="76">
        <v>3</v>
      </c>
      <c r="H21" s="76">
        <v>3</v>
      </c>
      <c r="I21" s="89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v>0</v>
      </c>
    </row>
    <row r="22" spans="1:22" ht="14.85" customHeight="1" x14ac:dyDescent="0.25">
      <c r="A22" s="141"/>
      <c r="B22" s="162"/>
      <c r="C22" s="14" t="s">
        <v>297</v>
      </c>
      <c r="D22" s="80" t="s">
        <v>392</v>
      </c>
      <c r="E22" s="77">
        <v>4</v>
      </c>
      <c r="F22" s="77">
        <v>4</v>
      </c>
      <c r="G22" s="76">
        <v>4</v>
      </c>
      <c r="H22" s="76">
        <v>2</v>
      </c>
      <c r="I22" s="76">
        <v>2</v>
      </c>
      <c r="J22" s="89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v>0</v>
      </c>
    </row>
    <row r="23" spans="1:22" ht="14.85" customHeight="1" x14ac:dyDescent="0.25">
      <c r="A23" s="141"/>
      <c r="B23" s="102" t="s">
        <v>298</v>
      </c>
      <c r="C23" s="14"/>
      <c r="D23" s="95" t="s">
        <v>2</v>
      </c>
      <c r="E23" s="77">
        <v>5</v>
      </c>
      <c r="F23" s="77">
        <v>5</v>
      </c>
      <c r="G23" s="76">
        <v>5</v>
      </c>
      <c r="H23" s="76">
        <v>5</v>
      </c>
      <c r="I23" s="76">
        <v>5</v>
      </c>
      <c r="J23" s="89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</row>
    <row r="24" spans="1:22" ht="14.85" customHeight="1" x14ac:dyDescent="0.25">
      <c r="A24" s="141"/>
      <c r="B24" s="158" t="s">
        <v>10</v>
      </c>
      <c r="C24" s="14" t="s">
        <v>299</v>
      </c>
      <c r="D24" s="80" t="s">
        <v>392</v>
      </c>
      <c r="E24" s="77">
        <v>4</v>
      </c>
      <c r="F24" s="77">
        <v>4</v>
      </c>
      <c r="G24" s="96">
        <v>4</v>
      </c>
      <c r="H24" s="96">
        <v>4</v>
      </c>
      <c r="I24" s="96">
        <v>4</v>
      </c>
      <c r="J24" s="96">
        <v>4</v>
      </c>
      <c r="K24" s="97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6">
        <v>0</v>
      </c>
      <c r="R24" s="96">
        <v>0</v>
      </c>
      <c r="S24" s="96">
        <v>0</v>
      </c>
      <c r="T24" s="96">
        <v>0</v>
      </c>
      <c r="U24" s="96">
        <v>0</v>
      </c>
      <c r="V24" s="96">
        <v>0</v>
      </c>
    </row>
    <row r="25" spans="1:22" ht="14.85" customHeight="1" x14ac:dyDescent="0.25">
      <c r="A25" s="141"/>
      <c r="B25" s="158"/>
      <c r="C25" s="14"/>
      <c r="D25" s="80"/>
      <c r="E25" s="77"/>
      <c r="F25" s="77"/>
      <c r="G25" s="96"/>
      <c r="H25" s="96"/>
      <c r="I25" s="96"/>
      <c r="J25" s="96"/>
      <c r="K25" s="119">
        <v>2</v>
      </c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</row>
    <row r="26" spans="1:22" ht="14.85" customHeight="1" x14ac:dyDescent="0.25">
      <c r="A26" s="141"/>
      <c r="B26" s="158"/>
      <c r="C26" s="14" t="s">
        <v>300</v>
      </c>
      <c r="D26" s="80" t="s">
        <v>392</v>
      </c>
      <c r="E26" s="77">
        <v>4</v>
      </c>
      <c r="F26" s="77">
        <v>4</v>
      </c>
      <c r="G26" s="96">
        <v>4</v>
      </c>
      <c r="H26" s="96">
        <v>4</v>
      </c>
      <c r="I26" s="96">
        <v>4</v>
      </c>
      <c r="J26" s="96">
        <v>4</v>
      </c>
      <c r="K26" s="96">
        <v>4</v>
      </c>
      <c r="L26" s="96">
        <v>4</v>
      </c>
      <c r="M26" s="96">
        <v>4</v>
      </c>
      <c r="N26" s="97">
        <v>0</v>
      </c>
      <c r="O26" s="96">
        <v>0</v>
      </c>
      <c r="P26" s="96">
        <v>0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v>0</v>
      </c>
    </row>
    <row r="27" spans="1:22" ht="14.85" customHeight="1" x14ac:dyDescent="0.25">
      <c r="A27" s="141"/>
      <c r="B27" s="158"/>
      <c r="C27" s="14"/>
      <c r="D27" s="80"/>
      <c r="E27" s="77"/>
      <c r="F27" s="77"/>
      <c r="G27" s="96"/>
      <c r="H27" s="96"/>
      <c r="I27" s="96"/>
      <c r="J27" s="96"/>
      <c r="K27" s="96"/>
      <c r="L27" s="96"/>
      <c r="M27" s="96"/>
      <c r="N27" s="119">
        <v>2</v>
      </c>
      <c r="O27" s="96"/>
      <c r="P27" s="96"/>
      <c r="Q27" s="96"/>
      <c r="R27" s="96"/>
      <c r="S27" s="96"/>
      <c r="T27" s="96"/>
      <c r="U27" s="96"/>
      <c r="V27" s="96"/>
    </row>
    <row r="28" spans="1:22" ht="14.85" customHeight="1" x14ac:dyDescent="0.25">
      <c r="A28" s="141"/>
      <c r="B28" s="158"/>
      <c r="C28" s="14" t="s">
        <v>301</v>
      </c>
      <c r="D28" s="80" t="s">
        <v>392</v>
      </c>
      <c r="E28" s="77">
        <v>4</v>
      </c>
      <c r="F28" s="77">
        <v>4</v>
      </c>
      <c r="G28" s="96">
        <v>4</v>
      </c>
      <c r="H28" s="96">
        <v>4</v>
      </c>
      <c r="I28" s="96">
        <v>4</v>
      </c>
      <c r="J28" s="96">
        <v>4</v>
      </c>
      <c r="K28" s="96">
        <v>4</v>
      </c>
      <c r="L28" s="96">
        <v>4</v>
      </c>
      <c r="M28" s="96">
        <v>4</v>
      </c>
      <c r="N28" s="96">
        <v>4</v>
      </c>
      <c r="O28" s="96">
        <v>4</v>
      </c>
      <c r="P28" s="96">
        <v>4</v>
      </c>
      <c r="Q28" s="97">
        <v>0</v>
      </c>
      <c r="R28" s="96">
        <v>0</v>
      </c>
      <c r="S28" s="96">
        <v>0</v>
      </c>
      <c r="T28" s="96">
        <v>0</v>
      </c>
      <c r="U28" s="96">
        <v>0</v>
      </c>
      <c r="V28" s="96">
        <v>0</v>
      </c>
    </row>
    <row r="29" spans="1:22" ht="14.85" customHeight="1" x14ac:dyDescent="0.25">
      <c r="A29" s="141"/>
      <c r="B29" s="158"/>
      <c r="C29" s="14"/>
      <c r="D29" s="80"/>
      <c r="E29" s="77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19">
        <v>2</v>
      </c>
      <c r="R29" s="96"/>
      <c r="S29" s="96"/>
      <c r="T29" s="96"/>
      <c r="U29" s="96"/>
      <c r="V29" s="96"/>
    </row>
    <row r="30" spans="1:22" ht="14.85" customHeight="1" x14ac:dyDescent="0.25">
      <c r="A30" s="141"/>
      <c r="B30" s="158"/>
      <c r="C30" s="14" t="s">
        <v>302</v>
      </c>
      <c r="D30" s="80" t="s">
        <v>392</v>
      </c>
      <c r="E30" s="77">
        <v>4</v>
      </c>
      <c r="F30" s="77">
        <v>4</v>
      </c>
      <c r="G30" s="76">
        <v>4</v>
      </c>
      <c r="H30" s="76">
        <v>4</v>
      </c>
      <c r="I30" s="76">
        <v>4</v>
      </c>
      <c r="J30" s="76">
        <v>4</v>
      </c>
      <c r="K30" s="76">
        <v>4</v>
      </c>
      <c r="L30" s="76">
        <v>4</v>
      </c>
      <c r="M30" s="76">
        <v>4</v>
      </c>
      <c r="N30" s="76">
        <v>4</v>
      </c>
      <c r="O30" s="76">
        <v>4</v>
      </c>
      <c r="P30" s="76">
        <v>4</v>
      </c>
      <c r="Q30" s="76">
        <v>4</v>
      </c>
      <c r="R30" s="76">
        <v>4</v>
      </c>
      <c r="S30" s="76">
        <v>4</v>
      </c>
      <c r="T30" s="89">
        <v>0</v>
      </c>
      <c r="U30" s="76">
        <v>0</v>
      </c>
      <c r="V30" s="76">
        <v>0</v>
      </c>
    </row>
    <row r="31" spans="1:22" ht="14.85" customHeight="1" x14ac:dyDescent="0.25">
      <c r="A31" s="141"/>
      <c r="B31" s="109"/>
      <c r="C31" s="14"/>
      <c r="D31" s="80"/>
      <c r="E31" s="77"/>
      <c r="F31" s="77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120">
        <v>1</v>
      </c>
      <c r="U31" s="76"/>
      <c r="V31" s="76"/>
    </row>
    <row r="32" spans="1:22" s="98" customFormat="1" ht="14.85" customHeight="1" x14ac:dyDescent="0.2">
      <c r="A32" s="141"/>
      <c r="B32" s="158" t="s">
        <v>15</v>
      </c>
      <c r="C32" s="14" t="s">
        <v>303</v>
      </c>
      <c r="D32" s="82" t="s">
        <v>395</v>
      </c>
      <c r="E32" s="77">
        <v>5</v>
      </c>
      <c r="F32" s="77">
        <v>5</v>
      </c>
      <c r="G32" s="96">
        <v>5</v>
      </c>
      <c r="H32" s="96">
        <v>5</v>
      </c>
      <c r="I32" s="96">
        <v>5</v>
      </c>
      <c r="J32" s="96">
        <v>5</v>
      </c>
      <c r="K32" s="97">
        <v>0</v>
      </c>
      <c r="L32" s="96">
        <v>0</v>
      </c>
      <c r="M32" s="96">
        <v>0</v>
      </c>
      <c r="N32" s="96">
        <v>0</v>
      </c>
      <c r="O32" s="96">
        <v>0</v>
      </c>
      <c r="P32" s="96">
        <v>0</v>
      </c>
      <c r="Q32" s="96">
        <v>0</v>
      </c>
      <c r="R32" s="96">
        <v>0</v>
      </c>
      <c r="S32" s="96">
        <v>0</v>
      </c>
      <c r="T32" s="96">
        <v>0</v>
      </c>
      <c r="U32" s="96">
        <v>0</v>
      </c>
      <c r="V32" s="96">
        <v>0</v>
      </c>
    </row>
    <row r="33" spans="1:22" ht="14.85" customHeight="1" x14ac:dyDescent="0.25">
      <c r="A33" s="141"/>
      <c r="B33" s="158"/>
      <c r="C33" s="14" t="s">
        <v>304</v>
      </c>
      <c r="D33" s="82" t="s">
        <v>395</v>
      </c>
      <c r="E33" s="77">
        <v>5</v>
      </c>
      <c r="F33" s="77">
        <v>4</v>
      </c>
      <c r="G33" s="76">
        <v>4</v>
      </c>
      <c r="H33" s="76">
        <v>4</v>
      </c>
      <c r="I33" s="76">
        <v>4</v>
      </c>
      <c r="J33" s="76">
        <v>4</v>
      </c>
      <c r="K33" s="76">
        <v>4</v>
      </c>
      <c r="L33" s="76">
        <v>4</v>
      </c>
      <c r="M33" s="76">
        <v>4</v>
      </c>
      <c r="N33" s="89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v>0</v>
      </c>
    </row>
    <row r="34" spans="1:22" ht="14.85" customHeight="1" x14ac:dyDescent="0.25">
      <c r="A34" s="141"/>
      <c r="B34" s="158"/>
      <c r="C34" s="14" t="s">
        <v>305</v>
      </c>
      <c r="D34" s="82" t="s">
        <v>395</v>
      </c>
      <c r="E34" s="77">
        <v>5</v>
      </c>
      <c r="F34" s="77">
        <v>4</v>
      </c>
      <c r="G34" s="76">
        <v>4</v>
      </c>
      <c r="H34" s="76">
        <v>4</v>
      </c>
      <c r="I34" s="76">
        <v>4</v>
      </c>
      <c r="J34" s="76">
        <v>4</v>
      </c>
      <c r="K34" s="76">
        <v>4</v>
      </c>
      <c r="L34" s="76">
        <v>4</v>
      </c>
      <c r="M34" s="76">
        <v>4</v>
      </c>
      <c r="N34" s="76">
        <v>4</v>
      </c>
      <c r="O34" s="76">
        <v>4</v>
      </c>
      <c r="P34" s="76">
        <v>4</v>
      </c>
      <c r="Q34" s="89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</row>
    <row r="35" spans="1:22" ht="14.85" customHeight="1" x14ac:dyDescent="0.25">
      <c r="A35" s="141"/>
      <c r="B35" s="158"/>
      <c r="C35" s="14"/>
      <c r="D35" s="82"/>
      <c r="E35" s="77"/>
      <c r="F35" s="77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120">
        <v>3</v>
      </c>
      <c r="R35" s="76"/>
      <c r="S35" s="76"/>
      <c r="T35" s="76"/>
      <c r="U35" s="76"/>
      <c r="V35" s="76"/>
    </row>
    <row r="36" spans="1:22" ht="14.85" customHeight="1" x14ac:dyDescent="0.25">
      <c r="A36" s="141"/>
      <c r="B36" s="158"/>
      <c r="C36" s="14" t="s">
        <v>306</v>
      </c>
      <c r="D36" s="82" t="s">
        <v>395</v>
      </c>
      <c r="E36" s="77">
        <v>5</v>
      </c>
      <c r="F36" s="77">
        <v>4</v>
      </c>
      <c r="G36" s="76">
        <v>4</v>
      </c>
      <c r="H36" s="76">
        <v>4</v>
      </c>
      <c r="I36" s="76">
        <v>4</v>
      </c>
      <c r="J36" s="76">
        <v>4</v>
      </c>
      <c r="K36" s="76">
        <v>4</v>
      </c>
      <c r="L36" s="76">
        <v>4</v>
      </c>
      <c r="M36" s="76">
        <v>4</v>
      </c>
      <c r="N36" s="76">
        <v>4</v>
      </c>
      <c r="O36" s="76">
        <v>4</v>
      </c>
      <c r="P36" s="76">
        <v>4</v>
      </c>
      <c r="Q36" s="76">
        <v>4</v>
      </c>
      <c r="R36" s="76">
        <v>4</v>
      </c>
      <c r="S36" s="76">
        <v>4</v>
      </c>
      <c r="T36" s="89">
        <v>0</v>
      </c>
      <c r="U36" s="76">
        <v>0</v>
      </c>
      <c r="V36" s="76">
        <v>0</v>
      </c>
    </row>
    <row r="37" spans="1:22" ht="14.85" customHeight="1" x14ac:dyDescent="0.25">
      <c r="A37" s="141"/>
      <c r="B37" s="158" t="s">
        <v>16</v>
      </c>
      <c r="C37" s="14" t="s">
        <v>307</v>
      </c>
      <c r="D37" s="100" t="s">
        <v>394</v>
      </c>
      <c r="E37" s="77">
        <v>4</v>
      </c>
      <c r="F37" s="77">
        <v>4</v>
      </c>
      <c r="G37" s="76">
        <v>4</v>
      </c>
      <c r="H37" s="76">
        <v>4</v>
      </c>
      <c r="I37" s="76">
        <v>4</v>
      </c>
      <c r="J37" s="76">
        <v>4</v>
      </c>
      <c r="K37" s="76">
        <v>4</v>
      </c>
      <c r="L37" s="76">
        <v>1</v>
      </c>
      <c r="M37" s="89">
        <v>0</v>
      </c>
      <c r="N37" s="76">
        <v>0</v>
      </c>
      <c r="O37" s="76">
        <v>0</v>
      </c>
      <c r="P37" s="76">
        <v>0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v>0</v>
      </c>
    </row>
    <row r="38" spans="1:22" ht="14.85" customHeight="1" x14ac:dyDescent="0.25">
      <c r="A38" s="141"/>
      <c r="B38" s="158"/>
      <c r="C38" s="14" t="s">
        <v>308</v>
      </c>
      <c r="D38" s="100" t="s">
        <v>394</v>
      </c>
      <c r="E38" s="77">
        <v>3</v>
      </c>
      <c r="F38" s="77">
        <v>3</v>
      </c>
      <c r="G38" s="76">
        <v>3</v>
      </c>
      <c r="H38" s="76">
        <v>3</v>
      </c>
      <c r="I38" s="76">
        <v>3</v>
      </c>
      <c r="J38" s="76">
        <v>3</v>
      </c>
      <c r="K38" s="76">
        <v>3</v>
      </c>
      <c r="L38" s="76">
        <v>3</v>
      </c>
      <c r="M38" s="76">
        <v>3</v>
      </c>
      <c r="N38" s="76">
        <v>3</v>
      </c>
      <c r="O38" s="89">
        <v>0</v>
      </c>
      <c r="P38" s="76">
        <v>0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v>0</v>
      </c>
    </row>
    <row r="39" spans="1:22" ht="14.85" customHeight="1" x14ac:dyDescent="0.25">
      <c r="A39" s="141"/>
      <c r="B39" s="158"/>
      <c r="C39" s="14" t="s">
        <v>309</v>
      </c>
      <c r="D39" s="99" t="s">
        <v>385</v>
      </c>
      <c r="E39" s="77">
        <v>4</v>
      </c>
      <c r="F39" s="77">
        <v>4</v>
      </c>
      <c r="G39" s="76">
        <v>4</v>
      </c>
      <c r="H39" s="76">
        <v>4</v>
      </c>
      <c r="I39" s="76">
        <v>4</v>
      </c>
      <c r="J39" s="76">
        <v>4</v>
      </c>
      <c r="K39" s="76">
        <v>4</v>
      </c>
      <c r="L39" s="76">
        <v>4</v>
      </c>
      <c r="M39" s="76">
        <v>4</v>
      </c>
      <c r="N39" s="76">
        <v>4</v>
      </c>
      <c r="O39" s="76">
        <v>4</v>
      </c>
      <c r="P39" s="76">
        <v>4</v>
      </c>
      <c r="Q39" s="76">
        <v>4</v>
      </c>
      <c r="R39" s="89">
        <v>0</v>
      </c>
      <c r="S39" s="76">
        <v>0</v>
      </c>
      <c r="T39" s="76">
        <v>0</v>
      </c>
      <c r="U39" s="76">
        <v>0</v>
      </c>
      <c r="V39" s="76">
        <v>0</v>
      </c>
    </row>
    <row r="40" spans="1:22" ht="14.85" customHeight="1" x14ac:dyDescent="0.25">
      <c r="A40" s="141"/>
      <c r="B40" s="158"/>
      <c r="C40" s="14" t="s">
        <v>310</v>
      </c>
      <c r="D40" s="99" t="s">
        <v>385</v>
      </c>
      <c r="E40" s="77">
        <v>4</v>
      </c>
      <c r="F40" s="77">
        <v>4</v>
      </c>
      <c r="G40" s="76">
        <v>4</v>
      </c>
      <c r="H40" s="76">
        <v>4</v>
      </c>
      <c r="I40" s="76">
        <v>4</v>
      </c>
      <c r="J40" s="76">
        <v>4</v>
      </c>
      <c r="K40" s="76">
        <v>4</v>
      </c>
      <c r="L40" s="76">
        <v>4</v>
      </c>
      <c r="M40" s="76">
        <v>4</v>
      </c>
      <c r="N40" s="76">
        <v>4</v>
      </c>
      <c r="O40" s="76">
        <v>4</v>
      </c>
      <c r="P40" s="76">
        <v>4</v>
      </c>
      <c r="Q40" s="76">
        <v>4</v>
      </c>
      <c r="R40" s="76">
        <v>4</v>
      </c>
      <c r="S40" s="76">
        <v>4</v>
      </c>
      <c r="T40" s="89">
        <v>0</v>
      </c>
      <c r="U40" s="76">
        <v>0</v>
      </c>
      <c r="V40" s="76">
        <v>0</v>
      </c>
    </row>
    <row r="41" spans="1:22" ht="14.85" customHeight="1" x14ac:dyDescent="0.25">
      <c r="A41" s="141"/>
      <c r="B41" s="108"/>
      <c r="C41" s="14"/>
      <c r="D41" s="99"/>
      <c r="E41" s="77"/>
      <c r="F41" s="77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120">
        <v>3</v>
      </c>
      <c r="U41" s="76"/>
      <c r="V41" s="76"/>
    </row>
    <row r="42" spans="1:22" ht="14.85" customHeight="1" x14ac:dyDescent="0.25">
      <c r="A42" s="141"/>
      <c r="B42" s="163" t="s">
        <v>6</v>
      </c>
      <c r="C42" s="14" t="s">
        <v>311</v>
      </c>
      <c r="D42" s="101" t="s">
        <v>2</v>
      </c>
      <c r="E42" s="77">
        <v>6</v>
      </c>
      <c r="F42" s="77">
        <v>6</v>
      </c>
      <c r="G42" s="134">
        <v>6</v>
      </c>
      <c r="H42" s="134">
        <v>6</v>
      </c>
      <c r="I42" s="134">
        <v>6</v>
      </c>
      <c r="J42" s="134">
        <v>6</v>
      </c>
      <c r="K42" s="134">
        <v>6</v>
      </c>
      <c r="L42" s="134">
        <v>6</v>
      </c>
      <c r="M42" s="135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0</v>
      </c>
      <c r="T42" s="136">
        <v>0</v>
      </c>
      <c r="U42" s="76">
        <v>0</v>
      </c>
      <c r="V42" s="76">
        <v>0</v>
      </c>
    </row>
    <row r="43" spans="1:22" ht="14.85" customHeight="1" x14ac:dyDescent="0.25">
      <c r="A43" s="141"/>
      <c r="B43" s="164"/>
      <c r="C43" s="14" t="s">
        <v>312</v>
      </c>
      <c r="D43" s="101" t="s">
        <v>2</v>
      </c>
      <c r="E43" s="77">
        <v>5</v>
      </c>
      <c r="F43" s="77">
        <v>5</v>
      </c>
      <c r="G43" s="134">
        <v>5</v>
      </c>
      <c r="H43" s="134">
        <v>5</v>
      </c>
      <c r="I43" s="134">
        <v>5</v>
      </c>
      <c r="J43" s="134">
        <v>5</v>
      </c>
      <c r="K43" s="134">
        <v>5</v>
      </c>
      <c r="L43" s="134">
        <v>5</v>
      </c>
      <c r="M43" s="134">
        <v>5</v>
      </c>
      <c r="N43" s="134">
        <v>5</v>
      </c>
      <c r="O43" s="134">
        <v>5</v>
      </c>
      <c r="P43" s="135">
        <v>0</v>
      </c>
      <c r="Q43" s="136">
        <v>0</v>
      </c>
      <c r="R43" s="136">
        <v>0</v>
      </c>
      <c r="S43" s="136">
        <v>0</v>
      </c>
      <c r="T43" s="136">
        <v>0</v>
      </c>
      <c r="U43" s="76">
        <v>0</v>
      </c>
      <c r="V43" s="76">
        <v>0</v>
      </c>
    </row>
    <row r="44" spans="1:22" ht="14.85" customHeight="1" x14ac:dyDescent="0.25">
      <c r="A44" s="141"/>
      <c r="B44" s="164"/>
      <c r="C44" s="14" t="s">
        <v>313</v>
      </c>
      <c r="D44" s="101" t="s">
        <v>2</v>
      </c>
      <c r="E44" s="77">
        <v>5</v>
      </c>
      <c r="F44" s="77">
        <v>5</v>
      </c>
      <c r="G44" s="134">
        <v>5</v>
      </c>
      <c r="H44" s="134">
        <v>5</v>
      </c>
      <c r="I44" s="134">
        <v>5</v>
      </c>
      <c r="J44" s="134">
        <v>5</v>
      </c>
      <c r="K44" s="134">
        <v>5</v>
      </c>
      <c r="L44" s="134">
        <v>5</v>
      </c>
      <c r="M44" s="134">
        <v>5</v>
      </c>
      <c r="N44" s="134">
        <v>5</v>
      </c>
      <c r="O44" s="134">
        <v>5</v>
      </c>
      <c r="P44" s="134">
        <v>5</v>
      </c>
      <c r="Q44" s="134">
        <v>5</v>
      </c>
      <c r="R44" s="134">
        <v>5</v>
      </c>
      <c r="S44" s="135">
        <v>0</v>
      </c>
      <c r="T44" s="136">
        <v>0</v>
      </c>
      <c r="U44" s="76">
        <v>0</v>
      </c>
      <c r="V44" s="76">
        <v>0</v>
      </c>
    </row>
    <row r="45" spans="1:22" ht="14.85" customHeight="1" x14ac:dyDescent="0.25">
      <c r="A45" s="141"/>
      <c r="B45" s="164"/>
      <c r="C45" s="14" t="s">
        <v>314</v>
      </c>
      <c r="D45" s="101" t="s">
        <v>2</v>
      </c>
      <c r="E45" s="77">
        <v>5</v>
      </c>
      <c r="F45" s="77">
        <v>5</v>
      </c>
      <c r="G45" s="134">
        <v>5</v>
      </c>
      <c r="H45" s="134">
        <v>5</v>
      </c>
      <c r="I45" s="134">
        <v>5</v>
      </c>
      <c r="J45" s="134">
        <v>5</v>
      </c>
      <c r="K45" s="134">
        <v>5</v>
      </c>
      <c r="L45" s="134">
        <v>5</v>
      </c>
      <c r="M45" s="134">
        <v>5</v>
      </c>
      <c r="N45" s="134">
        <v>5</v>
      </c>
      <c r="O45" s="134">
        <v>5</v>
      </c>
      <c r="P45" s="134">
        <v>5</v>
      </c>
      <c r="Q45" s="134">
        <v>5</v>
      </c>
      <c r="R45" s="134">
        <v>5</v>
      </c>
      <c r="S45" s="134">
        <v>5</v>
      </c>
      <c r="T45" s="134">
        <v>5</v>
      </c>
      <c r="U45" s="89">
        <v>0</v>
      </c>
      <c r="V45" s="76">
        <v>0</v>
      </c>
    </row>
    <row r="46" spans="1:22" ht="14.85" customHeight="1" x14ac:dyDescent="0.25">
      <c r="A46" s="141"/>
      <c r="B46" s="163" t="s">
        <v>7</v>
      </c>
      <c r="C46" s="14" t="s">
        <v>315</v>
      </c>
      <c r="D46" s="101" t="s">
        <v>2</v>
      </c>
      <c r="E46" s="77">
        <v>2</v>
      </c>
      <c r="F46" s="77">
        <v>2</v>
      </c>
      <c r="G46" s="136">
        <v>2</v>
      </c>
      <c r="H46" s="136">
        <v>2</v>
      </c>
      <c r="I46" s="136">
        <v>2</v>
      </c>
      <c r="J46" s="136">
        <v>2</v>
      </c>
      <c r="K46" s="136">
        <v>2</v>
      </c>
      <c r="L46" s="136">
        <v>2</v>
      </c>
      <c r="M46" s="136">
        <v>2</v>
      </c>
      <c r="N46" s="136">
        <v>2</v>
      </c>
      <c r="O46" s="136">
        <v>2</v>
      </c>
      <c r="P46" s="136">
        <v>2</v>
      </c>
      <c r="Q46" s="136">
        <v>2</v>
      </c>
      <c r="R46" s="136">
        <v>2</v>
      </c>
      <c r="S46" s="136">
        <v>2</v>
      </c>
      <c r="T46" s="136">
        <v>2</v>
      </c>
      <c r="U46" s="89">
        <v>0</v>
      </c>
      <c r="V46" s="76">
        <v>0</v>
      </c>
    </row>
    <row r="47" spans="1:22" ht="14.85" customHeight="1" x14ac:dyDescent="0.25">
      <c r="A47" s="141"/>
      <c r="B47" s="164"/>
      <c r="C47" s="14"/>
      <c r="D47" s="101"/>
      <c r="E47" s="77"/>
      <c r="F47" s="77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120">
        <v>1</v>
      </c>
      <c r="V47" s="76"/>
    </row>
    <row r="48" spans="1:22" ht="14.85" customHeight="1" x14ac:dyDescent="0.25">
      <c r="A48" s="141"/>
      <c r="B48" s="164"/>
      <c r="C48" s="14" t="s">
        <v>316</v>
      </c>
      <c r="D48" s="101" t="s">
        <v>2</v>
      </c>
      <c r="E48" s="77">
        <v>2</v>
      </c>
      <c r="F48" s="77">
        <v>2</v>
      </c>
      <c r="G48" s="76">
        <v>2</v>
      </c>
      <c r="H48" s="76">
        <v>2</v>
      </c>
      <c r="I48" s="76">
        <v>2</v>
      </c>
      <c r="J48" s="76">
        <v>2</v>
      </c>
      <c r="K48" s="76">
        <v>2</v>
      </c>
      <c r="L48" s="76">
        <v>2</v>
      </c>
      <c r="M48" s="76">
        <v>2</v>
      </c>
      <c r="N48" s="76">
        <v>2</v>
      </c>
      <c r="O48" s="76">
        <v>2</v>
      </c>
      <c r="P48" s="76">
        <v>2</v>
      </c>
      <c r="Q48" s="76">
        <v>2</v>
      </c>
      <c r="R48" s="76">
        <v>2</v>
      </c>
      <c r="S48" s="76">
        <v>2</v>
      </c>
      <c r="T48" s="76">
        <v>2</v>
      </c>
      <c r="U48" s="89">
        <v>0</v>
      </c>
      <c r="V48" s="76">
        <v>0</v>
      </c>
    </row>
    <row r="49" spans="1:22" ht="14.85" customHeight="1" x14ac:dyDescent="0.25">
      <c r="A49" s="141"/>
      <c r="B49" s="164"/>
      <c r="C49" s="14" t="s">
        <v>317</v>
      </c>
      <c r="D49" s="101" t="s">
        <v>2</v>
      </c>
      <c r="E49" s="77">
        <v>2</v>
      </c>
      <c r="F49" s="77">
        <v>2</v>
      </c>
      <c r="G49" s="76">
        <v>2</v>
      </c>
      <c r="H49" s="76">
        <v>2</v>
      </c>
      <c r="I49" s="76">
        <v>2</v>
      </c>
      <c r="J49" s="76">
        <v>2</v>
      </c>
      <c r="K49" s="76">
        <v>2</v>
      </c>
      <c r="L49" s="76">
        <v>2</v>
      </c>
      <c r="M49" s="76">
        <v>2</v>
      </c>
      <c r="N49" s="76">
        <v>2</v>
      </c>
      <c r="O49" s="76">
        <v>2</v>
      </c>
      <c r="P49" s="76">
        <v>2</v>
      </c>
      <c r="Q49" s="76">
        <v>2</v>
      </c>
      <c r="R49" s="76">
        <v>2</v>
      </c>
      <c r="S49" s="76">
        <v>2</v>
      </c>
      <c r="T49" s="76">
        <v>2</v>
      </c>
      <c r="U49" s="89">
        <v>0</v>
      </c>
      <c r="V49" s="76">
        <v>0</v>
      </c>
    </row>
    <row r="50" spans="1:22" ht="14.85" customHeight="1" x14ac:dyDescent="0.25">
      <c r="A50" s="141"/>
      <c r="B50" s="164"/>
      <c r="C50" s="14" t="s">
        <v>318</v>
      </c>
      <c r="D50" s="101" t="s">
        <v>2</v>
      </c>
      <c r="E50" s="77">
        <v>2</v>
      </c>
      <c r="F50" s="77">
        <v>2</v>
      </c>
      <c r="G50" s="76">
        <v>2</v>
      </c>
      <c r="H50" s="76">
        <v>2</v>
      </c>
      <c r="I50" s="76">
        <v>2</v>
      </c>
      <c r="J50" s="76">
        <v>2</v>
      </c>
      <c r="K50" s="76">
        <v>2</v>
      </c>
      <c r="L50" s="76">
        <v>2</v>
      </c>
      <c r="M50" s="76">
        <v>2</v>
      </c>
      <c r="N50" s="76">
        <v>2</v>
      </c>
      <c r="O50" s="76">
        <v>2</v>
      </c>
      <c r="P50" s="76">
        <v>2</v>
      </c>
      <c r="Q50" s="76">
        <v>2</v>
      </c>
      <c r="R50" s="76">
        <v>2</v>
      </c>
      <c r="S50" s="76">
        <v>2</v>
      </c>
      <c r="T50" s="76">
        <v>2</v>
      </c>
      <c r="U50" s="89">
        <v>0</v>
      </c>
      <c r="V50" s="76">
        <v>0</v>
      </c>
    </row>
    <row r="51" spans="1:22" ht="14.85" customHeight="1" x14ac:dyDescent="0.25">
      <c r="A51" s="141"/>
      <c r="B51" s="141" t="s">
        <v>218</v>
      </c>
      <c r="C51" s="14" t="s">
        <v>30</v>
      </c>
      <c r="D51" s="79" t="s">
        <v>2</v>
      </c>
      <c r="E51" s="77">
        <v>2</v>
      </c>
      <c r="F51" s="77">
        <v>2</v>
      </c>
      <c r="G51" s="76">
        <v>5</v>
      </c>
      <c r="H51" s="76">
        <v>5</v>
      </c>
      <c r="I51" s="76">
        <v>5</v>
      </c>
      <c r="J51" s="76">
        <v>5</v>
      </c>
      <c r="K51" s="76">
        <v>5</v>
      </c>
      <c r="L51" s="76">
        <v>5</v>
      </c>
      <c r="M51" s="76">
        <v>5</v>
      </c>
      <c r="N51" s="76">
        <v>5</v>
      </c>
      <c r="O51" s="76">
        <v>5</v>
      </c>
      <c r="P51" s="76">
        <v>5</v>
      </c>
      <c r="Q51" s="76">
        <v>5</v>
      </c>
      <c r="R51" s="76">
        <v>5</v>
      </c>
      <c r="S51" s="76">
        <v>5</v>
      </c>
      <c r="T51" s="76">
        <v>5</v>
      </c>
      <c r="U51" s="76">
        <v>5</v>
      </c>
      <c r="V51" s="89">
        <v>0</v>
      </c>
    </row>
    <row r="52" spans="1:22" ht="14.85" customHeight="1" x14ac:dyDescent="0.25">
      <c r="A52" s="141"/>
      <c r="B52" s="141"/>
      <c r="C52" s="76" t="s">
        <v>31</v>
      </c>
      <c r="D52" s="79" t="s">
        <v>2</v>
      </c>
      <c r="E52" s="77">
        <v>2</v>
      </c>
      <c r="F52" s="77">
        <v>2</v>
      </c>
      <c r="G52" s="76">
        <v>5</v>
      </c>
      <c r="H52" s="76">
        <v>5</v>
      </c>
      <c r="I52" s="76">
        <v>5</v>
      </c>
      <c r="J52" s="76">
        <v>5</v>
      </c>
      <c r="K52" s="76">
        <v>5</v>
      </c>
      <c r="L52" s="76">
        <v>5</v>
      </c>
      <c r="M52" s="76">
        <v>5</v>
      </c>
      <c r="N52" s="76">
        <v>5</v>
      </c>
      <c r="O52" s="76">
        <v>5</v>
      </c>
      <c r="P52" s="76">
        <v>5</v>
      </c>
      <c r="Q52" s="76">
        <v>5</v>
      </c>
      <c r="R52" s="76">
        <v>5</v>
      </c>
      <c r="S52" s="76">
        <v>5</v>
      </c>
      <c r="T52" s="76">
        <v>5</v>
      </c>
      <c r="U52" s="76">
        <v>5</v>
      </c>
      <c r="V52" s="89">
        <v>0</v>
      </c>
    </row>
    <row r="53" spans="1:22" ht="15" customHeight="1" x14ac:dyDescent="0.25">
      <c r="B53" s="160" t="s">
        <v>373</v>
      </c>
      <c r="C53" s="161"/>
      <c r="D53" s="121" t="s">
        <v>13</v>
      </c>
      <c r="E53" s="122"/>
      <c r="F53" s="123">
        <f>SUM(E17:E52)</f>
        <v>104</v>
      </c>
      <c r="G53" s="77">
        <f t="shared" ref="G53:P53" si="0">SUM(G17:G52)</f>
        <v>107</v>
      </c>
      <c r="H53" s="77">
        <f t="shared" si="0"/>
        <v>95</v>
      </c>
      <c r="I53" s="77">
        <f t="shared" si="0"/>
        <v>94</v>
      </c>
      <c r="J53" s="77">
        <f t="shared" si="0"/>
        <v>87</v>
      </c>
      <c r="K53" s="77">
        <f t="shared" si="0"/>
        <v>80</v>
      </c>
      <c r="L53" s="77">
        <f t="shared" si="0"/>
        <v>75</v>
      </c>
      <c r="M53" s="77">
        <f t="shared" si="0"/>
        <v>68</v>
      </c>
      <c r="N53" s="77">
        <f t="shared" si="0"/>
        <v>62</v>
      </c>
      <c r="O53" s="77">
        <f t="shared" si="0"/>
        <v>57</v>
      </c>
      <c r="P53" s="77">
        <f t="shared" si="0"/>
        <v>52</v>
      </c>
      <c r="Q53" s="77">
        <v>67</v>
      </c>
      <c r="R53" s="77">
        <f>SUM(R17:R52)</f>
        <v>40</v>
      </c>
      <c r="S53" s="77">
        <f>SUM(S17:S52)</f>
        <v>35</v>
      </c>
      <c r="T53" s="77">
        <v>33</v>
      </c>
      <c r="U53" s="77">
        <v>10</v>
      </c>
      <c r="V53" s="77">
        <f>SUM(V17:V52)</f>
        <v>0</v>
      </c>
    </row>
    <row r="54" spans="1:22" ht="15" customHeight="1" x14ac:dyDescent="0.25">
      <c r="B54" s="160"/>
      <c r="C54" s="161"/>
      <c r="D54" s="121" t="s">
        <v>8</v>
      </c>
      <c r="E54" s="122"/>
      <c r="F54" s="123">
        <f t="shared" ref="F54:K54" si="1">SUM(F17:F52)</f>
        <v>101</v>
      </c>
      <c r="G54" s="87">
        <f t="shared" si="1"/>
        <v>107</v>
      </c>
      <c r="H54" s="87">
        <f t="shared" si="1"/>
        <v>95</v>
      </c>
      <c r="I54" s="87">
        <f t="shared" si="1"/>
        <v>94</v>
      </c>
      <c r="J54" s="87">
        <f t="shared" si="1"/>
        <v>87</v>
      </c>
      <c r="K54" s="77">
        <f t="shared" si="1"/>
        <v>80</v>
      </c>
      <c r="L54" s="77">
        <f t="shared" ref="L54:T54" si="2">SUM(L18:L52)</f>
        <v>75</v>
      </c>
      <c r="M54" s="77">
        <f t="shared" si="2"/>
        <v>68</v>
      </c>
      <c r="N54" s="77">
        <f t="shared" si="2"/>
        <v>62</v>
      </c>
      <c r="O54" s="77">
        <f t="shared" si="2"/>
        <v>57</v>
      </c>
      <c r="P54" s="77">
        <f t="shared" si="2"/>
        <v>52</v>
      </c>
      <c r="Q54" s="77">
        <f t="shared" si="2"/>
        <v>49</v>
      </c>
      <c r="R54" s="77">
        <f t="shared" si="2"/>
        <v>40</v>
      </c>
      <c r="S54" s="77">
        <f t="shared" si="2"/>
        <v>35</v>
      </c>
      <c r="T54" s="77">
        <f t="shared" si="2"/>
        <v>27</v>
      </c>
      <c r="U54" s="77">
        <f>SUM(U17:U52)</f>
        <v>11</v>
      </c>
      <c r="V54" s="77">
        <f>SUM(V18:V52)</f>
        <v>0</v>
      </c>
    </row>
  </sheetData>
  <mergeCells count="27">
    <mergeCell ref="E12:F12"/>
    <mergeCell ref="I7:K7"/>
    <mergeCell ref="B53:C54"/>
    <mergeCell ref="A17:A52"/>
    <mergeCell ref="B21:B22"/>
    <mergeCell ref="B24:B30"/>
    <mergeCell ref="B32:B36"/>
    <mergeCell ref="B37:B40"/>
    <mergeCell ref="B42:B45"/>
    <mergeCell ref="B46:B50"/>
    <mergeCell ref="B51:B52"/>
    <mergeCell ref="I9:K9"/>
    <mergeCell ref="B14:C14"/>
    <mergeCell ref="E14:F14"/>
    <mergeCell ref="E13:F13"/>
    <mergeCell ref="E11:F11"/>
    <mergeCell ref="E9:F9"/>
    <mergeCell ref="E10:F10"/>
    <mergeCell ref="I8:K8"/>
    <mergeCell ref="C1:D1"/>
    <mergeCell ref="C2:D2"/>
    <mergeCell ref="C3:D3"/>
    <mergeCell ref="F3:U3"/>
    <mergeCell ref="C4:D4"/>
    <mergeCell ref="C5:D5"/>
    <mergeCell ref="B7:F7"/>
    <mergeCell ref="E8:F8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A40" zoomScale="85" zoomScaleNormal="85" zoomScaleSheetLayoutView="85" workbookViewId="0">
      <selection activeCell="C1" sqref="C1:D1"/>
    </sheetView>
  </sheetViews>
  <sheetFormatPr defaultColWidth="15.125" defaultRowHeight="15" customHeight="1" x14ac:dyDescent="0.25"/>
  <cols>
    <col min="1" max="1" width="7" style="1" bestFit="1" customWidth="1"/>
    <col min="2" max="2" width="25.25" style="1" customWidth="1"/>
    <col min="3" max="3" width="53.75" style="1" customWidth="1"/>
    <col min="4" max="4" width="18.75" style="1" bestFit="1" customWidth="1"/>
    <col min="5" max="5" width="8.5" style="1" customWidth="1"/>
    <col min="6" max="6" width="10.875" style="1" customWidth="1"/>
    <col min="7" max="7" width="6.25" style="1" customWidth="1"/>
    <col min="8" max="8" width="7.125" style="1" customWidth="1"/>
    <col min="9" max="9" width="5.75" style="1" customWidth="1"/>
    <col min="10" max="11" width="6.25" style="1" customWidth="1"/>
    <col min="12" max="12" width="5.75" style="1" customWidth="1"/>
    <col min="13" max="18" width="5.375" style="1" customWidth="1"/>
    <col min="19" max="19" width="4.875" style="1" customWidth="1"/>
    <col min="20" max="30" width="4.5" style="1" bestFit="1" customWidth="1"/>
    <col min="31" max="16384" width="15.125" style="1"/>
  </cols>
  <sheetData>
    <row r="1" spans="1:30" ht="16.5" customHeight="1" x14ac:dyDescent="0.25">
      <c r="B1" s="66" t="s">
        <v>281</v>
      </c>
      <c r="C1" s="144" t="s">
        <v>399</v>
      </c>
      <c r="D1" s="145"/>
      <c r="E1" s="9"/>
      <c r="F1" s="9"/>
      <c r="G1" s="9"/>
      <c r="H1" s="9"/>
      <c r="I1" s="9"/>
      <c r="J1" s="9"/>
      <c r="K1" s="9"/>
    </row>
    <row r="2" spans="1:30" ht="16.5" x14ac:dyDescent="0.25">
      <c r="B2" s="65" t="s">
        <v>282</v>
      </c>
      <c r="C2" s="146" t="s">
        <v>14</v>
      </c>
      <c r="D2" s="14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30" ht="16.5" customHeight="1" x14ac:dyDescent="0.25">
      <c r="B3" s="65" t="s">
        <v>283</v>
      </c>
      <c r="C3" s="146" t="s">
        <v>376</v>
      </c>
      <c r="D3" s="147"/>
      <c r="E3" s="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</row>
    <row r="4" spans="1:30" ht="16.5" x14ac:dyDescent="0.25">
      <c r="B4" s="65" t="s">
        <v>284</v>
      </c>
      <c r="C4" s="149" t="s">
        <v>377</v>
      </c>
      <c r="D4" s="150"/>
      <c r="E4" s="78"/>
      <c r="J4" s="115"/>
      <c r="K4" s="142" t="s">
        <v>369</v>
      </c>
      <c r="L4" s="143"/>
      <c r="M4" s="143"/>
      <c r="N4" s="78"/>
      <c r="O4" s="78"/>
      <c r="P4" s="78"/>
      <c r="Q4" s="78"/>
      <c r="R4" s="78"/>
      <c r="S4" s="78"/>
      <c r="T4" s="78"/>
      <c r="U4" s="78"/>
    </row>
    <row r="5" spans="1:30" ht="16.5" x14ac:dyDescent="0.25">
      <c r="B5" s="65" t="s">
        <v>285</v>
      </c>
      <c r="C5" s="151" t="s">
        <v>378</v>
      </c>
      <c r="D5" s="152"/>
      <c r="E5" s="78"/>
      <c r="J5" s="116"/>
      <c r="K5" s="142" t="s">
        <v>370</v>
      </c>
      <c r="L5" s="143"/>
      <c r="M5" s="143"/>
      <c r="N5" s="78"/>
      <c r="O5" s="78"/>
      <c r="P5" s="78"/>
      <c r="Q5" s="78"/>
      <c r="R5" s="78"/>
      <c r="S5" s="78"/>
      <c r="T5" s="78"/>
      <c r="U5" s="78"/>
    </row>
    <row r="6" spans="1:30" ht="15" customHeight="1" x14ac:dyDescent="0.25">
      <c r="A6" s="17"/>
      <c r="B6" s="17"/>
      <c r="C6" s="10"/>
      <c r="D6" s="67"/>
      <c r="E6" s="11"/>
      <c r="J6" s="117"/>
      <c r="K6" s="142" t="s">
        <v>371</v>
      </c>
      <c r="L6" s="143"/>
      <c r="M6" s="143"/>
      <c r="N6" s="78"/>
      <c r="O6" s="78"/>
      <c r="P6" s="78"/>
      <c r="Q6" s="78"/>
      <c r="R6" s="78"/>
      <c r="S6" s="78"/>
      <c r="T6" s="78"/>
      <c r="U6" s="78"/>
    </row>
    <row r="7" spans="1:30" ht="16.5" x14ac:dyDescent="0.25">
      <c r="B7" s="153" t="s">
        <v>295</v>
      </c>
      <c r="C7" s="154"/>
      <c r="D7" s="154"/>
      <c r="E7" s="154"/>
      <c r="F7" s="155"/>
      <c r="I7" s="9"/>
      <c r="M7" s="9"/>
      <c r="N7" s="9"/>
      <c r="O7" s="9"/>
      <c r="P7" s="9"/>
      <c r="Q7" s="9"/>
      <c r="R7" s="9"/>
      <c r="S7" s="9"/>
      <c r="T7" s="9"/>
      <c r="U7" s="9"/>
    </row>
    <row r="8" spans="1:30" ht="15" customHeight="1" x14ac:dyDescent="0.25">
      <c r="B8" s="15" t="s">
        <v>68</v>
      </c>
      <c r="C8" s="6" t="s">
        <v>73</v>
      </c>
      <c r="D8" s="7" t="s">
        <v>286</v>
      </c>
      <c r="E8" s="156" t="s">
        <v>294</v>
      </c>
      <c r="F8" s="157"/>
      <c r="I8" s="78"/>
      <c r="M8" s="78"/>
      <c r="N8" s="78"/>
      <c r="O8" s="78"/>
      <c r="P8" s="78"/>
      <c r="Q8" s="78"/>
      <c r="R8" s="78"/>
      <c r="S8" s="78"/>
      <c r="T8" s="78"/>
      <c r="U8" s="78"/>
    </row>
    <row r="9" spans="1:30" ht="15" customHeight="1" x14ac:dyDescent="0.25">
      <c r="B9" s="16">
        <v>1</v>
      </c>
      <c r="C9" s="78" t="s">
        <v>381</v>
      </c>
      <c r="D9" s="77">
        <v>39</v>
      </c>
      <c r="E9" s="141">
        <v>39</v>
      </c>
      <c r="F9" s="141"/>
      <c r="I9" s="78"/>
      <c r="M9" s="78"/>
      <c r="N9" s="78"/>
      <c r="O9" s="78"/>
      <c r="P9" s="78"/>
      <c r="Q9" s="78"/>
      <c r="R9" s="78"/>
      <c r="S9" s="78"/>
      <c r="T9" s="78"/>
      <c r="U9" s="78"/>
    </row>
    <row r="10" spans="1:30" ht="15" customHeight="1" x14ac:dyDescent="0.25">
      <c r="B10" s="16">
        <v>2</v>
      </c>
      <c r="C10" s="5" t="s">
        <v>382</v>
      </c>
      <c r="D10" s="77">
        <v>36</v>
      </c>
      <c r="E10" s="141">
        <v>35</v>
      </c>
      <c r="F10" s="141"/>
      <c r="I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30" ht="15" customHeight="1" x14ac:dyDescent="0.25">
      <c r="B11" s="16">
        <v>3</v>
      </c>
      <c r="C11" s="5" t="s">
        <v>383</v>
      </c>
      <c r="D11" s="77">
        <v>38</v>
      </c>
      <c r="E11" s="141">
        <v>38</v>
      </c>
      <c r="F11" s="141"/>
      <c r="I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30" ht="15" customHeight="1" x14ac:dyDescent="0.25">
      <c r="B12" s="16">
        <v>4</v>
      </c>
      <c r="C12" s="5" t="s">
        <v>384</v>
      </c>
      <c r="D12" s="109">
        <v>39</v>
      </c>
      <c r="E12" s="158">
        <v>38</v>
      </c>
      <c r="F12" s="159"/>
      <c r="I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30" ht="15" customHeight="1" x14ac:dyDescent="0.25">
      <c r="B13" s="16">
        <v>5</v>
      </c>
      <c r="C13" s="5" t="s">
        <v>376</v>
      </c>
      <c r="D13" s="109">
        <v>40</v>
      </c>
      <c r="E13" s="158">
        <v>40</v>
      </c>
      <c r="F13" s="159"/>
      <c r="I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30" ht="15" customHeight="1" x14ac:dyDescent="0.25">
      <c r="B14" s="173" t="s">
        <v>290</v>
      </c>
      <c r="C14" s="174"/>
      <c r="D14" s="88">
        <v>192</v>
      </c>
      <c r="E14" s="167">
        <f>SUM(E9:F13)</f>
        <v>190</v>
      </c>
      <c r="F14" s="168"/>
      <c r="I14" s="78"/>
      <c r="J14" s="12"/>
      <c r="M14" s="78"/>
      <c r="N14" s="78"/>
      <c r="O14" s="78"/>
      <c r="P14" s="78"/>
      <c r="Q14" s="78"/>
      <c r="R14" s="78"/>
      <c r="S14" s="78"/>
      <c r="T14" s="78"/>
      <c r="U14" s="78"/>
    </row>
    <row r="16" spans="1:30" s="3" customFormat="1" ht="69.75" customHeight="1" x14ac:dyDescent="0.2">
      <c r="A16" s="13" t="s">
        <v>0</v>
      </c>
      <c r="B16" s="74" t="s">
        <v>287</v>
      </c>
      <c r="C16" s="74" t="s">
        <v>288</v>
      </c>
      <c r="D16" s="75" t="s">
        <v>289</v>
      </c>
      <c r="E16" s="2" t="s">
        <v>372</v>
      </c>
      <c r="F16" s="13" t="s">
        <v>8</v>
      </c>
      <c r="G16" s="4">
        <v>44497</v>
      </c>
      <c r="H16" s="4">
        <v>44498</v>
      </c>
      <c r="I16" s="4">
        <v>44499</v>
      </c>
      <c r="J16" s="4">
        <v>44500</v>
      </c>
      <c r="K16" s="4">
        <v>44501</v>
      </c>
      <c r="L16" s="4">
        <v>44502</v>
      </c>
      <c r="M16" s="4">
        <v>44503</v>
      </c>
      <c r="N16" s="4">
        <v>44504</v>
      </c>
      <c r="O16" s="4">
        <v>44505</v>
      </c>
      <c r="P16" s="4">
        <v>44506</v>
      </c>
      <c r="Q16" s="4">
        <v>44507</v>
      </c>
      <c r="R16" s="4">
        <v>44508</v>
      </c>
      <c r="S16" s="4">
        <v>44509</v>
      </c>
      <c r="T16" s="4">
        <v>44510</v>
      </c>
      <c r="U16" s="4">
        <v>44511</v>
      </c>
      <c r="V16" s="4">
        <v>44512</v>
      </c>
      <c r="W16" s="4">
        <v>44513</v>
      </c>
      <c r="X16" s="4">
        <v>44514</v>
      </c>
      <c r="Y16" s="4">
        <v>44515</v>
      </c>
      <c r="Z16" s="4">
        <v>44516</v>
      </c>
      <c r="AA16" s="4">
        <v>44517</v>
      </c>
      <c r="AB16" s="4">
        <v>44518</v>
      </c>
      <c r="AC16" s="4">
        <v>44519</v>
      </c>
      <c r="AD16" s="4">
        <v>44520</v>
      </c>
    </row>
    <row r="17" spans="1:30" ht="15" customHeight="1" x14ac:dyDescent="0.25">
      <c r="A17" s="158">
        <v>2</v>
      </c>
      <c r="B17" s="76" t="s">
        <v>1</v>
      </c>
      <c r="C17" s="76"/>
      <c r="D17" s="79" t="s">
        <v>2</v>
      </c>
      <c r="E17" s="87">
        <v>10</v>
      </c>
      <c r="F17" s="87">
        <v>5</v>
      </c>
      <c r="G17" s="91">
        <v>5</v>
      </c>
      <c r="H17" s="124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  <c r="T17" s="87">
        <v>0</v>
      </c>
      <c r="U17" s="87">
        <v>0</v>
      </c>
      <c r="V17" s="87">
        <v>0</v>
      </c>
      <c r="W17" s="87">
        <v>0</v>
      </c>
      <c r="X17" s="87">
        <v>0</v>
      </c>
      <c r="Y17" s="87">
        <v>0</v>
      </c>
      <c r="Z17" s="87">
        <v>0</v>
      </c>
      <c r="AA17" s="87">
        <v>0</v>
      </c>
      <c r="AB17" s="87">
        <v>0</v>
      </c>
      <c r="AC17" s="87">
        <v>0</v>
      </c>
      <c r="AD17" s="87">
        <v>0</v>
      </c>
    </row>
    <row r="18" spans="1:30" ht="15" customHeight="1" x14ac:dyDescent="0.25">
      <c r="A18" s="158"/>
      <c r="B18" s="76"/>
      <c r="C18" s="76"/>
      <c r="D18" s="79"/>
      <c r="E18" s="87"/>
      <c r="F18" s="87"/>
      <c r="G18" s="91"/>
      <c r="H18" s="126">
        <v>-5</v>
      </c>
      <c r="I18" s="125"/>
      <c r="J18" s="125"/>
      <c r="K18" s="125"/>
      <c r="L18" s="125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</row>
    <row r="19" spans="1:30" ht="15" customHeight="1" x14ac:dyDescent="0.25">
      <c r="A19" s="158"/>
      <c r="B19" s="76" t="s">
        <v>3</v>
      </c>
      <c r="C19" s="76"/>
      <c r="D19" s="103" t="s">
        <v>2</v>
      </c>
      <c r="E19" s="87">
        <v>5</v>
      </c>
      <c r="F19" s="87">
        <v>5</v>
      </c>
      <c r="G19" s="91">
        <v>5</v>
      </c>
      <c r="H19" s="124">
        <v>0</v>
      </c>
      <c r="I19" s="91">
        <v>0</v>
      </c>
      <c r="J19" s="91">
        <v>0</v>
      </c>
      <c r="K19" s="91">
        <v>0</v>
      </c>
      <c r="L19" s="91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87">
        <v>0</v>
      </c>
      <c r="AC19" s="87">
        <v>0</v>
      </c>
      <c r="AD19" s="87">
        <v>0</v>
      </c>
    </row>
    <row r="20" spans="1:30" ht="15" customHeight="1" x14ac:dyDescent="0.25">
      <c r="A20" s="158"/>
      <c r="B20" s="76" t="s">
        <v>4</v>
      </c>
      <c r="C20" s="76"/>
      <c r="D20" s="103" t="s">
        <v>2</v>
      </c>
      <c r="E20" s="87">
        <v>5</v>
      </c>
      <c r="F20" s="87">
        <v>5</v>
      </c>
      <c r="G20" s="91">
        <v>5</v>
      </c>
      <c r="H20" s="124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91">
        <v>0</v>
      </c>
      <c r="P20" s="77">
        <v>0</v>
      </c>
      <c r="Q20" s="91">
        <v>0</v>
      </c>
      <c r="R20" s="77">
        <v>0</v>
      </c>
      <c r="S20" s="91">
        <v>0</v>
      </c>
      <c r="T20" s="77">
        <v>0</v>
      </c>
      <c r="U20" s="91">
        <v>0</v>
      </c>
      <c r="V20" s="77">
        <v>0</v>
      </c>
      <c r="W20" s="91">
        <v>0</v>
      </c>
      <c r="X20" s="77">
        <v>0</v>
      </c>
      <c r="Y20" s="91">
        <v>0</v>
      </c>
      <c r="Z20" s="77">
        <v>0</v>
      </c>
      <c r="AA20" s="91">
        <v>0</v>
      </c>
      <c r="AB20" s="87">
        <v>0</v>
      </c>
      <c r="AC20" s="87">
        <v>0</v>
      </c>
      <c r="AD20" s="87">
        <v>0</v>
      </c>
    </row>
    <row r="21" spans="1:30" ht="15" customHeight="1" x14ac:dyDescent="0.25">
      <c r="A21" s="158"/>
      <c r="B21" s="171" t="s">
        <v>5</v>
      </c>
      <c r="C21" s="14" t="s">
        <v>319</v>
      </c>
      <c r="D21" s="82" t="s">
        <v>391</v>
      </c>
      <c r="E21" s="87">
        <v>5</v>
      </c>
      <c r="F21" s="87">
        <v>5</v>
      </c>
      <c r="G21" s="87">
        <v>10</v>
      </c>
      <c r="H21" s="87">
        <v>10</v>
      </c>
      <c r="I21" s="92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91">
        <v>0</v>
      </c>
      <c r="R21" s="77">
        <v>0</v>
      </c>
      <c r="S21" s="91">
        <v>0</v>
      </c>
      <c r="T21" s="77">
        <v>0</v>
      </c>
      <c r="U21" s="91">
        <v>0</v>
      </c>
      <c r="V21" s="77">
        <v>0</v>
      </c>
      <c r="W21" s="91">
        <v>0</v>
      </c>
      <c r="X21" s="77">
        <v>0</v>
      </c>
      <c r="Y21" s="91">
        <v>0</v>
      </c>
      <c r="Z21" s="77">
        <v>0</v>
      </c>
      <c r="AA21" s="91">
        <v>0</v>
      </c>
      <c r="AB21" s="87">
        <v>0</v>
      </c>
      <c r="AC21" s="87">
        <v>0</v>
      </c>
      <c r="AD21" s="87">
        <v>0</v>
      </c>
    </row>
    <row r="22" spans="1:30" ht="15" customHeight="1" x14ac:dyDescent="0.25">
      <c r="A22" s="158"/>
      <c r="B22" s="172"/>
      <c r="C22" s="14" t="s">
        <v>320</v>
      </c>
      <c r="D22" s="95" t="s">
        <v>2</v>
      </c>
      <c r="E22" s="87">
        <v>5</v>
      </c>
      <c r="F22" s="87">
        <v>5</v>
      </c>
      <c r="G22" s="87">
        <v>10</v>
      </c>
      <c r="H22" s="87">
        <v>10</v>
      </c>
      <c r="I22" s="87">
        <v>10</v>
      </c>
      <c r="J22" s="90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91">
        <v>0</v>
      </c>
      <c r="R22" s="77">
        <v>0</v>
      </c>
      <c r="S22" s="91">
        <v>0</v>
      </c>
      <c r="T22" s="77">
        <v>0</v>
      </c>
      <c r="U22" s="91">
        <v>0</v>
      </c>
      <c r="V22" s="77">
        <v>0</v>
      </c>
      <c r="W22" s="91">
        <v>0</v>
      </c>
      <c r="X22" s="77">
        <v>0</v>
      </c>
      <c r="Y22" s="91">
        <v>0</v>
      </c>
      <c r="Z22" s="77">
        <v>0</v>
      </c>
      <c r="AA22" s="91">
        <v>0</v>
      </c>
      <c r="AB22" s="87">
        <v>0</v>
      </c>
      <c r="AC22" s="87">
        <v>0</v>
      </c>
      <c r="AD22" s="87">
        <v>0</v>
      </c>
    </row>
    <row r="23" spans="1:30" ht="15" customHeight="1" x14ac:dyDescent="0.25">
      <c r="A23" s="158"/>
      <c r="B23" s="104" t="s">
        <v>298</v>
      </c>
      <c r="C23" s="14"/>
      <c r="D23" s="95" t="s">
        <v>2</v>
      </c>
      <c r="E23" s="87">
        <v>10</v>
      </c>
      <c r="F23" s="87">
        <v>10</v>
      </c>
      <c r="G23" s="87">
        <v>10</v>
      </c>
      <c r="H23" s="87">
        <v>10</v>
      </c>
      <c r="I23" s="87">
        <v>10</v>
      </c>
      <c r="J23" s="87">
        <v>10</v>
      </c>
      <c r="K23" s="87">
        <v>10</v>
      </c>
      <c r="L23" s="90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  <c r="T23" s="91">
        <v>0</v>
      </c>
      <c r="U23" s="91">
        <v>0</v>
      </c>
      <c r="V23" s="91">
        <v>0</v>
      </c>
      <c r="W23" s="91">
        <v>0</v>
      </c>
      <c r="X23" s="91">
        <v>0</v>
      </c>
      <c r="Y23" s="91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</row>
    <row r="24" spans="1:30" ht="15" customHeight="1" x14ac:dyDescent="0.25">
      <c r="A24" s="158"/>
      <c r="B24" s="104"/>
      <c r="C24" s="14"/>
      <c r="D24" s="95"/>
      <c r="E24" s="87"/>
      <c r="F24" s="87"/>
      <c r="G24" s="125"/>
      <c r="H24" s="125"/>
      <c r="I24" s="125"/>
      <c r="J24" s="125"/>
      <c r="K24" s="125"/>
      <c r="L24" s="127">
        <v>-5</v>
      </c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</row>
    <row r="25" spans="1:30" ht="15" customHeight="1" x14ac:dyDescent="0.25">
      <c r="A25" s="158"/>
      <c r="B25" s="141" t="s">
        <v>10</v>
      </c>
      <c r="C25" s="59" t="s">
        <v>321</v>
      </c>
      <c r="D25" s="80" t="s">
        <v>389</v>
      </c>
      <c r="E25" s="87">
        <v>6</v>
      </c>
      <c r="F25" s="87">
        <v>6</v>
      </c>
      <c r="G25" s="91">
        <v>6</v>
      </c>
      <c r="H25" s="91">
        <v>6</v>
      </c>
      <c r="I25" s="91">
        <v>6</v>
      </c>
      <c r="J25" s="91">
        <v>6</v>
      </c>
      <c r="K25" s="91">
        <v>3</v>
      </c>
      <c r="L25" s="77">
        <v>3</v>
      </c>
      <c r="M25" s="92">
        <v>0</v>
      </c>
      <c r="N25" s="77">
        <v>0</v>
      </c>
      <c r="O25" s="91">
        <v>0</v>
      </c>
      <c r="P25" s="77">
        <v>0</v>
      </c>
      <c r="Q25" s="91">
        <v>0</v>
      </c>
      <c r="R25" s="77">
        <v>0</v>
      </c>
      <c r="S25" s="91">
        <v>0</v>
      </c>
      <c r="T25" s="77">
        <v>0</v>
      </c>
      <c r="U25" s="91">
        <v>0</v>
      </c>
      <c r="V25" s="77">
        <v>0</v>
      </c>
      <c r="W25" s="91">
        <v>0</v>
      </c>
      <c r="X25" s="77">
        <v>0</v>
      </c>
      <c r="Y25" s="91">
        <v>0</v>
      </c>
      <c r="Z25" s="77">
        <v>0</v>
      </c>
      <c r="AA25" s="91">
        <v>0</v>
      </c>
      <c r="AB25" s="87">
        <v>0</v>
      </c>
      <c r="AC25" s="87">
        <v>0</v>
      </c>
      <c r="AD25" s="87">
        <v>0</v>
      </c>
    </row>
    <row r="26" spans="1:30" ht="15" customHeight="1" x14ac:dyDescent="0.25">
      <c r="A26" s="158"/>
      <c r="B26" s="141"/>
      <c r="C26" s="14" t="s">
        <v>322</v>
      </c>
      <c r="D26" s="80" t="s">
        <v>389</v>
      </c>
      <c r="E26" s="87">
        <v>6</v>
      </c>
      <c r="F26" s="87">
        <v>6</v>
      </c>
      <c r="G26" s="91">
        <v>6</v>
      </c>
      <c r="H26" s="91">
        <v>6</v>
      </c>
      <c r="I26" s="91">
        <v>6</v>
      </c>
      <c r="J26" s="91">
        <v>6</v>
      </c>
      <c r="K26" s="91">
        <v>6</v>
      </c>
      <c r="L26" s="91">
        <v>6</v>
      </c>
      <c r="M26" s="91">
        <v>6</v>
      </c>
      <c r="N26" s="77">
        <v>3</v>
      </c>
      <c r="O26" s="91">
        <v>3</v>
      </c>
      <c r="P26" s="90">
        <v>0</v>
      </c>
      <c r="Q26" s="91">
        <v>0</v>
      </c>
      <c r="R26" s="77">
        <v>0</v>
      </c>
      <c r="S26" s="91">
        <v>0</v>
      </c>
      <c r="T26" s="77">
        <v>0</v>
      </c>
      <c r="U26" s="91">
        <v>0</v>
      </c>
      <c r="V26" s="77">
        <v>0</v>
      </c>
      <c r="W26" s="91">
        <v>0</v>
      </c>
      <c r="X26" s="77">
        <v>0</v>
      </c>
      <c r="Y26" s="91">
        <v>0</v>
      </c>
      <c r="Z26" s="77">
        <v>0</v>
      </c>
      <c r="AA26" s="91">
        <v>0</v>
      </c>
      <c r="AB26" s="87">
        <v>0</v>
      </c>
      <c r="AC26" s="87">
        <v>0</v>
      </c>
      <c r="AD26" s="87">
        <v>0</v>
      </c>
    </row>
    <row r="27" spans="1:30" ht="15" customHeight="1" x14ac:dyDescent="0.25">
      <c r="A27" s="158"/>
      <c r="B27" s="141"/>
      <c r="C27" s="14" t="s">
        <v>323</v>
      </c>
      <c r="D27" s="80" t="s">
        <v>389</v>
      </c>
      <c r="E27" s="87">
        <v>6</v>
      </c>
      <c r="F27" s="87">
        <v>6</v>
      </c>
      <c r="G27" s="77">
        <v>6</v>
      </c>
      <c r="H27" s="77">
        <v>6</v>
      </c>
      <c r="I27" s="77">
        <v>6</v>
      </c>
      <c r="J27" s="77">
        <v>6</v>
      </c>
      <c r="K27" s="77">
        <v>6</v>
      </c>
      <c r="L27" s="77">
        <v>6</v>
      </c>
      <c r="M27" s="77">
        <v>6</v>
      </c>
      <c r="N27" s="77">
        <v>6</v>
      </c>
      <c r="O27" s="77">
        <v>6</v>
      </c>
      <c r="P27" s="77">
        <v>6</v>
      </c>
      <c r="Q27" s="91">
        <v>3</v>
      </c>
      <c r="R27" s="77">
        <v>3</v>
      </c>
      <c r="S27" s="92">
        <v>0</v>
      </c>
      <c r="T27" s="77">
        <v>0</v>
      </c>
      <c r="U27" s="91">
        <v>0</v>
      </c>
      <c r="V27" s="77">
        <v>0</v>
      </c>
      <c r="W27" s="91">
        <v>0</v>
      </c>
      <c r="X27" s="77">
        <v>0</v>
      </c>
      <c r="Y27" s="91">
        <v>0</v>
      </c>
      <c r="Z27" s="77">
        <v>0</v>
      </c>
      <c r="AA27" s="91">
        <v>0</v>
      </c>
      <c r="AB27" s="87">
        <v>0</v>
      </c>
      <c r="AC27" s="87">
        <v>0</v>
      </c>
      <c r="AD27" s="87">
        <v>0</v>
      </c>
    </row>
    <row r="28" spans="1:30" s="98" customFormat="1" ht="34.5" customHeight="1" x14ac:dyDescent="0.2">
      <c r="A28" s="158"/>
      <c r="B28" s="141"/>
      <c r="C28" s="14" t="s">
        <v>324</v>
      </c>
      <c r="D28" s="105" t="s">
        <v>387</v>
      </c>
      <c r="E28" s="77">
        <v>6</v>
      </c>
      <c r="F28" s="77">
        <v>6</v>
      </c>
      <c r="G28" s="77">
        <v>6</v>
      </c>
      <c r="H28" s="77">
        <v>6</v>
      </c>
      <c r="I28" s="77">
        <v>6</v>
      </c>
      <c r="J28" s="77">
        <v>6</v>
      </c>
      <c r="K28" s="77">
        <v>6</v>
      </c>
      <c r="L28" s="77">
        <v>6</v>
      </c>
      <c r="M28" s="77">
        <v>6</v>
      </c>
      <c r="N28" s="77">
        <v>6</v>
      </c>
      <c r="O28" s="77">
        <v>6</v>
      </c>
      <c r="P28" s="77">
        <v>6</v>
      </c>
      <c r="Q28" s="77">
        <v>6</v>
      </c>
      <c r="R28" s="77">
        <v>6</v>
      </c>
      <c r="S28" s="77">
        <v>6</v>
      </c>
      <c r="T28" s="77">
        <v>6</v>
      </c>
      <c r="U28" s="91">
        <v>5</v>
      </c>
      <c r="V28" s="77">
        <v>1</v>
      </c>
      <c r="W28" s="92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</row>
    <row r="29" spans="1:30" s="98" customFormat="1" ht="35.25" customHeight="1" x14ac:dyDescent="0.2">
      <c r="A29" s="158"/>
      <c r="B29" s="141"/>
      <c r="C29" s="14" t="s">
        <v>325</v>
      </c>
      <c r="D29" s="105" t="s">
        <v>387</v>
      </c>
      <c r="E29" s="77">
        <v>6</v>
      </c>
      <c r="F29" s="77">
        <v>6</v>
      </c>
      <c r="G29" s="77">
        <v>6</v>
      </c>
      <c r="H29" s="77">
        <v>6</v>
      </c>
      <c r="I29" s="77">
        <v>6</v>
      </c>
      <c r="J29" s="77">
        <v>6</v>
      </c>
      <c r="K29" s="77">
        <v>6</v>
      </c>
      <c r="L29" s="77">
        <v>6</v>
      </c>
      <c r="M29" s="77">
        <v>6</v>
      </c>
      <c r="N29" s="77">
        <v>6</v>
      </c>
      <c r="O29" s="77">
        <v>6</v>
      </c>
      <c r="P29" s="77">
        <v>6</v>
      </c>
      <c r="Q29" s="77">
        <v>6</v>
      </c>
      <c r="R29" s="77">
        <v>6</v>
      </c>
      <c r="S29" s="77">
        <v>6</v>
      </c>
      <c r="T29" s="77">
        <v>6</v>
      </c>
      <c r="U29" s="77">
        <v>6</v>
      </c>
      <c r="V29" s="77">
        <v>6</v>
      </c>
      <c r="W29" s="77">
        <v>6</v>
      </c>
      <c r="X29" s="77">
        <v>6</v>
      </c>
      <c r="Y29" s="91">
        <v>5</v>
      </c>
      <c r="Z29" s="77">
        <v>1</v>
      </c>
      <c r="AA29" s="92">
        <v>0</v>
      </c>
      <c r="AB29" s="77">
        <v>0</v>
      </c>
      <c r="AC29" s="77">
        <v>0</v>
      </c>
      <c r="AD29" s="77">
        <v>0</v>
      </c>
    </row>
    <row r="30" spans="1:30" ht="15" customHeight="1" x14ac:dyDescent="0.25">
      <c r="A30" s="158"/>
      <c r="B30" s="141" t="s">
        <v>15</v>
      </c>
      <c r="C30" s="14" t="s">
        <v>326</v>
      </c>
      <c r="D30" s="94" t="s">
        <v>398</v>
      </c>
      <c r="E30" s="87">
        <v>7</v>
      </c>
      <c r="F30" s="87">
        <v>7</v>
      </c>
      <c r="G30" s="87">
        <v>7</v>
      </c>
      <c r="H30" s="87">
        <v>7</v>
      </c>
      <c r="I30" s="87">
        <v>7</v>
      </c>
      <c r="J30" s="87">
        <v>7</v>
      </c>
      <c r="K30" s="77">
        <v>5</v>
      </c>
      <c r="L30" s="77">
        <v>4</v>
      </c>
      <c r="M30" s="92">
        <v>0</v>
      </c>
      <c r="N30" s="77">
        <v>0</v>
      </c>
      <c r="O30" s="91">
        <v>0</v>
      </c>
      <c r="P30" s="77">
        <v>0</v>
      </c>
      <c r="Q30" s="91">
        <v>0</v>
      </c>
      <c r="R30" s="77">
        <v>0</v>
      </c>
      <c r="S30" s="91">
        <v>0</v>
      </c>
      <c r="T30" s="77">
        <v>0</v>
      </c>
      <c r="U30" s="91">
        <v>0</v>
      </c>
      <c r="V30" s="77">
        <v>0</v>
      </c>
      <c r="W30" s="91">
        <v>0</v>
      </c>
      <c r="X30" s="77">
        <v>0</v>
      </c>
      <c r="Y30" s="91">
        <v>0</v>
      </c>
      <c r="Z30" s="77">
        <v>0</v>
      </c>
      <c r="AA30" s="91">
        <v>0</v>
      </c>
      <c r="AB30" s="87">
        <v>0</v>
      </c>
      <c r="AC30" s="87">
        <v>0</v>
      </c>
      <c r="AD30" s="87">
        <v>0</v>
      </c>
    </row>
    <row r="31" spans="1:30" ht="15" customHeight="1" x14ac:dyDescent="0.25">
      <c r="A31" s="158"/>
      <c r="B31" s="141"/>
      <c r="C31" s="14" t="s">
        <v>327</v>
      </c>
      <c r="D31" s="94" t="s">
        <v>398</v>
      </c>
      <c r="E31" s="87">
        <v>7</v>
      </c>
      <c r="F31" s="87">
        <v>7</v>
      </c>
      <c r="G31" s="87">
        <v>7</v>
      </c>
      <c r="H31" s="87">
        <v>7</v>
      </c>
      <c r="I31" s="87">
        <v>7</v>
      </c>
      <c r="J31" s="87">
        <v>7</v>
      </c>
      <c r="K31" s="87">
        <v>7</v>
      </c>
      <c r="L31" s="87">
        <v>7</v>
      </c>
      <c r="M31" s="87">
        <v>7</v>
      </c>
      <c r="N31" s="77">
        <v>5</v>
      </c>
      <c r="O31" s="91">
        <v>4</v>
      </c>
      <c r="P31" s="90">
        <v>0</v>
      </c>
      <c r="Q31" s="91">
        <v>0</v>
      </c>
      <c r="R31" s="77">
        <v>0</v>
      </c>
      <c r="S31" s="91">
        <v>0</v>
      </c>
      <c r="T31" s="77">
        <v>0</v>
      </c>
      <c r="U31" s="91">
        <v>0</v>
      </c>
      <c r="V31" s="77">
        <v>0</v>
      </c>
      <c r="W31" s="91">
        <v>0</v>
      </c>
      <c r="X31" s="77">
        <v>0</v>
      </c>
      <c r="Y31" s="91">
        <v>0</v>
      </c>
      <c r="Z31" s="77">
        <v>0</v>
      </c>
      <c r="AA31" s="91">
        <v>0</v>
      </c>
      <c r="AB31" s="87">
        <v>0</v>
      </c>
      <c r="AC31" s="87">
        <v>0</v>
      </c>
      <c r="AD31" s="87">
        <v>0</v>
      </c>
    </row>
    <row r="32" spans="1:30" ht="15" customHeight="1" x14ac:dyDescent="0.25">
      <c r="A32" s="158"/>
      <c r="B32" s="141"/>
      <c r="C32" s="14" t="s">
        <v>328</v>
      </c>
      <c r="D32" s="94" t="s">
        <v>398</v>
      </c>
      <c r="E32" s="87">
        <v>7</v>
      </c>
      <c r="F32" s="87">
        <v>7</v>
      </c>
      <c r="G32" s="87">
        <v>7</v>
      </c>
      <c r="H32" s="87">
        <v>7</v>
      </c>
      <c r="I32" s="87">
        <v>7</v>
      </c>
      <c r="J32" s="87">
        <v>7</v>
      </c>
      <c r="K32" s="87">
        <v>7</v>
      </c>
      <c r="L32" s="87">
        <v>7</v>
      </c>
      <c r="M32" s="87">
        <v>7</v>
      </c>
      <c r="N32" s="87">
        <v>7</v>
      </c>
      <c r="O32" s="87">
        <v>7</v>
      </c>
      <c r="P32" s="87">
        <v>7</v>
      </c>
      <c r="Q32" s="91">
        <v>5</v>
      </c>
      <c r="R32" s="77">
        <v>4</v>
      </c>
      <c r="S32" s="92">
        <v>0</v>
      </c>
      <c r="T32" s="77">
        <v>0</v>
      </c>
      <c r="U32" s="77">
        <v>0</v>
      </c>
      <c r="V32" s="77">
        <v>0</v>
      </c>
      <c r="W32" s="91">
        <v>0</v>
      </c>
      <c r="X32" s="77">
        <v>0</v>
      </c>
      <c r="Y32" s="91">
        <v>0</v>
      </c>
      <c r="Z32" s="77">
        <v>0</v>
      </c>
      <c r="AA32" s="91">
        <v>0</v>
      </c>
      <c r="AB32" s="87">
        <v>0</v>
      </c>
      <c r="AC32" s="87">
        <v>0</v>
      </c>
      <c r="AD32" s="87">
        <v>0</v>
      </c>
    </row>
    <row r="33" spans="1:30" ht="15" customHeight="1" x14ac:dyDescent="0.25">
      <c r="A33" s="158"/>
      <c r="B33" s="141"/>
      <c r="C33" s="14" t="s">
        <v>329</v>
      </c>
      <c r="D33" s="93" t="s">
        <v>2</v>
      </c>
      <c r="E33" s="87">
        <v>7</v>
      </c>
      <c r="F33" s="87">
        <v>7</v>
      </c>
      <c r="G33" s="87">
        <v>7</v>
      </c>
      <c r="H33" s="87">
        <v>7</v>
      </c>
      <c r="I33" s="87">
        <v>7</v>
      </c>
      <c r="J33" s="87">
        <v>7</v>
      </c>
      <c r="K33" s="87">
        <v>7</v>
      </c>
      <c r="L33" s="87">
        <v>7</v>
      </c>
      <c r="M33" s="87">
        <v>7</v>
      </c>
      <c r="N33" s="87">
        <v>7</v>
      </c>
      <c r="O33" s="87">
        <v>7</v>
      </c>
      <c r="P33" s="87">
        <v>7</v>
      </c>
      <c r="Q33" s="87">
        <v>7</v>
      </c>
      <c r="R33" s="87">
        <v>7</v>
      </c>
      <c r="S33" s="91">
        <v>5</v>
      </c>
      <c r="T33" s="77">
        <v>4</v>
      </c>
      <c r="U33" s="92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</row>
    <row r="34" spans="1:30" s="98" customFormat="1" ht="30" customHeight="1" x14ac:dyDescent="0.2">
      <c r="A34" s="158"/>
      <c r="B34" s="141"/>
      <c r="C34" s="14" t="s">
        <v>330</v>
      </c>
      <c r="D34" s="93" t="s">
        <v>2</v>
      </c>
      <c r="E34" s="77">
        <v>7</v>
      </c>
      <c r="F34" s="77">
        <v>7</v>
      </c>
      <c r="G34" s="77">
        <v>7</v>
      </c>
      <c r="H34" s="77">
        <v>7</v>
      </c>
      <c r="I34" s="77">
        <v>7</v>
      </c>
      <c r="J34" s="77">
        <v>7</v>
      </c>
      <c r="K34" s="77">
        <v>7</v>
      </c>
      <c r="L34" s="77">
        <v>7</v>
      </c>
      <c r="M34" s="77">
        <v>7</v>
      </c>
      <c r="N34" s="77">
        <v>7</v>
      </c>
      <c r="O34" s="77">
        <v>7</v>
      </c>
      <c r="P34" s="77">
        <v>7</v>
      </c>
      <c r="Q34" s="77">
        <v>7</v>
      </c>
      <c r="R34" s="77">
        <v>7</v>
      </c>
      <c r="S34" s="77">
        <v>7</v>
      </c>
      <c r="T34" s="77">
        <v>7</v>
      </c>
      <c r="U34" s="77">
        <v>7</v>
      </c>
      <c r="V34" s="77">
        <v>7</v>
      </c>
      <c r="W34" s="77">
        <v>5</v>
      </c>
      <c r="X34" s="77">
        <v>4</v>
      </c>
      <c r="Y34" s="92">
        <v>0</v>
      </c>
      <c r="Z34" s="77">
        <v>0</v>
      </c>
      <c r="AA34" s="91">
        <v>0</v>
      </c>
      <c r="AB34" s="77">
        <v>0</v>
      </c>
      <c r="AC34" s="77">
        <v>0</v>
      </c>
      <c r="AD34" s="77">
        <v>0</v>
      </c>
    </row>
    <row r="35" spans="1:30" ht="15" customHeight="1" x14ac:dyDescent="0.25">
      <c r="A35" s="158"/>
      <c r="B35" s="141" t="s">
        <v>16</v>
      </c>
      <c r="C35" s="14" t="s">
        <v>331</v>
      </c>
      <c r="D35" s="105" t="s">
        <v>387</v>
      </c>
      <c r="E35" s="87">
        <v>2</v>
      </c>
      <c r="F35" s="87">
        <v>4</v>
      </c>
      <c r="G35" s="91">
        <v>4</v>
      </c>
      <c r="H35" s="91">
        <v>4</v>
      </c>
      <c r="I35" s="91">
        <v>4</v>
      </c>
      <c r="J35" s="91">
        <v>4</v>
      </c>
      <c r="K35" s="91">
        <v>4</v>
      </c>
      <c r="L35" s="91">
        <v>4</v>
      </c>
      <c r="M35" s="92">
        <v>0</v>
      </c>
      <c r="N35" s="91">
        <v>0</v>
      </c>
      <c r="O35" s="91">
        <v>0</v>
      </c>
      <c r="P35" s="77">
        <v>0</v>
      </c>
      <c r="Q35" s="91">
        <v>0</v>
      </c>
      <c r="R35" s="77">
        <v>0</v>
      </c>
      <c r="S35" s="91">
        <v>0</v>
      </c>
      <c r="T35" s="77">
        <v>0</v>
      </c>
      <c r="U35" s="91">
        <v>0</v>
      </c>
      <c r="V35" s="77">
        <v>0</v>
      </c>
      <c r="W35" s="91">
        <v>0</v>
      </c>
      <c r="X35" s="77">
        <v>0</v>
      </c>
      <c r="Y35" s="91">
        <v>0</v>
      </c>
      <c r="Z35" s="77">
        <v>0</v>
      </c>
      <c r="AA35" s="91">
        <v>0</v>
      </c>
      <c r="AB35" s="87">
        <v>0</v>
      </c>
      <c r="AC35" s="87">
        <v>0</v>
      </c>
      <c r="AD35" s="87">
        <v>0</v>
      </c>
    </row>
    <row r="36" spans="1:30" ht="15" customHeight="1" x14ac:dyDescent="0.25">
      <c r="A36" s="158"/>
      <c r="B36" s="141"/>
      <c r="C36" s="14"/>
      <c r="D36" s="105"/>
      <c r="E36" s="87"/>
      <c r="F36" s="87"/>
      <c r="G36" s="91"/>
      <c r="H36" s="91"/>
      <c r="I36" s="91"/>
      <c r="J36" s="91"/>
      <c r="K36" s="91"/>
      <c r="L36" s="77"/>
      <c r="M36" s="128">
        <v>2</v>
      </c>
      <c r="N36" s="91"/>
      <c r="O36" s="91"/>
      <c r="P36" s="77"/>
      <c r="Q36" s="91"/>
      <c r="R36" s="77"/>
      <c r="S36" s="91"/>
      <c r="T36" s="77"/>
      <c r="U36" s="91"/>
      <c r="V36" s="77"/>
      <c r="W36" s="91"/>
      <c r="X36" s="77"/>
      <c r="Y36" s="91"/>
      <c r="Z36" s="77"/>
      <c r="AA36" s="91"/>
      <c r="AB36" s="87"/>
      <c r="AC36" s="87"/>
      <c r="AD36" s="87"/>
    </row>
    <row r="37" spans="1:30" ht="15" customHeight="1" x14ac:dyDescent="0.25">
      <c r="A37" s="158"/>
      <c r="B37" s="141"/>
      <c r="C37" s="14" t="s">
        <v>332</v>
      </c>
      <c r="D37" s="107" t="s">
        <v>389</v>
      </c>
      <c r="E37" s="87">
        <v>2</v>
      </c>
      <c r="F37" s="87">
        <v>4</v>
      </c>
      <c r="G37" s="87">
        <v>4</v>
      </c>
      <c r="H37" s="87">
        <v>4</v>
      </c>
      <c r="I37" s="87">
        <v>4</v>
      </c>
      <c r="J37" s="87">
        <v>4</v>
      </c>
      <c r="K37" s="87">
        <v>4</v>
      </c>
      <c r="L37" s="87">
        <v>4</v>
      </c>
      <c r="M37" s="87">
        <v>4</v>
      </c>
      <c r="N37" s="87">
        <v>4</v>
      </c>
      <c r="O37" s="92">
        <v>0</v>
      </c>
      <c r="P37" s="77">
        <v>0</v>
      </c>
      <c r="Q37" s="91">
        <v>0</v>
      </c>
      <c r="R37" s="77">
        <v>0</v>
      </c>
      <c r="S37" s="91">
        <v>0</v>
      </c>
      <c r="T37" s="77">
        <v>0</v>
      </c>
      <c r="U37" s="91">
        <v>0</v>
      </c>
      <c r="V37" s="77">
        <v>0</v>
      </c>
      <c r="W37" s="91">
        <v>0</v>
      </c>
      <c r="X37" s="77">
        <v>0</v>
      </c>
      <c r="Y37" s="91">
        <v>0</v>
      </c>
      <c r="Z37" s="77">
        <v>0</v>
      </c>
      <c r="AA37" s="91">
        <v>0</v>
      </c>
      <c r="AB37" s="87">
        <v>0</v>
      </c>
      <c r="AC37" s="87">
        <v>0</v>
      </c>
      <c r="AD37" s="87">
        <v>0</v>
      </c>
    </row>
    <row r="38" spans="1:30" ht="15" customHeight="1" x14ac:dyDescent="0.25">
      <c r="A38" s="158"/>
      <c r="B38" s="141"/>
      <c r="C38" s="14"/>
      <c r="D38" s="10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128">
        <v>2</v>
      </c>
      <c r="P38" s="77"/>
      <c r="Q38" s="91"/>
      <c r="R38" s="77"/>
      <c r="S38" s="91"/>
      <c r="T38" s="77"/>
      <c r="U38" s="91"/>
      <c r="V38" s="77"/>
      <c r="W38" s="91"/>
      <c r="X38" s="77"/>
      <c r="Y38" s="91"/>
      <c r="Z38" s="77"/>
      <c r="AA38" s="91"/>
      <c r="AB38" s="87"/>
      <c r="AC38" s="87"/>
      <c r="AD38" s="87"/>
    </row>
    <row r="39" spans="1:30" ht="15" customHeight="1" x14ac:dyDescent="0.25">
      <c r="A39" s="158"/>
      <c r="B39" s="141"/>
      <c r="C39" s="14" t="s">
        <v>333</v>
      </c>
      <c r="D39" s="107" t="s">
        <v>389</v>
      </c>
      <c r="E39" s="87">
        <v>2</v>
      </c>
      <c r="F39" s="87">
        <v>4</v>
      </c>
      <c r="G39" s="87">
        <v>4</v>
      </c>
      <c r="H39" s="87">
        <v>4</v>
      </c>
      <c r="I39" s="87">
        <v>4</v>
      </c>
      <c r="J39" s="87">
        <v>4</v>
      </c>
      <c r="K39" s="87">
        <v>4</v>
      </c>
      <c r="L39" s="87">
        <v>4</v>
      </c>
      <c r="M39" s="87">
        <v>4</v>
      </c>
      <c r="N39" s="87">
        <v>4</v>
      </c>
      <c r="O39" s="87">
        <v>4</v>
      </c>
      <c r="P39" s="87">
        <v>4</v>
      </c>
      <c r="Q39" s="87">
        <v>4</v>
      </c>
      <c r="R39" s="87">
        <v>4</v>
      </c>
      <c r="S39" s="92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</row>
    <row r="40" spans="1:30" ht="15" customHeight="1" x14ac:dyDescent="0.25">
      <c r="A40" s="158"/>
      <c r="B40" s="141"/>
      <c r="C40" s="14"/>
      <c r="D40" s="107"/>
      <c r="E40" s="87"/>
      <c r="F40" s="87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8">
        <v>2</v>
      </c>
      <c r="T40" s="91"/>
      <c r="U40" s="91"/>
      <c r="V40" s="91"/>
      <c r="W40" s="91"/>
      <c r="X40" s="77"/>
      <c r="Y40" s="91"/>
      <c r="Z40" s="77"/>
      <c r="AA40" s="91"/>
      <c r="AB40" s="77"/>
      <c r="AC40" s="77"/>
      <c r="AD40" s="77"/>
    </row>
    <row r="41" spans="1:30" ht="15" customHeight="1" x14ac:dyDescent="0.25">
      <c r="A41" s="158"/>
      <c r="B41" s="141"/>
      <c r="C41" s="14" t="s">
        <v>334</v>
      </c>
      <c r="D41" s="107" t="s">
        <v>389</v>
      </c>
      <c r="E41" s="87">
        <v>2</v>
      </c>
      <c r="F41" s="87">
        <v>4</v>
      </c>
      <c r="G41" s="87">
        <v>4</v>
      </c>
      <c r="H41" s="87">
        <v>4</v>
      </c>
      <c r="I41" s="87">
        <v>4</v>
      </c>
      <c r="J41" s="87">
        <v>4</v>
      </c>
      <c r="K41" s="87">
        <v>4</v>
      </c>
      <c r="L41" s="87">
        <v>4</v>
      </c>
      <c r="M41" s="87">
        <v>4</v>
      </c>
      <c r="N41" s="87">
        <v>4</v>
      </c>
      <c r="O41" s="87">
        <v>4</v>
      </c>
      <c r="P41" s="87">
        <v>4</v>
      </c>
      <c r="Q41" s="87">
        <v>4</v>
      </c>
      <c r="R41" s="87">
        <v>4</v>
      </c>
      <c r="S41" s="87">
        <v>4</v>
      </c>
      <c r="T41" s="87">
        <v>4</v>
      </c>
      <c r="U41" s="87">
        <v>4</v>
      </c>
      <c r="V41" s="87">
        <v>4</v>
      </c>
      <c r="W41" s="92">
        <v>0</v>
      </c>
      <c r="X41" s="77">
        <v>0</v>
      </c>
      <c r="Y41" s="91">
        <v>0</v>
      </c>
      <c r="Z41" s="77">
        <v>0</v>
      </c>
      <c r="AA41" s="91">
        <v>0</v>
      </c>
      <c r="AB41" s="87">
        <v>0</v>
      </c>
      <c r="AC41" s="87">
        <v>0</v>
      </c>
      <c r="AD41" s="87">
        <v>0</v>
      </c>
    </row>
    <row r="42" spans="1:30" ht="15" customHeight="1" x14ac:dyDescent="0.25">
      <c r="A42" s="158"/>
      <c r="B42" s="141"/>
      <c r="C42" s="14"/>
      <c r="D42" s="107"/>
      <c r="E42" s="87"/>
      <c r="F42" s="87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128">
        <v>2</v>
      </c>
      <c r="X42" s="77"/>
      <c r="Y42" s="91"/>
      <c r="Z42" s="77"/>
      <c r="AA42" s="91"/>
      <c r="AB42" s="87"/>
      <c r="AC42" s="87"/>
      <c r="AD42" s="87"/>
    </row>
    <row r="43" spans="1:30" ht="15" customHeight="1" x14ac:dyDescent="0.25">
      <c r="A43" s="158"/>
      <c r="B43" s="141"/>
      <c r="C43" s="14" t="s">
        <v>335</v>
      </c>
      <c r="D43" s="107" t="s">
        <v>389</v>
      </c>
      <c r="E43" s="87">
        <v>2</v>
      </c>
      <c r="F43" s="87">
        <v>4</v>
      </c>
      <c r="G43" s="87">
        <v>4</v>
      </c>
      <c r="H43" s="87">
        <v>4</v>
      </c>
      <c r="I43" s="87">
        <v>4</v>
      </c>
      <c r="J43" s="87">
        <v>4</v>
      </c>
      <c r="K43" s="87">
        <v>4</v>
      </c>
      <c r="L43" s="87">
        <v>4</v>
      </c>
      <c r="M43" s="87">
        <v>4</v>
      </c>
      <c r="N43" s="87">
        <v>4</v>
      </c>
      <c r="O43" s="87">
        <v>4</v>
      </c>
      <c r="P43" s="87">
        <v>4</v>
      </c>
      <c r="Q43" s="87">
        <v>4</v>
      </c>
      <c r="R43" s="87">
        <v>4</v>
      </c>
      <c r="S43" s="87">
        <v>4</v>
      </c>
      <c r="T43" s="87">
        <v>4</v>
      </c>
      <c r="U43" s="87">
        <v>4</v>
      </c>
      <c r="V43" s="87">
        <v>4</v>
      </c>
      <c r="W43" s="87">
        <v>4</v>
      </c>
      <c r="X43" s="87">
        <v>4</v>
      </c>
      <c r="Y43" s="87">
        <v>4</v>
      </c>
      <c r="Z43" s="87">
        <v>4</v>
      </c>
      <c r="AA43" s="92">
        <v>0</v>
      </c>
      <c r="AB43" s="87">
        <v>0</v>
      </c>
      <c r="AC43" s="87">
        <v>0</v>
      </c>
      <c r="AD43" s="87">
        <v>0</v>
      </c>
    </row>
    <row r="44" spans="1:30" ht="15" customHeight="1" x14ac:dyDescent="0.25">
      <c r="A44" s="158"/>
      <c r="B44" s="77"/>
      <c r="C44" s="14"/>
      <c r="D44" s="107"/>
      <c r="E44" s="87"/>
      <c r="F44" s="87"/>
      <c r="G44" s="77"/>
      <c r="H44" s="77"/>
      <c r="I44" s="77"/>
      <c r="J44" s="77"/>
      <c r="K44" s="77"/>
      <c r="L44" s="77"/>
      <c r="M44" s="91"/>
      <c r="N44" s="77"/>
      <c r="O44" s="91"/>
      <c r="P44" s="91"/>
      <c r="Q44" s="91"/>
      <c r="R44" s="91"/>
      <c r="S44" s="91"/>
      <c r="T44" s="77"/>
      <c r="U44" s="91"/>
      <c r="V44" s="77"/>
      <c r="W44" s="91"/>
      <c r="X44" s="77"/>
      <c r="Y44" s="91"/>
      <c r="Z44" s="77"/>
      <c r="AA44" s="128">
        <v>2</v>
      </c>
      <c r="AB44" s="87"/>
      <c r="AC44" s="87"/>
      <c r="AD44" s="87"/>
    </row>
    <row r="45" spans="1:30" ht="15" customHeight="1" x14ac:dyDescent="0.25">
      <c r="A45" s="158"/>
      <c r="B45" s="141" t="s">
        <v>6</v>
      </c>
      <c r="C45" s="14" t="s">
        <v>336</v>
      </c>
      <c r="D45" s="106" t="s">
        <v>2</v>
      </c>
      <c r="E45" s="87">
        <v>7</v>
      </c>
      <c r="F45" s="87">
        <v>7</v>
      </c>
      <c r="G45" s="77">
        <v>7</v>
      </c>
      <c r="H45" s="77">
        <v>7</v>
      </c>
      <c r="I45" s="77">
        <v>7</v>
      </c>
      <c r="J45" s="77">
        <v>7</v>
      </c>
      <c r="K45" s="77">
        <v>7</v>
      </c>
      <c r="L45" s="77">
        <v>7</v>
      </c>
      <c r="M45" s="77">
        <v>7</v>
      </c>
      <c r="N45" s="77">
        <v>7</v>
      </c>
      <c r="O45" s="92">
        <v>0</v>
      </c>
      <c r="P45" s="91">
        <v>0</v>
      </c>
      <c r="Q45" s="91">
        <v>0</v>
      </c>
      <c r="R45" s="91">
        <v>0</v>
      </c>
      <c r="S45" s="91">
        <v>0</v>
      </c>
      <c r="T45" s="77">
        <v>0</v>
      </c>
      <c r="U45" s="91">
        <v>0</v>
      </c>
      <c r="V45" s="77">
        <v>0</v>
      </c>
      <c r="W45" s="91">
        <v>0</v>
      </c>
      <c r="X45" s="77">
        <v>0</v>
      </c>
      <c r="Y45" s="91">
        <v>0</v>
      </c>
      <c r="Z45" s="77">
        <v>0</v>
      </c>
      <c r="AA45" s="91">
        <v>0</v>
      </c>
      <c r="AB45" s="87">
        <v>0</v>
      </c>
      <c r="AC45" s="87">
        <v>0</v>
      </c>
      <c r="AD45" s="87">
        <v>0</v>
      </c>
    </row>
    <row r="46" spans="1:30" ht="15" customHeight="1" x14ac:dyDescent="0.25">
      <c r="A46" s="158"/>
      <c r="B46" s="141"/>
      <c r="C46" s="14" t="s">
        <v>337</v>
      </c>
      <c r="D46" s="106" t="s">
        <v>2</v>
      </c>
      <c r="E46" s="87">
        <v>8</v>
      </c>
      <c r="F46" s="87">
        <v>8</v>
      </c>
      <c r="G46" s="77">
        <v>8</v>
      </c>
      <c r="H46" s="77">
        <v>8</v>
      </c>
      <c r="I46" s="77">
        <v>8</v>
      </c>
      <c r="J46" s="77">
        <v>8</v>
      </c>
      <c r="K46" s="77">
        <v>8</v>
      </c>
      <c r="L46" s="77">
        <v>8</v>
      </c>
      <c r="M46" s="77">
        <v>8</v>
      </c>
      <c r="N46" s="77">
        <v>8</v>
      </c>
      <c r="O46" s="77">
        <v>8</v>
      </c>
      <c r="P46" s="77">
        <v>8</v>
      </c>
      <c r="Q46" s="77">
        <v>5</v>
      </c>
      <c r="R46" s="90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</row>
    <row r="47" spans="1:30" ht="15" customHeight="1" x14ac:dyDescent="0.25">
      <c r="A47" s="158"/>
      <c r="B47" s="141"/>
      <c r="C47" s="14" t="s">
        <v>338</v>
      </c>
      <c r="D47" s="106" t="s">
        <v>2</v>
      </c>
      <c r="E47" s="87">
        <v>12</v>
      </c>
      <c r="F47" s="87">
        <v>10</v>
      </c>
      <c r="G47" s="77">
        <v>10</v>
      </c>
      <c r="H47" s="77">
        <v>10</v>
      </c>
      <c r="I47" s="77">
        <v>10</v>
      </c>
      <c r="J47" s="77">
        <v>10</v>
      </c>
      <c r="K47" s="77">
        <v>10</v>
      </c>
      <c r="L47" s="77">
        <v>10</v>
      </c>
      <c r="M47" s="77">
        <v>10</v>
      </c>
      <c r="N47" s="77">
        <v>10</v>
      </c>
      <c r="O47" s="77">
        <v>10</v>
      </c>
      <c r="P47" s="77">
        <v>10</v>
      </c>
      <c r="Q47" s="77">
        <v>10</v>
      </c>
      <c r="R47" s="77">
        <v>10</v>
      </c>
      <c r="S47" s="77">
        <v>10</v>
      </c>
      <c r="T47" s="77">
        <v>5</v>
      </c>
      <c r="U47" s="90">
        <v>0</v>
      </c>
      <c r="V47" s="91">
        <v>0</v>
      </c>
      <c r="W47" s="91">
        <v>0</v>
      </c>
      <c r="X47" s="91">
        <v>0</v>
      </c>
      <c r="Y47" s="91">
        <v>0</v>
      </c>
      <c r="Z47" s="91">
        <v>0</v>
      </c>
      <c r="AA47" s="91">
        <v>0</v>
      </c>
      <c r="AB47" s="91">
        <v>0</v>
      </c>
      <c r="AC47" s="91">
        <v>0</v>
      </c>
      <c r="AD47" s="91">
        <v>0</v>
      </c>
    </row>
    <row r="48" spans="1:30" ht="15" customHeight="1" x14ac:dyDescent="0.25">
      <c r="A48" s="158"/>
      <c r="B48" s="141"/>
      <c r="C48" s="14" t="s">
        <v>339</v>
      </c>
      <c r="D48" s="106" t="s">
        <v>2</v>
      </c>
      <c r="E48" s="87">
        <v>15</v>
      </c>
      <c r="F48" s="87">
        <v>10</v>
      </c>
      <c r="G48" s="91">
        <v>10</v>
      </c>
      <c r="H48" s="91">
        <v>10</v>
      </c>
      <c r="I48" s="91">
        <v>10</v>
      </c>
      <c r="J48" s="91">
        <v>10</v>
      </c>
      <c r="K48" s="91">
        <v>10</v>
      </c>
      <c r="L48" s="91">
        <v>10</v>
      </c>
      <c r="M48" s="91">
        <v>10</v>
      </c>
      <c r="N48" s="91">
        <v>10</v>
      </c>
      <c r="O48" s="91">
        <v>10</v>
      </c>
      <c r="P48" s="91">
        <v>10</v>
      </c>
      <c r="Q48" s="91">
        <v>10</v>
      </c>
      <c r="R48" s="91">
        <v>10</v>
      </c>
      <c r="S48" s="91">
        <v>10</v>
      </c>
      <c r="T48" s="91">
        <v>10</v>
      </c>
      <c r="U48" s="91">
        <v>10</v>
      </c>
      <c r="V48" s="91">
        <v>10</v>
      </c>
      <c r="W48" s="91">
        <v>10</v>
      </c>
      <c r="X48" s="77">
        <v>5</v>
      </c>
      <c r="Y48" s="92">
        <v>0</v>
      </c>
      <c r="Z48" s="91">
        <v>0</v>
      </c>
      <c r="AA48" s="91">
        <v>0</v>
      </c>
      <c r="AB48" s="91">
        <v>0</v>
      </c>
      <c r="AC48" s="91">
        <v>0</v>
      </c>
      <c r="AD48" s="91">
        <v>0</v>
      </c>
    </row>
    <row r="49" spans="1:30" ht="15" customHeight="1" x14ac:dyDescent="0.25">
      <c r="A49" s="158"/>
      <c r="B49" s="141"/>
      <c r="C49" s="14" t="s">
        <v>340</v>
      </c>
      <c r="D49" s="106" t="s">
        <v>2</v>
      </c>
      <c r="E49" s="87">
        <v>15</v>
      </c>
      <c r="F49" s="87">
        <v>10</v>
      </c>
      <c r="G49" s="77">
        <v>10</v>
      </c>
      <c r="H49" s="77">
        <v>10</v>
      </c>
      <c r="I49" s="77">
        <v>10</v>
      </c>
      <c r="J49" s="77">
        <v>10</v>
      </c>
      <c r="K49" s="77">
        <v>10</v>
      </c>
      <c r="L49" s="77">
        <v>10</v>
      </c>
      <c r="M49" s="77">
        <v>10</v>
      </c>
      <c r="N49" s="77">
        <v>10</v>
      </c>
      <c r="O49" s="77">
        <v>10</v>
      </c>
      <c r="P49" s="77">
        <v>10</v>
      </c>
      <c r="Q49" s="77">
        <v>10</v>
      </c>
      <c r="R49" s="77">
        <v>10</v>
      </c>
      <c r="S49" s="77">
        <v>10</v>
      </c>
      <c r="T49" s="77">
        <v>10</v>
      </c>
      <c r="U49" s="77">
        <v>10</v>
      </c>
      <c r="V49" s="77">
        <v>10</v>
      </c>
      <c r="W49" s="77">
        <v>10</v>
      </c>
      <c r="X49" s="77">
        <v>10</v>
      </c>
      <c r="Y49" s="77">
        <v>10</v>
      </c>
      <c r="Z49" s="77">
        <v>8</v>
      </c>
      <c r="AA49" s="91">
        <v>7</v>
      </c>
      <c r="AB49" s="124">
        <v>0</v>
      </c>
      <c r="AC49" s="87">
        <v>0</v>
      </c>
      <c r="AD49" s="87">
        <v>0</v>
      </c>
    </row>
    <row r="50" spans="1:30" ht="15" customHeight="1" x14ac:dyDescent="0.25">
      <c r="A50" s="158"/>
      <c r="B50" s="141" t="s">
        <v>7</v>
      </c>
      <c r="C50" s="14" t="s">
        <v>341</v>
      </c>
      <c r="D50" s="106" t="s">
        <v>2</v>
      </c>
      <c r="E50" s="87">
        <v>1</v>
      </c>
      <c r="F50" s="87">
        <v>2</v>
      </c>
      <c r="G50" s="87">
        <v>2</v>
      </c>
      <c r="H50" s="87">
        <v>2</v>
      </c>
      <c r="I50" s="87">
        <v>2</v>
      </c>
      <c r="J50" s="87">
        <v>2</v>
      </c>
      <c r="K50" s="87">
        <v>2</v>
      </c>
      <c r="L50" s="87">
        <v>2</v>
      </c>
      <c r="M50" s="87">
        <v>2</v>
      </c>
      <c r="N50" s="87">
        <v>2</v>
      </c>
      <c r="O50" s="87">
        <v>2</v>
      </c>
      <c r="P50" s="87">
        <v>2</v>
      </c>
      <c r="Q50" s="87">
        <v>2</v>
      </c>
      <c r="R50" s="87">
        <v>2</v>
      </c>
      <c r="S50" s="87">
        <v>2</v>
      </c>
      <c r="T50" s="87">
        <v>2</v>
      </c>
      <c r="U50" s="87">
        <v>2</v>
      </c>
      <c r="V50" s="87">
        <v>2</v>
      </c>
      <c r="W50" s="87">
        <v>2</v>
      </c>
      <c r="X50" s="87">
        <v>2</v>
      </c>
      <c r="Y50" s="87">
        <v>2</v>
      </c>
      <c r="Z50" s="87">
        <v>2</v>
      </c>
      <c r="AA50" s="87">
        <v>2</v>
      </c>
      <c r="AB50" s="124">
        <v>0</v>
      </c>
      <c r="AC50" s="87">
        <v>0</v>
      </c>
      <c r="AD50" s="87">
        <v>0</v>
      </c>
    </row>
    <row r="51" spans="1:30" ht="15" customHeight="1" x14ac:dyDescent="0.25">
      <c r="A51" s="158"/>
      <c r="B51" s="141"/>
      <c r="C51" s="14"/>
      <c r="D51" s="106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130">
        <v>1</v>
      </c>
      <c r="AC51" s="87"/>
      <c r="AD51" s="87"/>
    </row>
    <row r="52" spans="1:30" ht="15" customHeight="1" x14ac:dyDescent="0.25">
      <c r="A52" s="158"/>
      <c r="B52" s="141"/>
      <c r="C52" s="14" t="s">
        <v>342</v>
      </c>
      <c r="D52" s="106" t="s">
        <v>2</v>
      </c>
      <c r="E52" s="87">
        <v>1</v>
      </c>
      <c r="F52" s="87">
        <v>2</v>
      </c>
      <c r="G52" s="87">
        <v>2</v>
      </c>
      <c r="H52" s="87">
        <v>2</v>
      </c>
      <c r="I52" s="87">
        <v>2</v>
      </c>
      <c r="J52" s="87">
        <v>2</v>
      </c>
      <c r="K52" s="87">
        <v>2</v>
      </c>
      <c r="L52" s="87">
        <v>2</v>
      </c>
      <c r="M52" s="87">
        <v>2</v>
      </c>
      <c r="N52" s="87">
        <v>2</v>
      </c>
      <c r="O52" s="87">
        <v>2</v>
      </c>
      <c r="P52" s="87">
        <v>2</v>
      </c>
      <c r="Q52" s="87">
        <v>2</v>
      </c>
      <c r="R52" s="87">
        <v>2</v>
      </c>
      <c r="S52" s="87">
        <v>2</v>
      </c>
      <c r="T52" s="87">
        <v>2</v>
      </c>
      <c r="U52" s="87">
        <v>2</v>
      </c>
      <c r="V52" s="87">
        <v>2</v>
      </c>
      <c r="W52" s="87">
        <v>2</v>
      </c>
      <c r="X52" s="87">
        <v>2</v>
      </c>
      <c r="Y52" s="87">
        <v>2</v>
      </c>
      <c r="Z52" s="87">
        <v>2</v>
      </c>
      <c r="AA52" s="87">
        <v>2</v>
      </c>
      <c r="AB52" s="124">
        <v>0</v>
      </c>
      <c r="AC52" s="87">
        <v>0</v>
      </c>
      <c r="AD52" s="87">
        <v>0</v>
      </c>
    </row>
    <row r="53" spans="1:30" ht="15" customHeight="1" x14ac:dyDescent="0.25">
      <c r="A53" s="158"/>
      <c r="B53" s="141"/>
      <c r="C53" s="14"/>
      <c r="D53" s="106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130">
        <v>1</v>
      </c>
      <c r="AC53" s="87"/>
      <c r="AD53" s="87"/>
    </row>
    <row r="54" spans="1:30" ht="15" customHeight="1" x14ac:dyDescent="0.25">
      <c r="A54" s="158"/>
      <c r="B54" s="141"/>
      <c r="C54" s="14" t="s">
        <v>343</v>
      </c>
      <c r="D54" s="106" t="s">
        <v>2</v>
      </c>
      <c r="E54" s="87">
        <v>1</v>
      </c>
      <c r="F54" s="87">
        <v>2</v>
      </c>
      <c r="G54" s="87">
        <v>2</v>
      </c>
      <c r="H54" s="87">
        <v>2</v>
      </c>
      <c r="I54" s="87">
        <v>2</v>
      </c>
      <c r="J54" s="87">
        <v>2</v>
      </c>
      <c r="K54" s="87">
        <v>2</v>
      </c>
      <c r="L54" s="87">
        <v>2</v>
      </c>
      <c r="M54" s="87">
        <v>2</v>
      </c>
      <c r="N54" s="87">
        <v>2</v>
      </c>
      <c r="O54" s="87">
        <v>2</v>
      </c>
      <c r="P54" s="87">
        <v>2</v>
      </c>
      <c r="Q54" s="87">
        <v>2</v>
      </c>
      <c r="R54" s="87">
        <v>2</v>
      </c>
      <c r="S54" s="87">
        <v>2</v>
      </c>
      <c r="T54" s="87">
        <v>2</v>
      </c>
      <c r="U54" s="87">
        <v>2</v>
      </c>
      <c r="V54" s="87">
        <v>2</v>
      </c>
      <c r="W54" s="87">
        <v>2</v>
      </c>
      <c r="X54" s="87">
        <v>2</v>
      </c>
      <c r="Y54" s="87">
        <v>2</v>
      </c>
      <c r="Z54" s="87">
        <v>2</v>
      </c>
      <c r="AA54" s="87">
        <v>2</v>
      </c>
      <c r="AB54" s="124">
        <v>0</v>
      </c>
      <c r="AC54" s="87">
        <v>0</v>
      </c>
      <c r="AD54" s="87">
        <v>0</v>
      </c>
    </row>
    <row r="55" spans="1:30" ht="15" customHeight="1" x14ac:dyDescent="0.25">
      <c r="A55" s="158"/>
      <c r="B55" s="141"/>
      <c r="C55" s="14"/>
      <c r="D55" s="106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130">
        <v>1</v>
      </c>
      <c r="AC55" s="87"/>
      <c r="AD55" s="87"/>
    </row>
    <row r="56" spans="1:30" ht="15" customHeight="1" x14ac:dyDescent="0.25">
      <c r="A56" s="158"/>
      <c r="B56" s="141"/>
      <c r="C56" s="14" t="s">
        <v>344</v>
      </c>
      <c r="D56" s="106" t="s">
        <v>2</v>
      </c>
      <c r="E56" s="87">
        <v>1</v>
      </c>
      <c r="F56" s="87">
        <v>2</v>
      </c>
      <c r="G56" s="87">
        <v>2</v>
      </c>
      <c r="H56" s="87">
        <v>2</v>
      </c>
      <c r="I56" s="87">
        <v>2</v>
      </c>
      <c r="J56" s="87">
        <v>2</v>
      </c>
      <c r="K56" s="87">
        <v>2</v>
      </c>
      <c r="L56" s="87">
        <v>2</v>
      </c>
      <c r="M56" s="87">
        <v>2</v>
      </c>
      <c r="N56" s="87">
        <v>2</v>
      </c>
      <c r="O56" s="87">
        <v>2</v>
      </c>
      <c r="P56" s="87">
        <v>2</v>
      </c>
      <c r="Q56" s="87">
        <v>2</v>
      </c>
      <c r="R56" s="87">
        <v>2</v>
      </c>
      <c r="S56" s="87">
        <v>2</v>
      </c>
      <c r="T56" s="87">
        <v>2</v>
      </c>
      <c r="U56" s="87">
        <v>2</v>
      </c>
      <c r="V56" s="87">
        <v>2</v>
      </c>
      <c r="W56" s="87">
        <v>2</v>
      </c>
      <c r="X56" s="87">
        <v>2</v>
      </c>
      <c r="Y56" s="87">
        <v>2</v>
      </c>
      <c r="Z56" s="87">
        <v>2</v>
      </c>
      <c r="AA56" s="87">
        <v>2</v>
      </c>
      <c r="AB56" s="124">
        <v>0</v>
      </c>
      <c r="AC56" s="87">
        <v>0</v>
      </c>
      <c r="AD56" s="87">
        <v>0</v>
      </c>
    </row>
    <row r="57" spans="1:30" ht="15" customHeight="1" x14ac:dyDescent="0.25">
      <c r="A57" s="158"/>
      <c r="B57" s="141"/>
      <c r="C57" s="14"/>
      <c r="D57" s="106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130">
        <v>1</v>
      </c>
      <c r="AC57" s="87"/>
      <c r="AD57" s="87"/>
    </row>
    <row r="58" spans="1:30" ht="15" customHeight="1" x14ac:dyDescent="0.25">
      <c r="A58" s="158"/>
      <c r="B58" s="141"/>
      <c r="C58" s="14" t="s">
        <v>345</v>
      </c>
      <c r="D58" s="106" t="s">
        <v>2</v>
      </c>
      <c r="E58" s="87">
        <v>1</v>
      </c>
      <c r="F58" s="87">
        <v>2</v>
      </c>
      <c r="G58" s="87">
        <v>2</v>
      </c>
      <c r="H58" s="87">
        <v>2</v>
      </c>
      <c r="I58" s="87">
        <v>2</v>
      </c>
      <c r="J58" s="87">
        <v>2</v>
      </c>
      <c r="K58" s="87">
        <v>2</v>
      </c>
      <c r="L58" s="87">
        <v>2</v>
      </c>
      <c r="M58" s="87">
        <v>2</v>
      </c>
      <c r="N58" s="87">
        <v>2</v>
      </c>
      <c r="O58" s="87">
        <v>2</v>
      </c>
      <c r="P58" s="87">
        <v>2</v>
      </c>
      <c r="Q58" s="87">
        <v>2</v>
      </c>
      <c r="R58" s="87">
        <v>2</v>
      </c>
      <c r="S58" s="87">
        <v>2</v>
      </c>
      <c r="T58" s="87">
        <v>2</v>
      </c>
      <c r="U58" s="87">
        <v>2</v>
      </c>
      <c r="V58" s="87">
        <v>2</v>
      </c>
      <c r="W58" s="87">
        <v>2</v>
      </c>
      <c r="X58" s="87">
        <v>2</v>
      </c>
      <c r="Y58" s="87">
        <v>2</v>
      </c>
      <c r="Z58" s="87">
        <v>2</v>
      </c>
      <c r="AA58" s="87">
        <v>2</v>
      </c>
      <c r="AB58" s="124">
        <v>0</v>
      </c>
      <c r="AC58" s="87">
        <v>0</v>
      </c>
      <c r="AD58" s="87">
        <v>0</v>
      </c>
    </row>
    <row r="59" spans="1:30" ht="15" customHeight="1" x14ac:dyDescent="0.25">
      <c r="A59" s="158"/>
      <c r="B59" s="129"/>
      <c r="C59" s="14"/>
      <c r="D59" s="106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30">
        <v>1</v>
      </c>
      <c r="AC59" s="87"/>
      <c r="AD59" s="87"/>
    </row>
    <row r="60" spans="1:30" ht="15" customHeight="1" x14ac:dyDescent="0.25">
      <c r="A60" s="141"/>
      <c r="B60" s="169" t="s">
        <v>11</v>
      </c>
      <c r="C60" s="14" t="s">
        <v>204</v>
      </c>
      <c r="D60" s="79" t="s">
        <v>2</v>
      </c>
      <c r="E60" s="87">
        <v>10</v>
      </c>
      <c r="F60" s="87">
        <v>10</v>
      </c>
      <c r="G60" s="87">
        <v>10</v>
      </c>
      <c r="H60" s="87">
        <v>10</v>
      </c>
      <c r="I60" s="87">
        <v>10</v>
      </c>
      <c r="J60" s="87">
        <v>10</v>
      </c>
      <c r="K60" s="87">
        <v>10</v>
      </c>
      <c r="L60" s="87">
        <v>10</v>
      </c>
      <c r="M60" s="87">
        <v>10</v>
      </c>
      <c r="N60" s="87">
        <v>10</v>
      </c>
      <c r="O60" s="87">
        <v>10</v>
      </c>
      <c r="P60" s="87">
        <v>10</v>
      </c>
      <c r="Q60" s="87">
        <v>10</v>
      </c>
      <c r="R60" s="87">
        <v>10</v>
      </c>
      <c r="S60" s="87">
        <v>10</v>
      </c>
      <c r="T60" s="87">
        <v>10</v>
      </c>
      <c r="U60" s="87">
        <v>10</v>
      </c>
      <c r="V60" s="87">
        <v>10</v>
      </c>
      <c r="W60" s="87">
        <v>10</v>
      </c>
      <c r="X60" s="87">
        <v>10</v>
      </c>
      <c r="Y60" s="87">
        <v>10</v>
      </c>
      <c r="Z60" s="87">
        <v>10</v>
      </c>
      <c r="AA60" s="87">
        <v>10</v>
      </c>
      <c r="AB60" s="87">
        <v>10</v>
      </c>
      <c r="AC60" s="124">
        <v>0</v>
      </c>
      <c r="AD60" s="87">
        <v>0</v>
      </c>
    </row>
    <row r="61" spans="1:30" ht="15" customHeight="1" x14ac:dyDescent="0.25">
      <c r="A61" s="141"/>
      <c r="B61" s="170"/>
      <c r="C61" s="14" t="s">
        <v>12</v>
      </c>
      <c r="D61" s="79" t="s">
        <v>2</v>
      </c>
      <c r="E61" s="87">
        <v>5</v>
      </c>
      <c r="F61" s="87">
        <v>5</v>
      </c>
      <c r="G61" s="87">
        <v>5</v>
      </c>
      <c r="H61" s="87">
        <v>5</v>
      </c>
      <c r="I61" s="87">
        <v>5</v>
      </c>
      <c r="J61" s="87">
        <v>5</v>
      </c>
      <c r="K61" s="87">
        <v>5</v>
      </c>
      <c r="L61" s="87">
        <v>5</v>
      </c>
      <c r="M61" s="87">
        <v>5</v>
      </c>
      <c r="N61" s="87">
        <v>5</v>
      </c>
      <c r="O61" s="87">
        <v>5</v>
      </c>
      <c r="P61" s="87">
        <v>5</v>
      </c>
      <c r="Q61" s="87">
        <v>5</v>
      </c>
      <c r="R61" s="87">
        <v>5</v>
      </c>
      <c r="S61" s="87">
        <v>5</v>
      </c>
      <c r="T61" s="87">
        <v>5</v>
      </c>
      <c r="U61" s="87">
        <v>5</v>
      </c>
      <c r="V61" s="87">
        <v>5</v>
      </c>
      <c r="W61" s="87">
        <v>5</v>
      </c>
      <c r="X61" s="87">
        <v>5</v>
      </c>
      <c r="Y61" s="87">
        <v>5</v>
      </c>
      <c r="Z61" s="87">
        <v>5</v>
      </c>
      <c r="AA61" s="87">
        <v>5</v>
      </c>
      <c r="AB61" s="87">
        <v>5</v>
      </c>
      <c r="AC61" s="87">
        <v>5</v>
      </c>
      <c r="AD61" s="124">
        <v>0</v>
      </c>
    </row>
    <row r="62" spans="1:30" ht="15" customHeight="1" x14ac:dyDescent="0.25">
      <c r="D62" s="123" t="s">
        <v>13</v>
      </c>
      <c r="E62" s="60"/>
      <c r="F62" s="2">
        <f>SUM(E17:E61)</f>
        <v>192</v>
      </c>
      <c r="G62" s="77">
        <f>SUM(G17:G61)</f>
        <v>200</v>
      </c>
      <c r="H62" s="77">
        <f>SUM(H19:H61)</f>
        <v>185</v>
      </c>
      <c r="I62" s="77">
        <f>SUM(I17:I61)</f>
        <v>175</v>
      </c>
      <c r="J62" s="77">
        <f>SUM(J17:J61)</f>
        <v>165</v>
      </c>
      <c r="K62" s="77">
        <f>SUM(K17:K61)</f>
        <v>160</v>
      </c>
      <c r="L62" s="77">
        <f>SUM(L25:L61)</f>
        <v>149</v>
      </c>
      <c r="M62" s="77">
        <f>SUM(M37:M61,M17:M34)</f>
        <v>138</v>
      </c>
      <c r="N62" s="77">
        <f>SUM(N17:N61)</f>
        <v>133</v>
      </c>
      <c r="O62" s="77">
        <f>SUM(O39:O61,O17:O37)</f>
        <v>121</v>
      </c>
      <c r="P62" s="77">
        <f>SUM(P17:P61)</f>
        <v>114</v>
      </c>
      <c r="Q62" s="77">
        <f>SUM(Q17:Q61)</f>
        <v>106</v>
      </c>
      <c r="R62" s="77">
        <f>SUM(R17:R61)</f>
        <v>100</v>
      </c>
      <c r="S62" s="77">
        <f>SUM(S41:S61,S17:S39)</f>
        <v>87</v>
      </c>
      <c r="T62" s="77">
        <f>SUM(T17:T61)</f>
        <v>81</v>
      </c>
      <c r="U62" s="77">
        <f>SUM(U17:U61)</f>
        <v>71</v>
      </c>
      <c r="V62" s="77">
        <f>SUM(V17:V61)</f>
        <v>67</v>
      </c>
      <c r="W62" s="77">
        <f>SUM(W43:W61,W17:W41)</f>
        <v>60</v>
      </c>
      <c r="X62" s="77">
        <f>SUM(X17:X61)</f>
        <v>54</v>
      </c>
      <c r="Y62" s="77">
        <f>SUM(Y17:Y61)</f>
        <v>44</v>
      </c>
      <c r="Z62" s="77">
        <f>SUM(Z17:Z61)</f>
        <v>38</v>
      </c>
      <c r="AA62" s="77">
        <f>SUM(AA45:AA61,AA17:AA43)</f>
        <v>32</v>
      </c>
      <c r="AB62" s="87">
        <f>SUM(AB60:AB61,AB17:AB50)</f>
        <v>15</v>
      </c>
      <c r="AC62" s="87">
        <f>SUM(AC60:AC61)</f>
        <v>5</v>
      </c>
      <c r="AD62" s="87">
        <v>0</v>
      </c>
    </row>
    <row r="63" spans="1:30" ht="15" customHeight="1" x14ac:dyDescent="0.25">
      <c r="D63" s="123" t="s">
        <v>8</v>
      </c>
      <c r="E63" s="60"/>
      <c r="F63" s="2">
        <f t="shared" ref="F63:K63" si="0">SUM(F17:F61)</f>
        <v>190</v>
      </c>
      <c r="G63" s="77">
        <f t="shared" si="0"/>
        <v>200</v>
      </c>
      <c r="H63" s="77">
        <f t="shared" si="0"/>
        <v>180</v>
      </c>
      <c r="I63" s="77">
        <f t="shared" si="0"/>
        <v>175</v>
      </c>
      <c r="J63" s="77">
        <f t="shared" si="0"/>
        <v>165</v>
      </c>
      <c r="K63" s="77">
        <f t="shared" si="0"/>
        <v>160</v>
      </c>
      <c r="L63" s="77">
        <f>SUM(L24:L61)</f>
        <v>144</v>
      </c>
      <c r="M63" s="77">
        <f>SUM(M17:M61)</f>
        <v>140</v>
      </c>
      <c r="N63" s="77">
        <f>SUM(N17:N61)</f>
        <v>133</v>
      </c>
      <c r="O63" s="77">
        <f>O65+SUM(O17:O61)</f>
        <v>123</v>
      </c>
      <c r="P63" s="77">
        <f>SUM(P17:P61)</f>
        <v>114</v>
      </c>
      <c r="Q63" s="77">
        <f>SUM(Q17:Q61)</f>
        <v>106</v>
      </c>
      <c r="R63" s="77">
        <f>SUM(R17:R61)</f>
        <v>100</v>
      </c>
      <c r="S63" s="77">
        <f>SUM(S17:S61)</f>
        <v>89</v>
      </c>
      <c r="T63" s="77">
        <f>SUM(T17:T61)</f>
        <v>81</v>
      </c>
      <c r="U63" s="77">
        <f t="shared" ref="U63:AD63" si="1">SUM(U17:U61)</f>
        <v>71</v>
      </c>
      <c r="V63" s="77">
        <f t="shared" si="1"/>
        <v>67</v>
      </c>
      <c r="W63" s="77">
        <f t="shared" si="1"/>
        <v>62</v>
      </c>
      <c r="X63" s="77">
        <f t="shared" si="1"/>
        <v>54</v>
      </c>
      <c r="Y63" s="77">
        <f t="shared" si="1"/>
        <v>44</v>
      </c>
      <c r="Z63" s="77">
        <f t="shared" si="1"/>
        <v>38</v>
      </c>
      <c r="AA63" s="77">
        <f t="shared" si="1"/>
        <v>34</v>
      </c>
      <c r="AB63" s="77">
        <f t="shared" si="1"/>
        <v>20</v>
      </c>
      <c r="AC63" s="77">
        <f t="shared" si="1"/>
        <v>5</v>
      </c>
      <c r="AD63" s="77">
        <f t="shared" si="1"/>
        <v>0</v>
      </c>
    </row>
  </sheetData>
  <mergeCells count="26">
    <mergeCell ref="E11:F11"/>
    <mergeCell ref="E12:F12"/>
    <mergeCell ref="E13:F13"/>
    <mergeCell ref="E14:F14"/>
    <mergeCell ref="B60:B61"/>
    <mergeCell ref="B21:B22"/>
    <mergeCell ref="B14:C14"/>
    <mergeCell ref="E8:F8"/>
    <mergeCell ref="E10:F10"/>
    <mergeCell ref="C4:D4"/>
    <mergeCell ref="C5:D5"/>
    <mergeCell ref="E9:F9"/>
    <mergeCell ref="F3:U3"/>
    <mergeCell ref="C1:D1"/>
    <mergeCell ref="C2:D2"/>
    <mergeCell ref="C3:D3"/>
    <mergeCell ref="B7:F7"/>
    <mergeCell ref="K4:M4"/>
    <mergeCell ref="K5:M5"/>
    <mergeCell ref="K6:M6"/>
    <mergeCell ref="A17:A61"/>
    <mergeCell ref="B35:B43"/>
    <mergeCell ref="B25:B29"/>
    <mergeCell ref="B30:B34"/>
    <mergeCell ref="B45:B49"/>
    <mergeCell ref="B50:B58"/>
  </mergeCells>
  <pageMargins left="0.41" right="0.17" top="0.75" bottom="0.75" header="0.3" footer="0.3"/>
  <pageSetup paperSize="8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A37" zoomScale="70" zoomScaleNormal="70" workbookViewId="0">
      <selection activeCell="AD61" sqref="AD61"/>
    </sheetView>
  </sheetViews>
  <sheetFormatPr defaultColWidth="15.125" defaultRowHeight="15" customHeight="1" x14ac:dyDescent="0.25"/>
  <cols>
    <col min="1" max="1" width="8" style="1" customWidth="1"/>
    <col min="2" max="2" width="20.125" style="1" bestFit="1" customWidth="1"/>
    <col min="3" max="3" width="55.125" style="1" customWidth="1"/>
    <col min="4" max="4" width="19.875" style="1" bestFit="1" customWidth="1"/>
    <col min="5" max="5" width="10.125" style="1" customWidth="1"/>
    <col min="6" max="6" width="8.75" style="1" customWidth="1"/>
    <col min="7" max="21" width="5.625" style="1" customWidth="1"/>
    <col min="22" max="22" width="5" style="1" bestFit="1" customWidth="1"/>
    <col min="23" max="23" width="4.875" style="1" customWidth="1"/>
    <col min="24" max="25" width="4.25" style="1" customWidth="1"/>
    <col min="26" max="26" width="4.125" style="1" customWidth="1"/>
    <col min="27" max="27" width="4.25" style="1" customWidth="1"/>
    <col min="28" max="16384" width="15.125" style="1"/>
  </cols>
  <sheetData>
    <row r="1" spans="1:21" ht="16.5" x14ac:dyDescent="0.25">
      <c r="B1" s="66" t="s">
        <v>281</v>
      </c>
      <c r="C1" s="144" t="s">
        <v>399</v>
      </c>
      <c r="D1" s="145"/>
      <c r="E1" s="9"/>
      <c r="F1" s="9"/>
      <c r="G1" s="9"/>
      <c r="H1" s="9"/>
      <c r="I1" s="9"/>
      <c r="J1" s="9"/>
      <c r="K1" s="9"/>
    </row>
    <row r="2" spans="1:21" ht="16.5" x14ac:dyDescent="0.25">
      <c r="B2" s="65" t="s">
        <v>282</v>
      </c>
      <c r="C2" s="146" t="s">
        <v>346</v>
      </c>
      <c r="D2" s="147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16.5" customHeight="1" x14ac:dyDescent="0.25">
      <c r="B3" s="65" t="s">
        <v>283</v>
      </c>
      <c r="C3" s="146" t="s">
        <v>388</v>
      </c>
      <c r="D3" s="147"/>
      <c r="E3" s="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</row>
    <row r="4" spans="1:21" ht="16.5" x14ac:dyDescent="0.25">
      <c r="B4" s="65" t="s">
        <v>284</v>
      </c>
      <c r="C4" s="149" t="s">
        <v>379</v>
      </c>
      <c r="D4" s="150"/>
      <c r="E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</row>
    <row r="5" spans="1:21" ht="16.5" x14ac:dyDescent="0.25">
      <c r="B5" s="65" t="s">
        <v>285</v>
      </c>
      <c r="C5" s="149" t="s">
        <v>380</v>
      </c>
      <c r="D5" s="150"/>
      <c r="E5" s="78"/>
      <c r="J5" s="115"/>
      <c r="K5" s="142" t="s">
        <v>369</v>
      </c>
      <c r="L5" s="143"/>
      <c r="M5" s="143"/>
      <c r="N5" s="78"/>
      <c r="O5" s="78"/>
      <c r="P5" s="78"/>
      <c r="Q5" s="78"/>
      <c r="R5" s="78"/>
      <c r="S5" s="78"/>
      <c r="T5" s="78"/>
      <c r="U5" s="78"/>
    </row>
    <row r="6" spans="1:21" ht="15" customHeight="1" x14ac:dyDescent="0.25">
      <c r="A6" s="17"/>
      <c r="B6" s="17"/>
      <c r="C6" s="10"/>
      <c r="D6" s="67"/>
      <c r="E6" s="11"/>
      <c r="J6" s="116"/>
      <c r="K6" s="142" t="s">
        <v>370</v>
      </c>
      <c r="L6" s="143"/>
      <c r="M6" s="143"/>
      <c r="N6" s="78"/>
      <c r="O6" s="78"/>
      <c r="P6" s="78"/>
      <c r="Q6" s="78"/>
      <c r="R6" s="78"/>
      <c r="S6" s="78"/>
      <c r="T6" s="78"/>
      <c r="U6" s="78"/>
    </row>
    <row r="7" spans="1:21" ht="16.5" x14ac:dyDescent="0.25">
      <c r="B7" s="153" t="s">
        <v>347</v>
      </c>
      <c r="C7" s="154"/>
      <c r="D7" s="154"/>
      <c r="E7" s="154"/>
      <c r="F7" s="155"/>
      <c r="J7" s="117"/>
      <c r="K7" s="142" t="s">
        <v>371</v>
      </c>
      <c r="L7" s="143"/>
      <c r="M7" s="143"/>
      <c r="N7" s="9"/>
      <c r="O7" s="9"/>
      <c r="P7" s="9"/>
      <c r="Q7" s="9"/>
      <c r="R7" s="9"/>
      <c r="S7" s="9"/>
      <c r="T7" s="9"/>
      <c r="U7" s="9"/>
    </row>
    <row r="8" spans="1:21" ht="15" customHeight="1" x14ac:dyDescent="0.25">
      <c r="B8" s="15" t="s">
        <v>68</v>
      </c>
      <c r="C8" s="6" t="s">
        <v>73</v>
      </c>
      <c r="D8" s="7" t="s">
        <v>286</v>
      </c>
      <c r="E8" s="156" t="s">
        <v>294</v>
      </c>
      <c r="F8" s="157"/>
      <c r="I8" s="78"/>
      <c r="M8" s="78"/>
      <c r="N8" s="78"/>
      <c r="O8" s="78"/>
      <c r="P8" s="78"/>
      <c r="Q8" s="78"/>
      <c r="R8" s="78"/>
      <c r="S8" s="78"/>
      <c r="T8" s="78"/>
      <c r="U8" s="78"/>
    </row>
    <row r="9" spans="1:21" ht="15" customHeight="1" x14ac:dyDescent="0.25">
      <c r="B9" s="16">
        <v>1</v>
      </c>
      <c r="C9" s="78" t="s">
        <v>381</v>
      </c>
      <c r="D9" s="77">
        <v>29</v>
      </c>
      <c r="E9" s="141">
        <v>29</v>
      </c>
      <c r="F9" s="141"/>
      <c r="I9" s="78"/>
      <c r="M9" s="78"/>
      <c r="N9" s="78"/>
      <c r="O9" s="78"/>
      <c r="P9" s="78"/>
      <c r="Q9" s="78"/>
      <c r="R9" s="78"/>
      <c r="S9" s="78"/>
      <c r="T9" s="78"/>
      <c r="U9" s="78"/>
    </row>
    <row r="10" spans="1:21" ht="15" customHeight="1" x14ac:dyDescent="0.25">
      <c r="B10" s="16">
        <v>2</v>
      </c>
      <c r="C10" s="5" t="s">
        <v>382</v>
      </c>
      <c r="D10" s="77">
        <v>28</v>
      </c>
      <c r="E10" s="141">
        <v>28</v>
      </c>
      <c r="F10" s="141"/>
      <c r="I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ht="15" customHeight="1" x14ac:dyDescent="0.25">
      <c r="B11" s="16">
        <v>3</v>
      </c>
      <c r="C11" s="5" t="s">
        <v>383</v>
      </c>
      <c r="D11" s="77">
        <v>29</v>
      </c>
      <c r="E11" s="141">
        <v>29</v>
      </c>
      <c r="F11" s="141"/>
      <c r="I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ht="15" customHeight="1" x14ac:dyDescent="0.25">
      <c r="B12" s="16">
        <v>4</v>
      </c>
      <c r="C12" s="5" t="s">
        <v>384</v>
      </c>
      <c r="D12" s="109">
        <v>29</v>
      </c>
      <c r="E12" s="158">
        <v>29</v>
      </c>
      <c r="F12" s="159"/>
      <c r="I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ht="15" customHeight="1" x14ac:dyDescent="0.25">
      <c r="B13" s="16">
        <v>5</v>
      </c>
      <c r="C13" s="5" t="s">
        <v>376</v>
      </c>
      <c r="D13" s="109">
        <v>29</v>
      </c>
      <c r="E13" s="158">
        <v>28</v>
      </c>
      <c r="F13" s="159"/>
      <c r="I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ht="15" customHeight="1" x14ac:dyDescent="0.25">
      <c r="B14" s="173" t="s">
        <v>290</v>
      </c>
      <c r="C14" s="175"/>
      <c r="D14" s="88">
        <v>144</v>
      </c>
      <c r="E14" s="167">
        <f>SUM(E9:F13)</f>
        <v>143</v>
      </c>
      <c r="F14" s="168"/>
      <c r="I14" s="78"/>
      <c r="J14" s="12"/>
      <c r="M14" s="78"/>
      <c r="N14" s="78"/>
      <c r="O14" s="78"/>
      <c r="P14" s="78"/>
      <c r="Q14" s="78"/>
      <c r="R14" s="78"/>
      <c r="S14" s="78"/>
      <c r="T14" s="78"/>
      <c r="U14" s="78"/>
    </row>
    <row r="15" spans="1:21" ht="15" customHeight="1" x14ac:dyDescent="0.25">
      <c r="C15" s="78"/>
      <c r="D15" s="78"/>
      <c r="E15" s="78"/>
      <c r="F15" s="78"/>
    </row>
    <row r="16" spans="1:21" ht="15" customHeight="1" x14ac:dyDescent="0.25">
      <c r="B16" s="71"/>
      <c r="C16" s="71"/>
      <c r="D16" s="72"/>
      <c r="E16" s="73"/>
      <c r="F16" s="73"/>
    </row>
    <row r="17" spans="1:27" s="3" customFormat="1" ht="46.5" x14ac:dyDescent="0.2">
      <c r="A17" s="13" t="s">
        <v>0</v>
      </c>
      <c r="B17" s="74" t="s">
        <v>287</v>
      </c>
      <c r="C17" s="74" t="s">
        <v>288</v>
      </c>
      <c r="D17" s="75" t="s">
        <v>289</v>
      </c>
      <c r="E17" s="2" t="s">
        <v>372</v>
      </c>
      <c r="F17" s="13" t="s">
        <v>8</v>
      </c>
      <c r="G17" s="4">
        <v>44520</v>
      </c>
      <c r="H17" s="4">
        <v>44521</v>
      </c>
      <c r="I17" s="4">
        <v>44522</v>
      </c>
      <c r="J17" s="4">
        <v>44523</v>
      </c>
      <c r="K17" s="131">
        <v>44524</v>
      </c>
      <c r="L17" s="131">
        <v>44525</v>
      </c>
      <c r="M17" s="4">
        <v>44526</v>
      </c>
      <c r="N17" s="4">
        <v>44527</v>
      </c>
      <c r="O17" s="4">
        <v>44528</v>
      </c>
      <c r="P17" s="4">
        <v>44529</v>
      </c>
      <c r="Q17" s="4">
        <v>44530</v>
      </c>
      <c r="R17" s="4">
        <v>44531</v>
      </c>
      <c r="S17" s="4">
        <v>44532</v>
      </c>
      <c r="T17" s="4">
        <v>44533</v>
      </c>
      <c r="U17" s="4">
        <v>44534</v>
      </c>
      <c r="V17" s="4">
        <v>44535</v>
      </c>
      <c r="W17" s="4">
        <v>44536</v>
      </c>
      <c r="X17" s="4">
        <v>44537</v>
      </c>
      <c r="Y17" s="4">
        <v>44538</v>
      </c>
      <c r="Z17" s="4">
        <v>44539</v>
      </c>
      <c r="AA17" s="4">
        <v>44540</v>
      </c>
    </row>
    <row r="18" spans="1:27" ht="15" customHeight="1" x14ac:dyDescent="0.25">
      <c r="A18" s="141">
        <v>1</v>
      </c>
      <c r="B18" s="76" t="s">
        <v>1</v>
      </c>
      <c r="C18" s="76"/>
      <c r="D18" s="79" t="s">
        <v>2</v>
      </c>
      <c r="E18" s="77">
        <v>10</v>
      </c>
      <c r="F18" s="77">
        <v>5</v>
      </c>
      <c r="G18" s="136">
        <v>5</v>
      </c>
      <c r="H18" s="135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S18" s="136">
        <v>0</v>
      </c>
      <c r="T18" s="136">
        <v>0</v>
      </c>
      <c r="U18" s="136">
        <v>0</v>
      </c>
      <c r="V18" s="136">
        <v>0</v>
      </c>
      <c r="W18" s="136">
        <v>0</v>
      </c>
      <c r="X18" s="136">
        <v>0</v>
      </c>
      <c r="Y18" s="136">
        <v>0</v>
      </c>
      <c r="Z18" s="136">
        <v>0</v>
      </c>
      <c r="AA18" s="136">
        <v>0</v>
      </c>
    </row>
    <row r="19" spans="1:27" ht="15" customHeight="1" x14ac:dyDescent="0.25">
      <c r="A19" s="141"/>
      <c r="B19" s="76"/>
      <c r="C19" s="76"/>
      <c r="D19" s="79"/>
      <c r="E19" s="77"/>
      <c r="F19" s="77"/>
      <c r="G19" s="136"/>
      <c r="H19" s="137">
        <v>-5</v>
      </c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 spans="1:27" ht="16.5" x14ac:dyDescent="0.25">
      <c r="A20" s="141"/>
      <c r="B20" s="76" t="s">
        <v>3</v>
      </c>
      <c r="C20" s="76"/>
      <c r="D20" s="93" t="s">
        <v>2</v>
      </c>
      <c r="E20" s="77">
        <v>5</v>
      </c>
      <c r="F20" s="77">
        <v>5</v>
      </c>
      <c r="G20" s="136">
        <v>5</v>
      </c>
      <c r="H20" s="135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6">
        <v>0</v>
      </c>
      <c r="U20" s="136">
        <v>0</v>
      </c>
      <c r="V20" s="136">
        <v>0</v>
      </c>
      <c r="W20" s="136">
        <v>0</v>
      </c>
      <c r="X20" s="136">
        <v>0</v>
      </c>
      <c r="Y20" s="136">
        <v>0</v>
      </c>
      <c r="Z20" s="136">
        <v>0</v>
      </c>
      <c r="AA20" s="136">
        <v>0</v>
      </c>
    </row>
    <row r="21" spans="1:27" ht="15" customHeight="1" x14ac:dyDescent="0.25">
      <c r="A21" s="141"/>
      <c r="B21" s="76" t="s">
        <v>4</v>
      </c>
      <c r="C21" s="70"/>
      <c r="D21" s="95" t="s">
        <v>2</v>
      </c>
      <c r="E21" s="77">
        <v>5</v>
      </c>
      <c r="F21" s="77">
        <v>5</v>
      </c>
      <c r="G21" s="136">
        <v>5</v>
      </c>
      <c r="H21" s="135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6">
        <v>0</v>
      </c>
      <c r="U21" s="136">
        <v>0</v>
      </c>
      <c r="V21" s="136">
        <v>0</v>
      </c>
      <c r="W21" s="136">
        <v>0</v>
      </c>
      <c r="X21" s="136">
        <v>0</v>
      </c>
      <c r="Y21" s="136">
        <v>0</v>
      </c>
      <c r="Z21" s="136">
        <v>0</v>
      </c>
      <c r="AA21" s="136">
        <v>0</v>
      </c>
    </row>
    <row r="22" spans="1:27" ht="15" customHeight="1" x14ac:dyDescent="0.25">
      <c r="A22" s="141"/>
      <c r="B22" s="162" t="s">
        <v>5</v>
      </c>
      <c r="C22" s="14" t="s">
        <v>296</v>
      </c>
      <c r="D22" s="95" t="s">
        <v>2</v>
      </c>
      <c r="E22" s="77">
        <v>5</v>
      </c>
      <c r="F22" s="77">
        <v>5</v>
      </c>
      <c r="G22" s="134">
        <v>5</v>
      </c>
      <c r="H22" s="134">
        <v>5</v>
      </c>
      <c r="I22" s="135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v>0</v>
      </c>
      <c r="S22" s="136">
        <v>0</v>
      </c>
      <c r="T22" s="136">
        <v>0</v>
      </c>
      <c r="U22" s="136">
        <v>0</v>
      </c>
      <c r="V22" s="136">
        <v>0</v>
      </c>
      <c r="W22" s="136">
        <v>0</v>
      </c>
      <c r="X22" s="136">
        <v>0</v>
      </c>
      <c r="Y22" s="136">
        <v>0</v>
      </c>
      <c r="Z22" s="136">
        <v>0</v>
      </c>
      <c r="AA22" s="136">
        <v>0</v>
      </c>
    </row>
    <row r="23" spans="1:27" ht="15" customHeight="1" x14ac:dyDescent="0.25">
      <c r="A23" s="141"/>
      <c r="B23" s="162"/>
      <c r="C23" s="14"/>
      <c r="D23" s="95"/>
      <c r="E23" s="77"/>
      <c r="F23" s="77"/>
      <c r="G23" s="136"/>
      <c r="H23" s="136"/>
      <c r="I23" s="137">
        <v>-1</v>
      </c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spans="1:27" ht="19.5" customHeight="1" x14ac:dyDescent="0.25">
      <c r="A24" s="141"/>
      <c r="B24" s="162"/>
      <c r="C24" s="14" t="s">
        <v>297</v>
      </c>
      <c r="D24" s="95" t="s">
        <v>2</v>
      </c>
      <c r="E24" s="77">
        <v>5</v>
      </c>
      <c r="F24" s="77">
        <v>5</v>
      </c>
      <c r="G24" s="136">
        <v>5</v>
      </c>
      <c r="H24" s="136">
        <v>5</v>
      </c>
      <c r="I24" s="135">
        <v>0</v>
      </c>
      <c r="J24" s="136">
        <v>0</v>
      </c>
      <c r="K24" s="136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6">
        <v>0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6">
        <v>0</v>
      </c>
      <c r="Z24" s="136">
        <v>0</v>
      </c>
      <c r="AA24" s="136">
        <v>0</v>
      </c>
    </row>
    <row r="25" spans="1:27" ht="19.5" customHeight="1" x14ac:dyDescent="0.25">
      <c r="A25" s="141"/>
      <c r="B25" s="102" t="s">
        <v>298</v>
      </c>
      <c r="C25" s="14"/>
      <c r="D25" s="95" t="s">
        <v>2</v>
      </c>
      <c r="E25" s="77">
        <v>8</v>
      </c>
      <c r="F25" s="77">
        <v>8</v>
      </c>
      <c r="G25" s="134">
        <v>8</v>
      </c>
      <c r="H25" s="134">
        <v>8</v>
      </c>
      <c r="I25" s="134">
        <v>8</v>
      </c>
      <c r="J25" s="134">
        <v>8</v>
      </c>
      <c r="K25" s="135">
        <v>0</v>
      </c>
      <c r="L25" s="136">
        <v>0</v>
      </c>
      <c r="M25" s="136">
        <v>0</v>
      </c>
      <c r="N25" s="136">
        <v>0</v>
      </c>
      <c r="O25" s="136">
        <v>0</v>
      </c>
      <c r="P25" s="136">
        <v>0</v>
      </c>
      <c r="Q25" s="136">
        <v>0</v>
      </c>
      <c r="R25" s="136">
        <v>0</v>
      </c>
      <c r="S25" s="136">
        <v>0</v>
      </c>
      <c r="T25" s="136">
        <v>0</v>
      </c>
      <c r="U25" s="136">
        <v>0</v>
      </c>
      <c r="V25" s="136">
        <v>0</v>
      </c>
      <c r="W25" s="136">
        <v>0</v>
      </c>
      <c r="X25" s="136">
        <v>0</v>
      </c>
      <c r="Y25" s="136">
        <v>0</v>
      </c>
      <c r="Z25" s="136">
        <v>0</v>
      </c>
      <c r="AA25" s="136">
        <v>0</v>
      </c>
    </row>
    <row r="26" spans="1:27" ht="19.5" customHeight="1" x14ac:dyDescent="0.25">
      <c r="A26" s="141"/>
      <c r="B26" s="102"/>
      <c r="C26" s="14"/>
      <c r="D26" s="95"/>
      <c r="E26" s="132"/>
      <c r="F26" s="77"/>
      <c r="G26" s="134"/>
      <c r="H26" s="134"/>
      <c r="I26" s="134"/>
      <c r="J26" s="134"/>
      <c r="K26" s="137">
        <v>-5</v>
      </c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</row>
    <row r="27" spans="1:27" s="98" customFormat="1" ht="33" customHeight="1" x14ac:dyDescent="0.2">
      <c r="A27" s="141"/>
      <c r="B27" s="158" t="s">
        <v>10</v>
      </c>
      <c r="C27" s="14" t="s">
        <v>348</v>
      </c>
      <c r="D27" s="110" t="s">
        <v>385</v>
      </c>
      <c r="E27" s="77">
        <v>4</v>
      </c>
      <c r="F27" s="77">
        <v>4</v>
      </c>
      <c r="G27" s="134">
        <v>4</v>
      </c>
      <c r="H27" s="134">
        <v>4</v>
      </c>
      <c r="I27" s="134">
        <v>4</v>
      </c>
      <c r="J27" s="134">
        <v>4</v>
      </c>
      <c r="K27" s="138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  <c r="X27" s="134">
        <v>0</v>
      </c>
      <c r="Y27" s="134">
        <v>0</v>
      </c>
      <c r="Z27" s="134">
        <v>0</v>
      </c>
      <c r="AA27" s="134">
        <v>0</v>
      </c>
    </row>
    <row r="28" spans="1:27" s="98" customFormat="1" ht="37.5" customHeight="1" x14ac:dyDescent="0.2">
      <c r="A28" s="141"/>
      <c r="B28" s="158"/>
      <c r="C28" s="14" t="s">
        <v>349</v>
      </c>
      <c r="D28" s="99" t="s">
        <v>389</v>
      </c>
      <c r="E28" s="77">
        <v>4</v>
      </c>
      <c r="F28" s="77">
        <v>4</v>
      </c>
      <c r="G28" s="134">
        <v>4</v>
      </c>
      <c r="H28" s="134">
        <v>4</v>
      </c>
      <c r="I28" s="134">
        <v>4</v>
      </c>
      <c r="J28" s="134">
        <v>4</v>
      </c>
      <c r="K28" s="134">
        <v>4</v>
      </c>
      <c r="L28" s="134">
        <v>4</v>
      </c>
      <c r="M28" s="134">
        <v>4</v>
      </c>
      <c r="N28" s="134">
        <v>4</v>
      </c>
      <c r="O28" s="134">
        <v>4</v>
      </c>
      <c r="P28" s="134">
        <v>4</v>
      </c>
      <c r="Q28" s="134">
        <v>4</v>
      </c>
      <c r="R28" s="138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  <c r="X28" s="134">
        <v>0</v>
      </c>
      <c r="Y28" s="134">
        <v>0</v>
      </c>
      <c r="Z28" s="134">
        <v>0</v>
      </c>
      <c r="AA28" s="134">
        <v>0</v>
      </c>
    </row>
    <row r="29" spans="1:27" s="98" customFormat="1" ht="37.5" customHeight="1" x14ac:dyDescent="0.2">
      <c r="A29" s="141"/>
      <c r="B29" s="158"/>
      <c r="C29" s="14" t="s">
        <v>350</v>
      </c>
      <c r="D29" s="111" t="s">
        <v>385</v>
      </c>
      <c r="E29" s="77">
        <v>4</v>
      </c>
      <c r="F29" s="77">
        <v>4</v>
      </c>
      <c r="G29" s="134">
        <v>4</v>
      </c>
      <c r="H29" s="134">
        <v>4</v>
      </c>
      <c r="I29" s="134">
        <v>4</v>
      </c>
      <c r="J29" s="134">
        <v>4</v>
      </c>
      <c r="K29" s="134">
        <v>4</v>
      </c>
      <c r="L29" s="134">
        <v>4</v>
      </c>
      <c r="M29" s="134">
        <v>4</v>
      </c>
      <c r="N29" s="134">
        <v>4</v>
      </c>
      <c r="O29" s="134">
        <v>4</v>
      </c>
      <c r="P29" s="134">
        <v>4</v>
      </c>
      <c r="Q29" s="134">
        <v>4</v>
      </c>
      <c r="R29" s="134">
        <v>4</v>
      </c>
      <c r="S29" s="134">
        <v>4</v>
      </c>
      <c r="T29" s="134">
        <v>4</v>
      </c>
      <c r="U29" s="134">
        <v>4</v>
      </c>
      <c r="V29" s="134">
        <v>2</v>
      </c>
      <c r="W29" s="134">
        <v>2</v>
      </c>
      <c r="X29" s="138">
        <v>0</v>
      </c>
      <c r="Y29" s="134">
        <v>0</v>
      </c>
      <c r="Z29" s="134">
        <v>0</v>
      </c>
      <c r="AA29" s="134">
        <v>0</v>
      </c>
    </row>
    <row r="30" spans="1:27" ht="18" customHeight="1" x14ac:dyDescent="0.25">
      <c r="A30" s="141"/>
      <c r="B30" s="158"/>
      <c r="C30" s="14" t="s">
        <v>351</v>
      </c>
      <c r="D30" s="80" t="s">
        <v>387</v>
      </c>
      <c r="E30" s="77">
        <v>2</v>
      </c>
      <c r="F30" s="77">
        <v>4</v>
      </c>
      <c r="G30" s="136">
        <v>4</v>
      </c>
      <c r="H30" s="136">
        <v>4</v>
      </c>
      <c r="I30" s="136">
        <v>4</v>
      </c>
      <c r="J30" s="136">
        <v>4</v>
      </c>
      <c r="K30" s="136">
        <v>4</v>
      </c>
      <c r="L30" s="136">
        <v>4</v>
      </c>
      <c r="M30" s="136">
        <v>4</v>
      </c>
      <c r="N30" s="136">
        <v>4</v>
      </c>
      <c r="O30" s="136">
        <v>4</v>
      </c>
      <c r="P30" s="136">
        <v>4</v>
      </c>
      <c r="Q30" s="136">
        <v>4</v>
      </c>
      <c r="R30" s="136">
        <v>4</v>
      </c>
      <c r="S30" s="136">
        <v>4</v>
      </c>
      <c r="T30" s="136">
        <v>4</v>
      </c>
      <c r="U30" s="136">
        <v>4</v>
      </c>
      <c r="V30" s="136">
        <v>4</v>
      </c>
      <c r="W30" s="136">
        <v>4</v>
      </c>
      <c r="X30" s="136">
        <v>4</v>
      </c>
      <c r="Y30" s="136">
        <v>4</v>
      </c>
      <c r="Z30" s="135">
        <v>0</v>
      </c>
      <c r="AA30" s="136">
        <v>0</v>
      </c>
    </row>
    <row r="31" spans="1:27" ht="18" customHeight="1" x14ac:dyDescent="0.25">
      <c r="A31" s="141"/>
      <c r="B31" s="109"/>
      <c r="C31" s="14"/>
      <c r="D31" s="80"/>
      <c r="E31" s="77"/>
      <c r="F31" s="77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9">
        <v>2</v>
      </c>
      <c r="AA31" s="136"/>
    </row>
    <row r="32" spans="1:27" s="98" customFormat="1" ht="30" customHeight="1" x14ac:dyDescent="0.2">
      <c r="A32" s="141"/>
      <c r="B32" s="158" t="s">
        <v>15</v>
      </c>
      <c r="C32" s="14" t="s">
        <v>352</v>
      </c>
      <c r="D32" s="82" t="s">
        <v>390</v>
      </c>
      <c r="E32" s="77">
        <v>8</v>
      </c>
      <c r="F32" s="77">
        <v>8</v>
      </c>
      <c r="G32" s="134">
        <v>8</v>
      </c>
      <c r="H32" s="134">
        <v>8</v>
      </c>
      <c r="I32" s="134">
        <v>8</v>
      </c>
      <c r="J32" s="134">
        <v>8</v>
      </c>
      <c r="K32" s="134">
        <v>6</v>
      </c>
      <c r="L32" s="134">
        <v>4</v>
      </c>
      <c r="M32" s="138">
        <v>0</v>
      </c>
      <c r="N32" s="134">
        <v>0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4">
        <v>0</v>
      </c>
      <c r="V32" s="134">
        <v>0</v>
      </c>
      <c r="W32" s="134">
        <v>0</v>
      </c>
      <c r="X32" s="134">
        <v>0</v>
      </c>
      <c r="Y32" s="134">
        <v>0</v>
      </c>
      <c r="Z32" s="134">
        <v>0</v>
      </c>
      <c r="AA32" s="134">
        <v>0</v>
      </c>
    </row>
    <row r="33" spans="1:27" s="98" customFormat="1" ht="30" customHeight="1" x14ac:dyDescent="0.2">
      <c r="A33" s="141"/>
      <c r="B33" s="158"/>
      <c r="C33" s="14"/>
      <c r="D33" s="82"/>
      <c r="E33" s="77"/>
      <c r="F33" s="77"/>
      <c r="G33" s="134"/>
      <c r="H33" s="134"/>
      <c r="I33" s="134"/>
      <c r="J33" s="134"/>
      <c r="K33" s="134"/>
      <c r="L33" s="134"/>
      <c r="M33" s="140">
        <v>5</v>
      </c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</row>
    <row r="34" spans="1:27" s="98" customFormat="1" ht="31.5" customHeight="1" x14ac:dyDescent="0.2">
      <c r="A34" s="141"/>
      <c r="B34" s="158"/>
      <c r="C34" s="14" t="s">
        <v>353</v>
      </c>
      <c r="D34" s="82" t="s">
        <v>390</v>
      </c>
      <c r="E34" s="77">
        <v>8</v>
      </c>
      <c r="F34" s="77">
        <v>8</v>
      </c>
      <c r="G34" s="134">
        <v>8</v>
      </c>
      <c r="H34" s="134">
        <v>8</v>
      </c>
      <c r="I34" s="134">
        <v>8</v>
      </c>
      <c r="J34" s="134">
        <v>8</v>
      </c>
      <c r="K34" s="134">
        <v>8</v>
      </c>
      <c r="L34" s="134">
        <v>8</v>
      </c>
      <c r="M34" s="134">
        <v>8</v>
      </c>
      <c r="N34" s="134">
        <v>8</v>
      </c>
      <c r="O34" s="134">
        <v>6</v>
      </c>
      <c r="P34" s="134"/>
      <c r="Q34" s="138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  <c r="X34" s="134">
        <v>0</v>
      </c>
      <c r="Y34" s="134">
        <v>0</v>
      </c>
      <c r="Z34" s="134">
        <v>0</v>
      </c>
      <c r="AA34" s="134">
        <v>0</v>
      </c>
    </row>
    <row r="35" spans="1:27" s="98" customFormat="1" ht="34.5" customHeight="1" x14ac:dyDescent="0.2">
      <c r="A35" s="141"/>
      <c r="B35" s="158"/>
      <c r="C35" s="14" t="s">
        <v>354</v>
      </c>
      <c r="D35" s="112" t="s">
        <v>2</v>
      </c>
      <c r="E35" s="77">
        <v>5</v>
      </c>
      <c r="F35" s="77">
        <v>5</v>
      </c>
      <c r="G35" s="134">
        <v>5</v>
      </c>
      <c r="H35" s="134">
        <v>5</v>
      </c>
      <c r="I35" s="134">
        <v>5</v>
      </c>
      <c r="J35" s="134">
        <v>5</v>
      </c>
      <c r="K35" s="134">
        <v>5</v>
      </c>
      <c r="L35" s="134">
        <v>5</v>
      </c>
      <c r="M35" s="134">
        <v>5</v>
      </c>
      <c r="N35" s="134">
        <v>5</v>
      </c>
      <c r="O35" s="134">
        <v>5</v>
      </c>
      <c r="P35" s="134">
        <v>5</v>
      </c>
      <c r="Q35" s="134">
        <v>5</v>
      </c>
      <c r="R35" s="134">
        <v>5</v>
      </c>
      <c r="S35" s="134">
        <v>5</v>
      </c>
      <c r="T35" s="134">
        <v>5</v>
      </c>
      <c r="U35" s="134">
        <v>4</v>
      </c>
      <c r="V35" s="134">
        <v>3</v>
      </c>
      <c r="W35" s="138">
        <v>0</v>
      </c>
      <c r="X35" s="134">
        <v>0</v>
      </c>
      <c r="Y35" s="134">
        <v>0</v>
      </c>
      <c r="Z35" s="134">
        <v>0</v>
      </c>
      <c r="AA35" s="134">
        <v>0</v>
      </c>
    </row>
    <row r="36" spans="1:27" s="98" customFormat="1" ht="32.25" customHeight="1" x14ac:dyDescent="0.2">
      <c r="A36" s="141"/>
      <c r="B36" s="158"/>
      <c r="C36" s="14" t="s">
        <v>355</v>
      </c>
      <c r="D36" s="112" t="s">
        <v>2</v>
      </c>
      <c r="E36" s="77">
        <v>5</v>
      </c>
      <c r="F36" s="77">
        <v>5</v>
      </c>
      <c r="G36" s="134">
        <v>5</v>
      </c>
      <c r="H36" s="134">
        <v>5</v>
      </c>
      <c r="I36" s="134">
        <v>5</v>
      </c>
      <c r="J36" s="134">
        <v>5</v>
      </c>
      <c r="K36" s="134">
        <v>5</v>
      </c>
      <c r="L36" s="134">
        <v>5</v>
      </c>
      <c r="M36" s="134">
        <v>5</v>
      </c>
      <c r="N36" s="134">
        <v>5</v>
      </c>
      <c r="O36" s="134">
        <v>5</v>
      </c>
      <c r="P36" s="134">
        <v>5</v>
      </c>
      <c r="Q36" s="134">
        <v>5</v>
      </c>
      <c r="R36" s="134">
        <v>5</v>
      </c>
      <c r="S36" s="134">
        <v>5</v>
      </c>
      <c r="T36" s="134">
        <v>5</v>
      </c>
      <c r="U36" s="134">
        <v>5</v>
      </c>
      <c r="V36" s="134">
        <v>5</v>
      </c>
      <c r="W36" s="134">
        <v>5</v>
      </c>
      <c r="X36" s="134">
        <v>5</v>
      </c>
      <c r="Y36" s="134">
        <v>5</v>
      </c>
      <c r="Z36" s="138">
        <v>0</v>
      </c>
      <c r="AA36" s="134">
        <v>0</v>
      </c>
    </row>
    <row r="37" spans="1:27" s="98" customFormat="1" ht="32.25" customHeight="1" x14ac:dyDescent="0.2">
      <c r="A37" s="141"/>
      <c r="B37" s="109"/>
      <c r="C37" s="14"/>
      <c r="D37" s="112"/>
      <c r="E37" s="77"/>
      <c r="F37" s="77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40">
        <v>2</v>
      </c>
      <c r="AA37" s="134"/>
    </row>
    <row r="38" spans="1:27" ht="15" customHeight="1" x14ac:dyDescent="0.25">
      <c r="A38" s="141"/>
      <c r="B38" s="158" t="s">
        <v>16</v>
      </c>
      <c r="C38" s="14" t="s">
        <v>356</v>
      </c>
      <c r="D38" s="100" t="s">
        <v>385</v>
      </c>
      <c r="E38" s="77">
        <v>4</v>
      </c>
      <c r="F38" s="77">
        <v>4</v>
      </c>
      <c r="G38" s="136">
        <v>4</v>
      </c>
      <c r="H38" s="136">
        <v>4</v>
      </c>
      <c r="I38" s="136">
        <v>4</v>
      </c>
      <c r="J38" s="136">
        <v>4</v>
      </c>
      <c r="K38" s="136">
        <v>4</v>
      </c>
      <c r="L38" s="136">
        <v>4</v>
      </c>
      <c r="M38" s="135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  <c r="S38" s="136">
        <v>0</v>
      </c>
      <c r="T38" s="136">
        <v>0</v>
      </c>
      <c r="U38" s="136">
        <v>0</v>
      </c>
      <c r="V38" s="136">
        <v>0</v>
      </c>
      <c r="W38" s="136">
        <v>0</v>
      </c>
      <c r="X38" s="136">
        <v>0</v>
      </c>
      <c r="Y38" s="136">
        <v>0</v>
      </c>
      <c r="Z38" s="136">
        <v>0</v>
      </c>
      <c r="AA38" s="136">
        <v>0</v>
      </c>
    </row>
    <row r="39" spans="1:27" ht="15" customHeight="1" x14ac:dyDescent="0.25">
      <c r="A39" s="141"/>
      <c r="B39" s="158"/>
      <c r="C39" s="14" t="s">
        <v>357</v>
      </c>
      <c r="D39" s="99" t="s">
        <v>389</v>
      </c>
      <c r="E39" s="77">
        <v>4</v>
      </c>
      <c r="F39" s="77">
        <v>4</v>
      </c>
      <c r="G39" s="136">
        <v>4</v>
      </c>
      <c r="H39" s="136">
        <v>4</v>
      </c>
      <c r="I39" s="136">
        <v>4</v>
      </c>
      <c r="J39" s="136">
        <v>4</v>
      </c>
      <c r="K39" s="136">
        <v>4</v>
      </c>
      <c r="L39" s="136">
        <v>4</v>
      </c>
      <c r="M39" s="136">
        <v>4</v>
      </c>
      <c r="N39" s="136">
        <v>4</v>
      </c>
      <c r="O39" s="136">
        <v>4</v>
      </c>
      <c r="P39" s="136">
        <v>4</v>
      </c>
      <c r="Q39" s="136">
        <v>4</v>
      </c>
      <c r="R39" s="136">
        <v>4</v>
      </c>
      <c r="S39" s="135">
        <v>0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</row>
    <row r="40" spans="1:27" ht="15" customHeight="1" x14ac:dyDescent="0.25">
      <c r="A40" s="141"/>
      <c r="B40" s="158"/>
      <c r="C40" s="14" t="s">
        <v>358</v>
      </c>
      <c r="D40" s="105" t="s">
        <v>385</v>
      </c>
      <c r="E40" s="77">
        <v>3</v>
      </c>
      <c r="F40" s="77">
        <v>5</v>
      </c>
      <c r="G40" s="134">
        <v>5</v>
      </c>
      <c r="H40" s="134">
        <v>5</v>
      </c>
      <c r="I40" s="134">
        <v>5</v>
      </c>
      <c r="J40" s="134">
        <v>5</v>
      </c>
      <c r="K40" s="134">
        <v>5</v>
      </c>
      <c r="L40" s="134">
        <v>5</v>
      </c>
      <c r="M40" s="134">
        <v>5</v>
      </c>
      <c r="N40" s="134">
        <v>5</v>
      </c>
      <c r="O40" s="134">
        <v>5</v>
      </c>
      <c r="P40" s="134">
        <v>5</v>
      </c>
      <c r="Q40" s="134">
        <v>5</v>
      </c>
      <c r="R40" s="134">
        <v>5</v>
      </c>
      <c r="S40" s="134">
        <v>5</v>
      </c>
      <c r="T40" s="134">
        <v>5</v>
      </c>
      <c r="U40" s="134">
        <v>5</v>
      </c>
      <c r="V40" s="134">
        <v>5</v>
      </c>
      <c r="W40" s="134">
        <v>5</v>
      </c>
      <c r="X40" s="135">
        <v>0</v>
      </c>
      <c r="Y40" s="136">
        <v>0</v>
      </c>
      <c r="Z40" s="136">
        <v>0</v>
      </c>
      <c r="AA40" s="136">
        <v>0</v>
      </c>
    </row>
    <row r="41" spans="1:27" ht="15" customHeight="1" x14ac:dyDescent="0.25">
      <c r="A41" s="141"/>
      <c r="B41" s="158"/>
      <c r="C41" s="14"/>
      <c r="D41" s="105"/>
      <c r="E41" s="77"/>
      <c r="F41" s="77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9">
        <v>2</v>
      </c>
      <c r="Y41" s="136"/>
      <c r="Z41" s="136"/>
      <c r="AA41" s="136"/>
    </row>
    <row r="42" spans="1:27" ht="15" customHeight="1" x14ac:dyDescent="0.25">
      <c r="A42" s="141"/>
      <c r="B42" s="158"/>
      <c r="C42" s="14" t="s">
        <v>359</v>
      </c>
      <c r="D42" s="105" t="s">
        <v>385</v>
      </c>
      <c r="E42" s="77">
        <v>1</v>
      </c>
      <c r="F42" s="77">
        <v>2</v>
      </c>
      <c r="G42" s="134">
        <v>2</v>
      </c>
      <c r="H42" s="134">
        <v>2</v>
      </c>
      <c r="I42" s="134">
        <v>2</v>
      </c>
      <c r="J42" s="134">
        <v>2</v>
      </c>
      <c r="K42" s="134">
        <v>2</v>
      </c>
      <c r="L42" s="134">
        <v>2</v>
      </c>
      <c r="M42" s="134">
        <v>2</v>
      </c>
      <c r="N42" s="134">
        <v>2</v>
      </c>
      <c r="O42" s="134">
        <v>2</v>
      </c>
      <c r="P42" s="134">
        <v>2</v>
      </c>
      <c r="Q42" s="134">
        <v>2</v>
      </c>
      <c r="R42" s="134">
        <v>2</v>
      </c>
      <c r="S42" s="134">
        <v>2</v>
      </c>
      <c r="T42" s="134">
        <v>2</v>
      </c>
      <c r="U42" s="134">
        <v>2</v>
      </c>
      <c r="V42" s="134">
        <v>2</v>
      </c>
      <c r="W42" s="134">
        <v>2</v>
      </c>
      <c r="X42" s="134">
        <v>2</v>
      </c>
      <c r="Y42" s="134">
        <v>2</v>
      </c>
      <c r="Z42" s="135">
        <v>0</v>
      </c>
      <c r="AA42" s="136">
        <v>0</v>
      </c>
    </row>
    <row r="43" spans="1:27" ht="15" customHeight="1" x14ac:dyDescent="0.25">
      <c r="A43" s="141"/>
      <c r="B43" s="108"/>
      <c r="C43" s="14"/>
      <c r="D43" s="105"/>
      <c r="E43" s="77"/>
      <c r="F43" s="77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9">
        <v>1</v>
      </c>
      <c r="AA43" s="136"/>
    </row>
    <row r="44" spans="1:27" ht="15" customHeight="1" x14ac:dyDescent="0.25">
      <c r="A44" s="141"/>
      <c r="B44" s="163" t="s">
        <v>6</v>
      </c>
      <c r="C44" s="14" t="s">
        <v>360</v>
      </c>
      <c r="D44" s="101" t="s">
        <v>2</v>
      </c>
      <c r="E44" s="77">
        <v>10</v>
      </c>
      <c r="F44" s="77">
        <v>10</v>
      </c>
      <c r="G44" s="136">
        <v>5</v>
      </c>
      <c r="H44" s="136">
        <v>5</v>
      </c>
      <c r="I44" s="136">
        <v>5</v>
      </c>
      <c r="J44" s="136">
        <v>5</v>
      </c>
      <c r="K44" s="136">
        <v>5</v>
      </c>
      <c r="L44" s="136">
        <v>2</v>
      </c>
      <c r="M44" s="136">
        <v>2</v>
      </c>
      <c r="N44" s="136">
        <v>0</v>
      </c>
      <c r="O44" s="135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6">
        <v>0</v>
      </c>
      <c r="W44" s="136">
        <v>0</v>
      </c>
      <c r="X44" s="136">
        <v>0</v>
      </c>
      <c r="Y44" s="136">
        <v>0</v>
      </c>
      <c r="Z44" s="136">
        <v>0</v>
      </c>
      <c r="AA44" s="136">
        <v>0</v>
      </c>
    </row>
    <row r="45" spans="1:27" ht="15" customHeight="1" x14ac:dyDescent="0.25">
      <c r="A45" s="141"/>
      <c r="B45" s="164"/>
      <c r="C45" s="14" t="s">
        <v>361</v>
      </c>
      <c r="D45" s="101" t="s">
        <v>2</v>
      </c>
      <c r="E45" s="77">
        <v>10</v>
      </c>
      <c r="F45" s="77">
        <v>10</v>
      </c>
      <c r="G45" s="136">
        <v>5</v>
      </c>
      <c r="H45" s="136">
        <v>5</v>
      </c>
      <c r="I45" s="136">
        <v>5</v>
      </c>
      <c r="J45" s="136">
        <v>5</v>
      </c>
      <c r="K45" s="136">
        <v>2</v>
      </c>
      <c r="L45" s="136">
        <v>2</v>
      </c>
      <c r="M45" s="136">
        <v>2</v>
      </c>
      <c r="N45" s="136">
        <v>2</v>
      </c>
      <c r="O45" s="136">
        <v>0</v>
      </c>
      <c r="P45" s="136">
        <v>0</v>
      </c>
      <c r="Q45" s="136">
        <v>0</v>
      </c>
      <c r="R45" s="136">
        <v>0</v>
      </c>
      <c r="S45" s="136">
        <v>0</v>
      </c>
      <c r="T45" s="136">
        <v>0</v>
      </c>
      <c r="U45" s="135">
        <v>0</v>
      </c>
      <c r="V45" s="136">
        <v>0</v>
      </c>
      <c r="W45" s="136">
        <v>0</v>
      </c>
      <c r="X45" s="136">
        <v>0</v>
      </c>
      <c r="Y45" s="136">
        <v>0</v>
      </c>
      <c r="Z45" s="136">
        <v>0</v>
      </c>
      <c r="AA45" s="136">
        <v>0</v>
      </c>
    </row>
    <row r="46" spans="1:27" ht="15" customHeight="1" x14ac:dyDescent="0.25">
      <c r="A46" s="141"/>
      <c r="B46" s="164"/>
      <c r="C46" s="14" t="s">
        <v>362</v>
      </c>
      <c r="D46" s="101" t="s">
        <v>2</v>
      </c>
      <c r="E46" s="77">
        <v>10</v>
      </c>
      <c r="F46" s="77">
        <v>10</v>
      </c>
      <c r="G46" s="136">
        <v>5</v>
      </c>
      <c r="H46" s="136">
        <v>5</v>
      </c>
      <c r="I46" s="136">
        <v>5</v>
      </c>
      <c r="J46" s="136">
        <v>5</v>
      </c>
      <c r="K46" s="136">
        <v>5</v>
      </c>
      <c r="L46" s="136">
        <v>2</v>
      </c>
      <c r="M46" s="136">
        <v>2</v>
      </c>
      <c r="N46" s="136">
        <v>2</v>
      </c>
      <c r="O46" s="136">
        <v>0</v>
      </c>
      <c r="P46" s="136">
        <v>0</v>
      </c>
      <c r="Q46" s="136">
        <v>0</v>
      </c>
      <c r="R46" s="136">
        <v>0</v>
      </c>
      <c r="S46" s="136">
        <v>0</v>
      </c>
      <c r="T46" s="136">
        <v>0</v>
      </c>
      <c r="U46" s="136">
        <v>0</v>
      </c>
      <c r="V46" s="136">
        <v>0</v>
      </c>
      <c r="W46" s="136">
        <v>0</v>
      </c>
      <c r="X46" s="136">
        <v>0</v>
      </c>
      <c r="Y46" s="136">
        <v>0</v>
      </c>
      <c r="Z46" s="135">
        <v>0</v>
      </c>
      <c r="AA46" s="136">
        <v>0</v>
      </c>
    </row>
    <row r="47" spans="1:27" ht="15" customHeight="1" x14ac:dyDescent="0.25">
      <c r="A47" s="141"/>
      <c r="B47" s="164"/>
      <c r="C47" s="14" t="s">
        <v>363</v>
      </c>
      <c r="D47" s="101" t="s">
        <v>2</v>
      </c>
      <c r="E47" s="77">
        <v>4</v>
      </c>
      <c r="F47" s="77">
        <v>3</v>
      </c>
      <c r="G47" s="136">
        <v>5</v>
      </c>
      <c r="H47" s="136">
        <v>5</v>
      </c>
      <c r="I47" s="136">
        <v>5</v>
      </c>
      <c r="J47" s="136">
        <v>5</v>
      </c>
      <c r="K47" s="136">
        <v>5</v>
      </c>
      <c r="L47" s="136">
        <v>5</v>
      </c>
      <c r="M47" s="136">
        <v>5</v>
      </c>
      <c r="N47" s="136">
        <v>5</v>
      </c>
      <c r="O47" s="136">
        <v>5</v>
      </c>
      <c r="P47" s="136">
        <v>5</v>
      </c>
      <c r="Q47" s="136">
        <v>5</v>
      </c>
      <c r="R47" s="136">
        <v>5</v>
      </c>
      <c r="S47" s="136">
        <v>5</v>
      </c>
      <c r="T47" s="136">
        <v>5</v>
      </c>
      <c r="U47" s="136">
        <v>5</v>
      </c>
      <c r="V47" s="136">
        <v>5</v>
      </c>
      <c r="W47" s="136">
        <v>5</v>
      </c>
      <c r="X47" s="136">
        <v>5</v>
      </c>
      <c r="Y47" s="136">
        <v>5</v>
      </c>
      <c r="Z47" s="135">
        <v>0</v>
      </c>
      <c r="AA47" s="136">
        <v>0</v>
      </c>
    </row>
    <row r="48" spans="1:27" ht="15" customHeight="1" x14ac:dyDescent="0.25">
      <c r="A48" s="141"/>
      <c r="B48" s="163" t="s">
        <v>7</v>
      </c>
      <c r="C48" s="14" t="s">
        <v>365</v>
      </c>
      <c r="D48" s="101" t="s">
        <v>2</v>
      </c>
      <c r="E48" s="77">
        <v>3</v>
      </c>
      <c r="F48" s="77">
        <v>3</v>
      </c>
      <c r="G48" s="134">
        <v>3</v>
      </c>
      <c r="H48" s="134">
        <v>3</v>
      </c>
      <c r="I48" s="134">
        <v>3</v>
      </c>
      <c r="J48" s="134">
        <v>3</v>
      </c>
      <c r="K48" s="134">
        <v>3</v>
      </c>
      <c r="L48" s="134">
        <v>3</v>
      </c>
      <c r="M48" s="134">
        <v>3</v>
      </c>
      <c r="N48" s="134">
        <v>3</v>
      </c>
      <c r="O48" s="134">
        <v>3</v>
      </c>
      <c r="P48" s="134">
        <v>3</v>
      </c>
      <c r="Q48" s="134">
        <v>3</v>
      </c>
      <c r="R48" s="134">
        <v>3</v>
      </c>
      <c r="S48" s="134">
        <v>3</v>
      </c>
      <c r="T48" s="134">
        <v>3</v>
      </c>
      <c r="U48" s="134">
        <v>3</v>
      </c>
      <c r="V48" s="134">
        <v>3</v>
      </c>
      <c r="W48" s="134">
        <v>3</v>
      </c>
      <c r="X48" s="134">
        <v>3</v>
      </c>
      <c r="Y48" s="134">
        <v>3</v>
      </c>
      <c r="Z48" s="134">
        <v>3</v>
      </c>
      <c r="AA48" s="135">
        <v>0</v>
      </c>
    </row>
    <row r="49" spans="1:27" ht="15" customHeight="1" x14ac:dyDescent="0.25">
      <c r="A49" s="141"/>
      <c r="B49" s="164"/>
      <c r="C49" s="14" t="s">
        <v>366</v>
      </c>
      <c r="D49" s="101" t="s">
        <v>2</v>
      </c>
      <c r="E49" s="77">
        <v>3</v>
      </c>
      <c r="F49" s="77">
        <v>3</v>
      </c>
      <c r="G49" s="134">
        <v>3</v>
      </c>
      <c r="H49" s="134">
        <v>3</v>
      </c>
      <c r="I49" s="134">
        <v>3</v>
      </c>
      <c r="J49" s="134">
        <v>3</v>
      </c>
      <c r="K49" s="134">
        <v>3</v>
      </c>
      <c r="L49" s="134">
        <v>3</v>
      </c>
      <c r="M49" s="134">
        <v>3</v>
      </c>
      <c r="N49" s="134">
        <v>3</v>
      </c>
      <c r="O49" s="134">
        <v>3</v>
      </c>
      <c r="P49" s="134">
        <v>3</v>
      </c>
      <c r="Q49" s="134">
        <v>3</v>
      </c>
      <c r="R49" s="134">
        <v>3</v>
      </c>
      <c r="S49" s="134">
        <v>3</v>
      </c>
      <c r="T49" s="134">
        <v>3</v>
      </c>
      <c r="U49" s="134">
        <v>3</v>
      </c>
      <c r="V49" s="134">
        <v>3</v>
      </c>
      <c r="W49" s="134">
        <v>3</v>
      </c>
      <c r="X49" s="134">
        <v>3</v>
      </c>
      <c r="Y49" s="134">
        <v>3</v>
      </c>
      <c r="Z49" s="134">
        <v>3</v>
      </c>
      <c r="AA49" s="135">
        <v>0</v>
      </c>
    </row>
    <row r="50" spans="1:27" ht="15" customHeight="1" x14ac:dyDescent="0.25">
      <c r="A50" s="141"/>
      <c r="B50" s="164"/>
      <c r="C50" s="14" t="s">
        <v>367</v>
      </c>
      <c r="D50" s="101" t="s">
        <v>2</v>
      </c>
      <c r="E50" s="77">
        <v>2</v>
      </c>
      <c r="F50" s="77">
        <v>2</v>
      </c>
      <c r="G50" s="136">
        <v>2</v>
      </c>
      <c r="H50" s="136">
        <v>2</v>
      </c>
      <c r="I50" s="136">
        <v>2</v>
      </c>
      <c r="J50" s="136">
        <v>2</v>
      </c>
      <c r="K50" s="136">
        <v>2</v>
      </c>
      <c r="L50" s="136">
        <v>2</v>
      </c>
      <c r="M50" s="136">
        <v>2</v>
      </c>
      <c r="N50" s="136">
        <v>2</v>
      </c>
      <c r="O50" s="136">
        <v>2</v>
      </c>
      <c r="P50" s="136">
        <v>2</v>
      </c>
      <c r="Q50" s="136">
        <v>2</v>
      </c>
      <c r="R50" s="136">
        <v>2</v>
      </c>
      <c r="S50" s="136">
        <v>2</v>
      </c>
      <c r="T50" s="136">
        <v>2</v>
      </c>
      <c r="U50" s="136">
        <v>2</v>
      </c>
      <c r="V50" s="136">
        <v>2</v>
      </c>
      <c r="W50" s="136">
        <v>2</v>
      </c>
      <c r="X50" s="136">
        <v>2</v>
      </c>
      <c r="Y50" s="136">
        <v>2</v>
      </c>
      <c r="Z50" s="136">
        <v>2</v>
      </c>
      <c r="AA50" s="135">
        <v>0</v>
      </c>
    </row>
    <row r="51" spans="1:27" ht="15" customHeight="1" x14ac:dyDescent="0.25">
      <c r="A51" s="141"/>
      <c r="B51" s="164"/>
      <c r="C51" s="14" t="s">
        <v>368</v>
      </c>
      <c r="D51" s="101" t="s">
        <v>2</v>
      </c>
      <c r="E51" s="77">
        <v>2</v>
      </c>
      <c r="F51" s="77">
        <v>2</v>
      </c>
      <c r="G51" s="136">
        <v>2</v>
      </c>
      <c r="H51" s="136">
        <v>2</v>
      </c>
      <c r="I51" s="136">
        <v>2</v>
      </c>
      <c r="J51" s="136">
        <v>2</v>
      </c>
      <c r="K51" s="136">
        <v>2</v>
      </c>
      <c r="L51" s="136">
        <v>2</v>
      </c>
      <c r="M51" s="136">
        <v>2</v>
      </c>
      <c r="N51" s="136">
        <v>2</v>
      </c>
      <c r="O51" s="136">
        <v>2</v>
      </c>
      <c r="P51" s="136">
        <v>2</v>
      </c>
      <c r="Q51" s="136">
        <v>2</v>
      </c>
      <c r="R51" s="136">
        <v>2</v>
      </c>
      <c r="S51" s="136">
        <v>2</v>
      </c>
      <c r="T51" s="136">
        <v>2</v>
      </c>
      <c r="U51" s="136">
        <v>2</v>
      </c>
      <c r="V51" s="136">
        <v>2</v>
      </c>
      <c r="W51" s="136">
        <v>2</v>
      </c>
      <c r="X51" s="136">
        <v>2</v>
      </c>
      <c r="Y51" s="136">
        <v>2</v>
      </c>
      <c r="Z51" s="136">
        <v>2</v>
      </c>
      <c r="AA51" s="135">
        <v>0</v>
      </c>
    </row>
    <row r="52" spans="1:27" ht="15" customHeight="1" x14ac:dyDescent="0.25">
      <c r="A52" s="141"/>
      <c r="B52" s="141" t="s">
        <v>364</v>
      </c>
      <c r="C52" s="14" t="s">
        <v>30</v>
      </c>
      <c r="D52" s="79" t="s">
        <v>2</v>
      </c>
      <c r="E52" s="77">
        <v>5</v>
      </c>
      <c r="F52" s="77">
        <v>5</v>
      </c>
      <c r="G52" s="136">
        <v>5</v>
      </c>
      <c r="H52" s="136">
        <v>5</v>
      </c>
      <c r="I52" s="136">
        <v>5</v>
      </c>
      <c r="J52" s="136">
        <v>5</v>
      </c>
      <c r="K52" s="136">
        <v>5</v>
      </c>
      <c r="L52" s="136">
        <v>5</v>
      </c>
      <c r="M52" s="136">
        <v>5</v>
      </c>
      <c r="N52" s="136">
        <v>5</v>
      </c>
      <c r="O52" s="136">
        <v>5</v>
      </c>
      <c r="P52" s="136">
        <v>5</v>
      </c>
      <c r="Q52" s="136">
        <v>5</v>
      </c>
      <c r="R52" s="136">
        <v>5</v>
      </c>
      <c r="S52" s="136">
        <v>5</v>
      </c>
      <c r="T52" s="136">
        <v>5</v>
      </c>
      <c r="U52" s="136">
        <v>5</v>
      </c>
      <c r="V52" s="136">
        <v>5</v>
      </c>
      <c r="W52" s="136">
        <v>5</v>
      </c>
      <c r="X52" s="136">
        <v>5</v>
      </c>
      <c r="Y52" s="136">
        <v>5</v>
      </c>
      <c r="Z52" s="136">
        <v>5</v>
      </c>
      <c r="AA52" s="135">
        <v>0</v>
      </c>
    </row>
    <row r="53" spans="1:27" ht="15" customHeight="1" x14ac:dyDescent="0.25">
      <c r="A53" s="141"/>
      <c r="B53" s="141"/>
      <c r="C53" s="76" t="s">
        <v>31</v>
      </c>
      <c r="D53" s="79" t="s">
        <v>2</v>
      </c>
      <c r="E53" s="77">
        <v>5</v>
      </c>
      <c r="F53" s="77">
        <v>5</v>
      </c>
      <c r="G53" s="136">
        <v>5</v>
      </c>
      <c r="H53" s="136">
        <v>5</v>
      </c>
      <c r="I53" s="136">
        <v>5</v>
      </c>
      <c r="J53" s="136">
        <v>5</v>
      </c>
      <c r="K53" s="136">
        <v>5</v>
      </c>
      <c r="L53" s="136">
        <v>5</v>
      </c>
      <c r="M53" s="136">
        <v>5</v>
      </c>
      <c r="N53" s="136">
        <v>5</v>
      </c>
      <c r="O53" s="136">
        <v>5</v>
      </c>
      <c r="P53" s="136">
        <v>5</v>
      </c>
      <c r="Q53" s="136">
        <v>5</v>
      </c>
      <c r="R53" s="136">
        <v>5</v>
      </c>
      <c r="S53" s="136">
        <v>5</v>
      </c>
      <c r="T53" s="136">
        <v>5</v>
      </c>
      <c r="U53" s="136">
        <v>5</v>
      </c>
      <c r="V53" s="136">
        <v>5</v>
      </c>
      <c r="W53" s="136">
        <v>5</v>
      </c>
      <c r="X53" s="136">
        <v>5</v>
      </c>
      <c r="Y53" s="136">
        <v>5</v>
      </c>
      <c r="Z53" s="136">
        <v>5</v>
      </c>
      <c r="AA53" s="135">
        <v>0</v>
      </c>
    </row>
    <row r="54" spans="1:27" ht="15" customHeight="1" x14ac:dyDescent="0.25">
      <c r="D54" s="123" t="s">
        <v>13</v>
      </c>
      <c r="E54" s="76"/>
      <c r="F54" s="77">
        <f>SUM(E18:E53)</f>
        <v>144</v>
      </c>
      <c r="G54" s="77">
        <f>SUM(G18:G53)</f>
        <v>130</v>
      </c>
      <c r="H54" s="77">
        <f>SUM(H20:H53,H18)</f>
        <v>115</v>
      </c>
      <c r="I54" s="77">
        <f>SUM(I24:I53,I18:I22)</f>
        <v>105</v>
      </c>
      <c r="J54" s="77">
        <f>SUM(J18:J53)</f>
        <v>105</v>
      </c>
      <c r="K54" s="77">
        <f>SUM(K27:K53,K18:K25)</f>
        <v>88</v>
      </c>
      <c r="L54" s="77">
        <f>SUM(L18:L53)</f>
        <v>80</v>
      </c>
      <c r="M54" s="77">
        <f>SUM(M34:M53,M18:M32)</f>
        <v>72</v>
      </c>
      <c r="N54" s="77">
        <f t="shared" ref="N54:W54" si="0">SUM(N18:N53)</f>
        <v>70</v>
      </c>
      <c r="O54" s="77">
        <f t="shared" si="0"/>
        <v>64</v>
      </c>
      <c r="P54" s="77">
        <f t="shared" si="0"/>
        <v>58</v>
      </c>
      <c r="Q54" s="77">
        <f t="shared" si="0"/>
        <v>58</v>
      </c>
      <c r="R54" s="77">
        <f t="shared" si="0"/>
        <v>54</v>
      </c>
      <c r="S54" s="77">
        <f t="shared" si="0"/>
        <v>50</v>
      </c>
      <c r="T54" s="77">
        <f t="shared" si="0"/>
        <v>50</v>
      </c>
      <c r="U54" s="77">
        <f t="shared" si="0"/>
        <v>49</v>
      </c>
      <c r="V54" s="77">
        <f t="shared" si="0"/>
        <v>46</v>
      </c>
      <c r="W54" s="77">
        <f t="shared" si="0"/>
        <v>43</v>
      </c>
      <c r="X54" s="77">
        <f>SUM(X42:X53,X18:X40)</f>
        <v>36</v>
      </c>
      <c r="Y54" s="77">
        <f>SUM(Y18:Y53)</f>
        <v>36</v>
      </c>
      <c r="Z54" s="77">
        <f>SUM(Z44:Z53,Z38:Z42,Z32:Z36,Z18:Z30)</f>
        <v>20</v>
      </c>
      <c r="AA54" s="77">
        <f>SUM(AA18:AA53)</f>
        <v>0</v>
      </c>
    </row>
    <row r="55" spans="1:27" ht="15" customHeight="1" x14ac:dyDescent="0.25">
      <c r="D55" s="123" t="s">
        <v>8</v>
      </c>
      <c r="E55" s="76"/>
      <c r="F55" s="77">
        <f t="shared" ref="F55:AA55" si="1">SUM(F18:F53)</f>
        <v>143</v>
      </c>
      <c r="G55" s="77">
        <f t="shared" si="1"/>
        <v>130</v>
      </c>
      <c r="H55" s="77">
        <f t="shared" si="1"/>
        <v>110</v>
      </c>
      <c r="I55" s="77">
        <f t="shared" si="1"/>
        <v>104</v>
      </c>
      <c r="J55" s="77">
        <f t="shared" si="1"/>
        <v>105</v>
      </c>
      <c r="K55" s="77">
        <f t="shared" si="1"/>
        <v>83</v>
      </c>
      <c r="L55" s="77">
        <f t="shared" si="1"/>
        <v>80</v>
      </c>
      <c r="M55" s="77">
        <f t="shared" si="1"/>
        <v>77</v>
      </c>
      <c r="N55" s="77">
        <f t="shared" si="1"/>
        <v>70</v>
      </c>
      <c r="O55" s="77">
        <f t="shared" si="1"/>
        <v>64</v>
      </c>
      <c r="P55" s="77">
        <f t="shared" si="1"/>
        <v>58</v>
      </c>
      <c r="Q55" s="77">
        <f t="shared" si="1"/>
        <v>58</v>
      </c>
      <c r="R55" s="77">
        <f t="shared" si="1"/>
        <v>54</v>
      </c>
      <c r="S55" s="77">
        <f t="shared" si="1"/>
        <v>50</v>
      </c>
      <c r="T55" s="77">
        <f t="shared" si="1"/>
        <v>50</v>
      </c>
      <c r="U55" s="77">
        <f t="shared" si="1"/>
        <v>49</v>
      </c>
      <c r="V55" s="77">
        <f t="shared" si="1"/>
        <v>46</v>
      </c>
      <c r="W55" s="77">
        <f t="shared" si="1"/>
        <v>43</v>
      </c>
      <c r="X55" s="77">
        <f t="shared" si="1"/>
        <v>38</v>
      </c>
      <c r="Y55" s="77">
        <f t="shared" si="1"/>
        <v>36</v>
      </c>
      <c r="Z55" s="77">
        <f t="shared" si="1"/>
        <v>25</v>
      </c>
      <c r="AA55" s="77">
        <f t="shared" si="1"/>
        <v>0</v>
      </c>
    </row>
  </sheetData>
  <mergeCells count="26">
    <mergeCell ref="E13:F13"/>
    <mergeCell ref="C1:D1"/>
    <mergeCell ref="C2:D2"/>
    <mergeCell ref="C3:D3"/>
    <mergeCell ref="F3:U3"/>
    <mergeCell ref="C4:D4"/>
    <mergeCell ref="C5:D5"/>
    <mergeCell ref="K5:M5"/>
    <mergeCell ref="K6:M6"/>
    <mergeCell ref="K7:M7"/>
    <mergeCell ref="B7:F7"/>
    <mergeCell ref="E8:F8"/>
    <mergeCell ref="E10:F10"/>
    <mergeCell ref="E11:F11"/>
    <mergeCell ref="E12:F12"/>
    <mergeCell ref="E9:F9"/>
    <mergeCell ref="B14:C14"/>
    <mergeCell ref="E14:F14"/>
    <mergeCell ref="A18:A53"/>
    <mergeCell ref="B22:B24"/>
    <mergeCell ref="B27:B30"/>
    <mergeCell ref="B32:B36"/>
    <mergeCell ref="B38:B42"/>
    <mergeCell ref="B44:B47"/>
    <mergeCell ref="B48:B51"/>
    <mergeCell ref="B52:B53"/>
  </mergeCells>
  <pageMargins left="0.7" right="0.37" top="0.59" bottom="0.68" header="0.3" footer="0.3"/>
  <pageSetup paperSize="8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zoomScaleNormal="100" zoomScaleSheetLayoutView="100" workbookViewId="0">
      <selection activeCell="F5" sqref="F5"/>
    </sheetView>
  </sheetViews>
  <sheetFormatPr defaultRowHeight="14.25" x14ac:dyDescent="0.2"/>
  <cols>
    <col min="3" max="3" width="12" customWidth="1"/>
    <col min="4" max="4" width="13" customWidth="1"/>
    <col min="5" max="5" width="11.125" customWidth="1"/>
    <col min="6" max="6" width="12.625" customWidth="1"/>
    <col min="7" max="7" width="11.75" customWidth="1"/>
    <col min="8" max="8" width="12.5" customWidth="1"/>
  </cols>
  <sheetData>
    <row r="3" spans="2:13" ht="20.25" x14ac:dyDescent="0.3">
      <c r="B3" s="178" t="s">
        <v>292</v>
      </c>
      <c r="C3" s="179"/>
      <c r="D3" s="179"/>
      <c r="E3" s="179"/>
      <c r="F3" s="179"/>
      <c r="G3" s="179"/>
      <c r="H3" s="179"/>
      <c r="I3" s="179"/>
      <c r="J3" s="179"/>
    </row>
    <row r="4" spans="2:13" ht="16.5" x14ac:dyDescent="0.25">
      <c r="B4" s="76"/>
      <c r="C4" s="181" t="s">
        <v>385</v>
      </c>
      <c r="D4" s="181"/>
      <c r="E4" s="181" t="s">
        <v>396</v>
      </c>
      <c r="F4" s="181"/>
      <c r="G4" s="181" t="s">
        <v>394</v>
      </c>
      <c r="H4" s="181"/>
      <c r="I4" s="176" t="s">
        <v>397</v>
      </c>
      <c r="J4" s="177"/>
      <c r="K4" s="176" t="s">
        <v>386</v>
      </c>
      <c r="L4" s="177"/>
    </row>
    <row r="5" spans="2:13" s="81" customFormat="1" ht="25.5" customHeight="1" x14ac:dyDescent="0.2">
      <c r="B5" s="60"/>
      <c r="C5" s="83" t="s">
        <v>286</v>
      </c>
      <c r="D5" s="84" t="s">
        <v>294</v>
      </c>
      <c r="E5" s="83" t="s">
        <v>286</v>
      </c>
      <c r="F5" s="84" t="s">
        <v>294</v>
      </c>
      <c r="G5" s="83" t="s">
        <v>286</v>
      </c>
      <c r="H5" s="84" t="s">
        <v>294</v>
      </c>
      <c r="I5" s="83" t="s">
        <v>286</v>
      </c>
      <c r="J5" s="84" t="s">
        <v>294</v>
      </c>
      <c r="K5" s="83" t="s">
        <v>286</v>
      </c>
      <c r="L5" s="84" t="s">
        <v>294</v>
      </c>
    </row>
    <row r="6" spans="2:13" ht="16.5" x14ac:dyDescent="0.25">
      <c r="B6" s="76" t="s">
        <v>9</v>
      </c>
      <c r="C6" s="85">
        <v>22</v>
      </c>
      <c r="D6" s="86">
        <v>21</v>
      </c>
      <c r="E6" s="85">
        <v>20</v>
      </c>
      <c r="F6" s="86">
        <v>20</v>
      </c>
      <c r="G6" s="85">
        <v>21</v>
      </c>
      <c r="H6" s="86">
        <v>21</v>
      </c>
      <c r="I6" s="85">
        <v>20</v>
      </c>
      <c r="J6" s="86">
        <v>20</v>
      </c>
      <c r="K6" s="85">
        <v>21</v>
      </c>
      <c r="L6" s="86">
        <v>19</v>
      </c>
    </row>
    <row r="7" spans="2:13" ht="16.5" x14ac:dyDescent="0.25">
      <c r="B7" s="76" t="s">
        <v>14</v>
      </c>
      <c r="C7" s="85">
        <v>39</v>
      </c>
      <c r="D7" s="86">
        <v>39</v>
      </c>
      <c r="E7" s="85">
        <v>36</v>
      </c>
      <c r="F7" s="86">
        <v>35</v>
      </c>
      <c r="G7" s="85">
        <v>38</v>
      </c>
      <c r="H7" s="86">
        <v>38</v>
      </c>
      <c r="I7" s="85">
        <v>39</v>
      </c>
      <c r="J7" s="86">
        <v>38</v>
      </c>
      <c r="K7" s="85">
        <v>40</v>
      </c>
      <c r="L7" s="86">
        <v>40</v>
      </c>
    </row>
    <row r="8" spans="2:13" ht="16.5" x14ac:dyDescent="0.25">
      <c r="B8" s="76" t="s">
        <v>346</v>
      </c>
      <c r="C8" s="85">
        <v>29</v>
      </c>
      <c r="D8" s="86">
        <v>29</v>
      </c>
      <c r="E8" s="85">
        <v>28</v>
      </c>
      <c r="F8" s="86">
        <v>28</v>
      </c>
      <c r="G8" s="85">
        <v>29</v>
      </c>
      <c r="H8" s="86">
        <v>29</v>
      </c>
      <c r="I8" s="85">
        <v>29</v>
      </c>
      <c r="J8" s="86">
        <v>29</v>
      </c>
      <c r="K8" s="85">
        <v>39</v>
      </c>
      <c r="L8" s="86">
        <v>28</v>
      </c>
      <c r="M8" s="69"/>
    </row>
    <row r="9" spans="2:13" ht="16.5" x14ac:dyDescent="0.25">
      <c r="B9" s="64" t="s">
        <v>290</v>
      </c>
      <c r="C9" s="64">
        <f t="shared" ref="C9:J9" si="0">SUM(C6:C8)</f>
        <v>90</v>
      </c>
      <c r="D9" s="64">
        <f t="shared" si="0"/>
        <v>89</v>
      </c>
      <c r="E9" s="64">
        <f t="shared" si="0"/>
        <v>84</v>
      </c>
      <c r="F9" s="64">
        <f t="shared" si="0"/>
        <v>83</v>
      </c>
      <c r="G9" s="64">
        <f t="shared" si="0"/>
        <v>88</v>
      </c>
      <c r="H9" s="64">
        <f t="shared" si="0"/>
        <v>88</v>
      </c>
      <c r="I9" s="64">
        <f t="shared" si="0"/>
        <v>88</v>
      </c>
      <c r="J9" s="64">
        <f t="shared" si="0"/>
        <v>87</v>
      </c>
      <c r="K9" s="64">
        <f>SUM(K6:K8)</f>
        <v>100</v>
      </c>
      <c r="L9" s="64">
        <f>SUM(L6:L8)</f>
        <v>87</v>
      </c>
      <c r="M9" s="69"/>
    </row>
    <row r="10" spans="2:13" ht="16.5" x14ac:dyDescent="0.25">
      <c r="B10" s="1"/>
      <c r="C10" s="1"/>
      <c r="D10" s="1"/>
      <c r="E10" s="1"/>
      <c r="F10" s="1"/>
      <c r="G10" s="1"/>
      <c r="H10" s="1"/>
      <c r="J10" s="68"/>
      <c r="L10" s="69"/>
      <c r="M10" s="69"/>
    </row>
    <row r="11" spans="2:13" ht="16.5" x14ac:dyDescent="0.25">
      <c r="B11" s="1"/>
      <c r="C11" s="1"/>
      <c r="D11" s="1"/>
      <c r="E11" s="1"/>
      <c r="F11" s="1"/>
      <c r="G11" s="1"/>
      <c r="H11" s="1"/>
      <c r="J11" s="68"/>
      <c r="L11" s="69"/>
      <c r="M11" s="69"/>
    </row>
    <row r="12" spans="2:13" ht="16.5" x14ac:dyDescent="0.25">
      <c r="B12" s="1"/>
      <c r="C12" s="1"/>
      <c r="D12" s="1"/>
      <c r="E12" s="1"/>
      <c r="F12" s="1"/>
      <c r="G12" s="1"/>
      <c r="H12" s="1"/>
      <c r="J12" s="68"/>
      <c r="L12" s="69"/>
      <c r="M12" s="69"/>
    </row>
    <row r="13" spans="2:13" ht="16.5" x14ac:dyDescent="0.25">
      <c r="B13" s="1"/>
      <c r="C13" s="1"/>
      <c r="D13" s="1"/>
      <c r="E13" s="180" t="s">
        <v>293</v>
      </c>
      <c r="F13" s="180"/>
      <c r="G13" s="1"/>
      <c r="H13" s="1"/>
      <c r="J13" s="68"/>
      <c r="L13" s="69"/>
      <c r="M13" s="69"/>
    </row>
    <row r="14" spans="2:13" ht="16.5" x14ac:dyDescent="0.25">
      <c r="B14" s="1"/>
      <c r="C14" s="1"/>
      <c r="D14" s="1"/>
      <c r="E14" s="83" t="s">
        <v>286</v>
      </c>
      <c r="F14" s="85">
        <f>SUM(C9,E9,G9,I9)</f>
        <v>350</v>
      </c>
      <c r="G14" s="1"/>
      <c r="H14" s="1"/>
      <c r="J14" s="68"/>
      <c r="L14" s="69"/>
      <c r="M14" s="69"/>
    </row>
    <row r="15" spans="2:13" ht="16.5" x14ac:dyDescent="0.25">
      <c r="B15" s="1"/>
      <c r="C15" s="1"/>
      <c r="D15" s="1"/>
      <c r="E15" s="84" t="s">
        <v>294</v>
      </c>
      <c r="F15" s="86">
        <f>SUM(D9,F9,H9,J9)</f>
        <v>347</v>
      </c>
      <c r="G15" s="1"/>
      <c r="H15" s="1"/>
      <c r="J15" s="68"/>
      <c r="L15" s="69"/>
      <c r="M15" s="69"/>
    </row>
    <row r="16" spans="2:13" ht="16.5" x14ac:dyDescent="0.25">
      <c r="B16" s="1"/>
      <c r="C16" s="1"/>
      <c r="D16" s="1"/>
      <c r="E16" s="1"/>
      <c r="F16" s="1"/>
      <c r="G16" s="1"/>
      <c r="H16" s="1"/>
      <c r="J16" s="68"/>
      <c r="L16" s="69"/>
      <c r="M16" s="69"/>
    </row>
    <row r="17" spans="10:13" ht="15.75" x14ac:dyDescent="0.25">
      <c r="J17" s="68"/>
      <c r="L17" s="69"/>
      <c r="M17" s="69"/>
    </row>
    <row r="18" spans="10:13" ht="15.75" x14ac:dyDescent="0.2">
      <c r="M18" s="69"/>
    </row>
  </sheetData>
  <mergeCells count="7">
    <mergeCell ref="K4:L4"/>
    <mergeCell ref="I4:J4"/>
    <mergeCell ref="B3:J3"/>
    <mergeCell ref="E13:F13"/>
    <mergeCell ref="C4:D4"/>
    <mergeCell ref="E4:F4"/>
    <mergeCell ref="G4:H4"/>
  </mergeCells>
  <pageMargins left="0.7" right="0.7" top="0.75" bottom="0.75" header="0.3" footer="0.3"/>
  <pageSetup paperSize="9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4.25" x14ac:dyDescent="0.2"/>
  <cols>
    <col min="6" max="6" width="24.75" customWidth="1"/>
    <col min="7" max="7" width="10.25" bestFit="1" customWidth="1"/>
    <col min="8" max="8" width="10.5" bestFit="1" customWidth="1"/>
    <col min="10" max="10" width="22.125" customWidth="1"/>
  </cols>
  <sheetData>
    <row r="2" spans="5:10" ht="15" thickBot="1" x14ac:dyDescent="0.25"/>
    <row r="3" spans="5:10" ht="50.25" thickBot="1" x14ac:dyDescent="0.25">
      <c r="E3" s="18" t="s">
        <v>68</v>
      </c>
      <c r="F3" s="19" t="s">
        <v>69</v>
      </c>
      <c r="G3" s="19" t="s">
        <v>70</v>
      </c>
      <c r="H3" s="19" t="s">
        <v>71</v>
      </c>
      <c r="I3" s="20" t="s">
        <v>72</v>
      </c>
      <c r="J3" s="19" t="s">
        <v>73</v>
      </c>
    </row>
    <row r="4" spans="5:10" ht="17.25" thickBot="1" x14ac:dyDescent="0.25">
      <c r="E4" s="21">
        <v>1</v>
      </c>
      <c r="F4" s="22" t="s">
        <v>74</v>
      </c>
      <c r="G4" s="23">
        <v>42583</v>
      </c>
      <c r="H4" s="23">
        <v>42586</v>
      </c>
      <c r="I4" s="24">
        <f>SUM(I5,I6)</f>
        <v>16</v>
      </c>
      <c r="J4" s="25"/>
    </row>
    <row r="5" spans="5:10" ht="33.75" thickBot="1" x14ac:dyDescent="0.25">
      <c r="E5" s="26">
        <v>1.1000000000000001</v>
      </c>
      <c r="F5" s="27" t="s">
        <v>75</v>
      </c>
      <c r="G5" s="28" t="s">
        <v>76</v>
      </c>
      <c r="H5" s="29">
        <v>42858</v>
      </c>
      <c r="I5" s="28">
        <v>8</v>
      </c>
      <c r="J5" s="28" t="s">
        <v>77</v>
      </c>
    </row>
    <row r="6" spans="5:10" ht="17.25" thickBot="1" x14ac:dyDescent="0.25">
      <c r="E6" s="26">
        <v>1.2</v>
      </c>
      <c r="F6" s="27" t="s">
        <v>78</v>
      </c>
      <c r="G6" s="29">
        <v>42919</v>
      </c>
      <c r="H6" s="29">
        <v>42950</v>
      </c>
      <c r="I6" s="28">
        <v>8</v>
      </c>
      <c r="J6" s="28" t="s">
        <v>79</v>
      </c>
    </row>
    <row r="7" spans="5:10" ht="33.75" thickBot="1" x14ac:dyDescent="0.25">
      <c r="E7" s="21">
        <v>2</v>
      </c>
      <c r="F7" s="22" t="s">
        <v>80</v>
      </c>
      <c r="G7" s="30">
        <v>42950</v>
      </c>
      <c r="H7" s="31" t="s">
        <v>81</v>
      </c>
      <c r="I7" s="24">
        <f>SUM(I8,I9,I10,I11,I12,I13,I14)</f>
        <v>92</v>
      </c>
      <c r="J7" s="25"/>
    </row>
    <row r="8" spans="5:10" ht="17.25" thickBot="1" x14ac:dyDescent="0.25">
      <c r="E8" s="26">
        <v>2.1</v>
      </c>
      <c r="F8" s="27" t="s">
        <v>82</v>
      </c>
      <c r="G8" s="29">
        <v>42950</v>
      </c>
      <c r="H8" s="29">
        <v>42970</v>
      </c>
      <c r="I8" s="28">
        <v>8</v>
      </c>
      <c r="J8" s="28" t="s">
        <v>77</v>
      </c>
    </row>
    <row r="9" spans="5:10" ht="17.25" thickBot="1" x14ac:dyDescent="0.25">
      <c r="E9" s="26">
        <v>2.2000000000000002</v>
      </c>
      <c r="F9" s="27" t="s">
        <v>83</v>
      </c>
      <c r="G9" s="29">
        <v>42950</v>
      </c>
      <c r="H9" s="29">
        <v>43011</v>
      </c>
      <c r="I9" s="28">
        <v>24</v>
      </c>
      <c r="J9" s="28" t="s">
        <v>77</v>
      </c>
    </row>
    <row r="10" spans="5:10" ht="33.75" thickBot="1" x14ac:dyDescent="0.25">
      <c r="E10" s="26">
        <v>2.2999999999999998</v>
      </c>
      <c r="F10" s="27" t="s">
        <v>84</v>
      </c>
      <c r="G10" s="29">
        <v>42981</v>
      </c>
      <c r="H10" s="29">
        <v>43011</v>
      </c>
      <c r="I10" s="28">
        <v>12</v>
      </c>
      <c r="J10" s="28" t="s">
        <v>77</v>
      </c>
    </row>
    <row r="11" spans="5:10" ht="17.25" thickBot="1" x14ac:dyDescent="0.25">
      <c r="E11" s="26">
        <v>2.4</v>
      </c>
      <c r="F11" s="27" t="s">
        <v>85</v>
      </c>
      <c r="G11" s="29">
        <v>43042</v>
      </c>
      <c r="H11" s="29">
        <v>43042</v>
      </c>
      <c r="I11" s="28">
        <v>8</v>
      </c>
      <c r="J11" s="28" t="s">
        <v>77</v>
      </c>
    </row>
    <row r="12" spans="5:10" ht="33.75" thickBot="1" x14ac:dyDescent="0.25">
      <c r="E12" s="26">
        <v>2.5</v>
      </c>
      <c r="F12" s="27" t="s">
        <v>86</v>
      </c>
      <c r="G12" s="28" t="s">
        <v>87</v>
      </c>
      <c r="H12" s="28" t="s">
        <v>88</v>
      </c>
      <c r="I12" s="28">
        <v>24</v>
      </c>
      <c r="J12" s="28" t="s">
        <v>77</v>
      </c>
    </row>
    <row r="13" spans="5:10" ht="33.75" thickBot="1" x14ac:dyDescent="0.25">
      <c r="E13" s="26">
        <v>2.6</v>
      </c>
      <c r="F13" s="27" t="s">
        <v>85</v>
      </c>
      <c r="G13" s="28" t="s">
        <v>89</v>
      </c>
      <c r="H13" s="32">
        <v>42598</v>
      </c>
      <c r="I13" s="28">
        <v>8</v>
      </c>
      <c r="J13" s="28" t="s">
        <v>77</v>
      </c>
    </row>
    <row r="14" spans="5:10" ht="33.75" thickBot="1" x14ac:dyDescent="0.25">
      <c r="E14" s="26">
        <v>2.8</v>
      </c>
      <c r="F14" s="27" t="s">
        <v>85</v>
      </c>
      <c r="G14" s="28" t="s">
        <v>81</v>
      </c>
      <c r="H14" s="28" t="s">
        <v>81</v>
      </c>
      <c r="I14" s="28">
        <v>8</v>
      </c>
      <c r="J14" s="28" t="s">
        <v>77</v>
      </c>
    </row>
    <row r="16" spans="5:10" ht="16.5" thickBot="1" x14ac:dyDescent="0.25">
      <c r="E16" s="33"/>
    </row>
    <row r="17" spans="5:12" ht="33.75" thickBot="1" x14ac:dyDescent="0.25">
      <c r="E17" s="34">
        <v>3</v>
      </c>
      <c r="F17" s="35" t="s">
        <v>90</v>
      </c>
      <c r="G17" s="36" t="s">
        <v>81</v>
      </c>
      <c r="H17" s="37">
        <v>43013</v>
      </c>
      <c r="I17" s="38">
        <f>SUM(I18,I54)</f>
        <v>518</v>
      </c>
      <c r="J17" s="39"/>
    </row>
    <row r="18" spans="5:12" ht="33.75" thickBot="1" x14ac:dyDescent="0.25">
      <c r="E18" s="40">
        <v>3.1</v>
      </c>
      <c r="F18" s="41" t="s">
        <v>243</v>
      </c>
      <c r="G18" s="42" t="s">
        <v>81</v>
      </c>
      <c r="H18" s="43">
        <v>42770</v>
      </c>
      <c r="I18" s="44">
        <f>SUM(I19:I21,I22,I25,I31,I36,I41,I46,I51)</f>
        <v>148</v>
      </c>
      <c r="J18" s="45"/>
    </row>
    <row r="19" spans="5:12" ht="33.75" thickBot="1" x14ac:dyDescent="0.25">
      <c r="E19" s="26" t="s">
        <v>91</v>
      </c>
      <c r="F19" s="27" t="s">
        <v>92</v>
      </c>
      <c r="G19" s="28" t="s">
        <v>81</v>
      </c>
      <c r="H19" s="28" t="s">
        <v>81</v>
      </c>
      <c r="I19" s="28">
        <v>8</v>
      </c>
      <c r="J19" s="28" t="s">
        <v>77</v>
      </c>
    </row>
    <row r="20" spans="5:12" ht="33.75" thickBot="1" x14ac:dyDescent="0.25">
      <c r="E20" s="26" t="s">
        <v>93</v>
      </c>
      <c r="F20" s="27" t="s">
        <v>94</v>
      </c>
      <c r="G20" s="28" t="s">
        <v>81</v>
      </c>
      <c r="H20" s="28" t="s">
        <v>81</v>
      </c>
      <c r="I20" s="28">
        <v>4</v>
      </c>
      <c r="J20" s="28" t="s">
        <v>95</v>
      </c>
    </row>
    <row r="21" spans="5:12" ht="33.75" thickBot="1" x14ac:dyDescent="0.25">
      <c r="E21" s="26" t="s">
        <v>96</v>
      </c>
      <c r="F21" s="27" t="s">
        <v>97</v>
      </c>
      <c r="G21" s="28" t="s">
        <v>98</v>
      </c>
      <c r="H21" s="28" t="s">
        <v>98</v>
      </c>
      <c r="I21" s="28">
        <v>4</v>
      </c>
      <c r="J21" s="28" t="s">
        <v>17</v>
      </c>
    </row>
    <row r="22" spans="5:12" ht="33.75" thickBot="1" x14ac:dyDescent="0.25">
      <c r="E22" s="46" t="s">
        <v>99</v>
      </c>
      <c r="F22" s="47" t="s">
        <v>100</v>
      </c>
      <c r="G22" s="48" t="s">
        <v>244</v>
      </c>
      <c r="H22" s="48" t="s">
        <v>102</v>
      </c>
      <c r="I22" s="48">
        <f>SUM(I23,I24)</f>
        <v>12</v>
      </c>
      <c r="J22" s="49"/>
    </row>
    <row r="23" spans="5:12" ht="33.75" thickBot="1" x14ac:dyDescent="0.25">
      <c r="E23" s="26" t="s">
        <v>103</v>
      </c>
      <c r="F23" s="27" t="s">
        <v>18</v>
      </c>
      <c r="G23" s="28" t="s">
        <v>244</v>
      </c>
      <c r="H23" s="28" t="s">
        <v>244</v>
      </c>
      <c r="I23" s="28">
        <v>8</v>
      </c>
      <c r="J23" s="28" t="s">
        <v>104</v>
      </c>
    </row>
    <row r="24" spans="5:12" ht="33.75" thickBot="1" x14ac:dyDescent="0.25">
      <c r="E24" s="26" t="s">
        <v>105</v>
      </c>
      <c r="F24" s="27" t="s">
        <v>19</v>
      </c>
      <c r="G24" s="28" t="s">
        <v>101</v>
      </c>
      <c r="H24" s="28" t="s">
        <v>101</v>
      </c>
      <c r="I24" s="28">
        <v>4</v>
      </c>
      <c r="J24" s="28" t="s">
        <v>17</v>
      </c>
    </row>
    <row r="25" spans="5:12" ht="33.75" thickBot="1" x14ac:dyDescent="0.25">
      <c r="E25" s="46" t="s">
        <v>106</v>
      </c>
      <c r="F25" s="47" t="s">
        <v>107</v>
      </c>
      <c r="G25" s="48" t="s">
        <v>102</v>
      </c>
      <c r="H25" s="48" t="s">
        <v>102</v>
      </c>
      <c r="I25" s="48">
        <f>SUM(I26,I27,I28,I29)</f>
        <v>16</v>
      </c>
      <c r="J25" s="50"/>
    </row>
    <row r="26" spans="5:12" ht="50.25" thickBot="1" x14ac:dyDescent="0.25">
      <c r="E26" s="26" t="s">
        <v>109</v>
      </c>
      <c r="F26" s="27" t="s">
        <v>20</v>
      </c>
      <c r="G26" s="28" t="s">
        <v>102</v>
      </c>
      <c r="H26" s="28" t="s">
        <v>102</v>
      </c>
      <c r="I26" s="28">
        <v>4</v>
      </c>
      <c r="J26" s="28" t="s">
        <v>17</v>
      </c>
    </row>
    <row r="27" spans="5:12" ht="50.25" thickBot="1" x14ac:dyDescent="0.25">
      <c r="E27" s="26" t="s">
        <v>110</v>
      </c>
      <c r="F27" s="27" t="s">
        <v>21</v>
      </c>
      <c r="G27" s="28" t="s">
        <v>102</v>
      </c>
      <c r="H27" s="28" t="s">
        <v>102</v>
      </c>
      <c r="I27" s="28">
        <v>4</v>
      </c>
      <c r="J27" s="28" t="s">
        <v>95</v>
      </c>
    </row>
    <row r="28" spans="5:12" ht="50.25" thickBot="1" x14ac:dyDescent="0.25">
      <c r="E28" s="26" t="s">
        <v>245</v>
      </c>
      <c r="F28" s="27" t="s">
        <v>209</v>
      </c>
      <c r="G28" s="28" t="s">
        <v>102</v>
      </c>
      <c r="H28" s="28" t="s">
        <v>102</v>
      </c>
      <c r="I28" s="28">
        <v>4</v>
      </c>
      <c r="J28" s="28" t="s">
        <v>104</v>
      </c>
    </row>
    <row r="29" spans="5:12" ht="50.25" thickBot="1" x14ac:dyDescent="0.25">
      <c r="E29" s="26" t="s">
        <v>246</v>
      </c>
      <c r="F29" s="61" t="s">
        <v>210</v>
      </c>
      <c r="G29" s="28" t="s">
        <v>102</v>
      </c>
      <c r="H29" s="28" t="s">
        <v>102</v>
      </c>
      <c r="I29" s="28">
        <v>4</v>
      </c>
      <c r="J29" s="28" t="s">
        <v>95</v>
      </c>
    </row>
    <row r="30" spans="5:12" ht="16.5" thickBot="1" x14ac:dyDescent="0.25">
      <c r="E30" s="33"/>
    </row>
    <row r="31" spans="5:12" ht="33.75" thickBot="1" x14ac:dyDescent="0.25">
      <c r="E31" s="51" t="s">
        <v>112</v>
      </c>
      <c r="F31" s="52" t="s">
        <v>113</v>
      </c>
      <c r="G31" s="53" t="s">
        <v>108</v>
      </c>
      <c r="H31" s="53" t="s">
        <v>114</v>
      </c>
      <c r="I31" s="187">
        <f>SUM(I32,I33,I34,I35)</f>
        <v>24</v>
      </c>
      <c r="J31" s="189"/>
      <c r="K31" s="54"/>
      <c r="L31" s="62"/>
    </row>
    <row r="32" spans="5:12" ht="33.75" thickBot="1" x14ac:dyDescent="0.25">
      <c r="E32" s="26" t="s">
        <v>115</v>
      </c>
      <c r="F32" s="27" t="s">
        <v>22</v>
      </c>
      <c r="G32" s="28" t="s">
        <v>108</v>
      </c>
      <c r="H32" s="28" t="s">
        <v>108</v>
      </c>
      <c r="I32" s="182">
        <v>4</v>
      </c>
      <c r="J32" s="183"/>
      <c r="K32" s="28" t="s">
        <v>104</v>
      </c>
      <c r="L32" s="62"/>
    </row>
    <row r="33" spans="5:12" ht="33.75" thickBot="1" x14ac:dyDescent="0.25">
      <c r="E33" s="26" t="s">
        <v>116</v>
      </c>
      <c r="F33" s="27" t="s">
        <v>23</v>
      </c>
      <c r="G33" s="28" t="s">
        <v>108</v>
      </c>
      <c r="H33" s="28" t="s">
        <v>108</v>
      </c>
      <c r="I33" s="182">
        <v>4</v>
      </c>
      <c r="J33" s="183"/>
      <c r="K33" s="28" t="s">
        <v>17</v>
      </c>
      <c r="L33" s="62"/>
    </row>
    <row r="34" spans="5:12" ht="33.75" thickBot="1" x14ac:dyDescent="0.25">
      <c r="E34" s="26" t="s">
        <v>247</v>
      </c>
      <c r="F34" s="27" t="s">
        <v>211</v>
      </c>
      <c r="G34" s="28" t="s">
        <v>108</v>
      </c>
      <c r="H34" s="28" t="s">
        <v>108</v>
      </c>
      <c r="I34" s="182">
        <v>8</v>
      </c>
      <c r="J34" s="183"/>
      <c r="K34" s="28" t="s">
        <v>95</v>
      </c>
      <c r="L34" s="62"/>
    </row>
    <row r="35" spans="5:12" ht="33.75" thickBot="1" x14ac:dyDescent="0.25">
      <c r="E35" s="26" t="s">
        <v>248</v>
      </c>
      <c r="F35" s="27" t="s">
        <v>212</v>
      </c>
      <c r="G35" s="28" t="s">
        <v>114</v>
      </c>
      <c r="H35" s="28" t="s">
        <v>114</v>
      </c>
      <c r="I35" s="182">
        <v>8</v>
      </c>
      <c r="J35" s="183"/>
      <c r="K35" s="28" t="s">
        <v>17</v>
      </c>
      <c r="L35" s="62"/>
    </row>
    <row r="36" spans="5:12" ht="33.75" thickBot="1" x14ac:dyDescent="0.25">
      <c r="E36" s="46" t="s">
        <v>117</v>
      </c>
      <c r="F36" s="47" t="s">
        <v>118</v>
      </c>
      <c r="G36" s="48" t="s">
        <v>119</v>
      </c>
      <c r="H36" s="48" t="s">
        <v>119</v>
      </c>
      <c r="I36" s="187">
        <f>SUM(I37:J40)</f>
        <v>16</v>
      </c>
      <c r="J36" s="189"/>
      <c r="K36" s="50"/>
      <c r="L36" s="62"/>
    </row>
    <row r="37" spans="5:12" ht="33.75" thickBot="1" x14ac:dyDescent="0.25">
      <c r="E37" s="26" t="s">
        <v>120</v>
      </c>
      <c r="F37" s="27" t="s">
        <v>24</v>
      </c>
      <c r="G37" s="28" t="s">
        <v>119</v>
      </c>
      <c r="H37" s="28" t="s">
        <v>119</v>
      </c>
      <c r="I37" s="182">
        <v>4</v>
      </c>
      <c r="J37" s="183"/>
      <c r="K37" s="28" t="s">
        <v>17</v>
      </c>
      <c r="L37" s="62"/>
    </row>
    <row r="38" spans="5:12" ht="33.75" thickBot="1" x14ac:dyDescent="0.25">
      <c r="E38" s="26" t="s">
        <v>121</v>
      </c>
      <c r="F38" s="27" t="s">
        <v>25</v>
      </c>
      <c r="G38" s="28" t="s">
        <v>119</v>
      </c>
      <c r="H38" s="28" t="s">
        <v>119</v>
      </c>
      <c r="I38" s="182">
        <v>4</v>
      </c>
      <c r="J38" s="183"/>
      <c r="K38" s="28" t="s">
        <v>95</v>
      </c>
      <c r="L38" s="62"/>
    </row>
    <row r="39" spans="5:12" ht="33.75" thickBot="1" x14ac:dyDescent="0.25">
      <c r="E39" s="26" t="s">
        <v>249</v>
      </c>
      <c r="F39" s="27" t="s">
        <v>250</v>
      </c>
      <c r="G39" s="28" t="s">
        <v>119</v>
      </c>
      <c r="H39" s="28" t="s">
        <v>119</v>
      </c>
      <c r="I39" s="182">
        <v>4</v>
      </c>
      <c r="J39" s="183"/>
      <c r="K39" s="28" t="s">
        <v>104</v>
      </c>
      <c r="L39" s="62"/>
    </row>
    <row r="40" spans="5:12" ht="33.75" thickBot="1" x14ac:dyDescent="0.25">
      <c r="E40" s="26" t="s">
        <v>251</v>
      </c>
      <c r="F40" s="27" t="s">
        <v>252</v>
      </c>
      <c r="G40" s="28" t="s">
        <v>119</v>
      </c>
      <c r="H40" s="28" t="s">
        <v>119</v>
      </c>
      <c r="I40" s="182">
        <v>4</v>
      </c>
      <c r="J40" s="183"/>
      <c r="K40" s="28" t="s">
        <v>95</v>
      </c>
      <c r="L40" s="62"/>
    </row>
    <row r="41" spans="5:12" ht="33.75" thickBot="1" x14ac:dyDescent="0.25">
      <c r="E41" s="46" t="s">
        <v>122</v>
      </c>
      <c r="F41" s="47" t="s">
        <v>123</v>
      </c>
      <c r="G41" s="48" t="s">
        <v>124</v>
      </c>
      <c r="H41" s="48" t="s">
        <v>124</v>
      </c>
      <c r="I41" s="187">
        <f>SUM(I42:J45)</f>
        <v>24</v>
      </c>
      <c r="J41" s="189"/>
      <c r="K41" s="50"/>
      <c r="L41" s="62"/>
    </row>
    <row r="42" spans="5:12" ht="33.75" thickBot="1" x14ac:dyDescent="0.25">
      <c r="E42" s="26" t="s">
        <v>125</v>
      </c>
      <c r="F42" s="27" t="s">
        <v>253</v>
      </c>
      <c r="G42" s="28" t="s">
        <v>124</v>
      </c>
      <c r="H42" s="28" t="s">
        <v>124</v>
      </c>
      <c r="I42" s="182">
        <v>4</v>
      </c>
      <c r="J42" s="183"/>
      <c r="K42" s="28" t="s">
        <v>104</v>
      </c>
      <c r="L42" s="62"/>
    </row>
    <row r="43" spans="5:12" ht="33.75" thickBot="1" x14ac:dyDescent="0.25">
      <c r="E43" s="26" t="s">
        <v>126</v>
      </c>
      <c r="F43" s="27" t="s">
        <v>213</v>
      </c>
      <c r="G43" s="28" t="s">
        <v>124</v>
      </c>
      <c r="H43" s="28" t="s">
        <v>124</v>
      </c>
      <c r="I43" s="182">
        <v>4</v>
      </c>
      <c r="J43" s="183"/>
      <c r="K43" s="28" t="s">
        <v>17</v>
      </c>
      <c r="L43" s="62"/>
    </row>
    <row r="44" spans="5:12" ht="33.75" thickBot="1" x14ac:dyDescent="0.25">
      <c r="E44" s="26" t="s">
        <v>254</v>
      </c>
      <c r="F44" s="27" t="s">
        <v>214</v>
      </c>
      <c r="G44" s="28" t="s">
        <v>124</v>
      </c>
      <c r="H44" s="28" t="s">
        <v>124</v>
      </c>
      <c r="I44" s="182">
        <v>8</v>
      </c>
      <c r="J44" s="183"/>
      <c r="K44" s="28" t="s">
        <v>95</v>
      </c>
      <c r="L44" s="62"/>
    </row>
    <row r="45" spans="5:12" ht="33.75" thickBot="1" x14ac:dyDescent="0.25">
      <c r="E45" s="26" t="s">
        <v>255</v>
      </c>
      <c r="F45" s="27" t="s">
        <v>215</v>
      </c>
      <c r="G45" s="28" t="s">
        <v>124</v>
      </c>
      <c r="H45" s="28" t="s">
        <v>124</v>
      </c>
      <c r="I45" s="182">
        <v>8</v>
      </c>
      <c r="J45" s="183"/>
      <c r="K45" s="28" t="s">
        <v>17</v>
      </c>
      <c r="L45" s="62"/>
    </row>
    <row r="46" spans="5:12" ht="33.75" thickBot="1" x14ac:dyDescent="0.25">
      <c r="E46" s="46" t="s">
        <v>127</v>
      </c>
      <c r="F46" s="47" t="s">
        <v>7</v>
      </c>
      <c r="G46" s="48" t="s">
        <v>128</v>
      </c>
      <c r="H46" s="48" t="s">
        <v>128</v>
      </c>
      <c r="I46" s="187">
        <f>SUM(I48:J50,I47)</f>
        <v>24</v>
      </c>
      <c r="J46" s="189"/>
      <c r="K46" s="50"/>
      <c r="L46" s="62"/>
    </row>
    <row r="47" spans="5:12" ht="33.75" thickBot="1" x14ac:dyDescent="0.25">
      <c r="E47" s="26" t="s">
        <v>129</v>
      </c>
      <c r="F47" s="27" t="s">
        <v>28</v>
      </c>
      <c r="G47" s="28" t="s">
        <v>128</v>
      </c>
      <c r="H47" s="28" t="s">
        <v>128</v>
      </c>
      <c r="I47" s="182">
        <v>4</v>
      </c>
      <c r="J47" s="183"/>
      <c r="K47" s="28" t="s">
        <v>17</v>
      </c>
      <c r="L47" s="62"/>
    </row>
    <row r="48" spans="5:12" ht="33.75" thickBot="1" x14ac:dyDescent="0.25">
      <c r="E48" s="26" t="s">
        <v>130</v>
      </c>
      <c r="F48" s="27" t="s">
        <v>29</v>
      </c>
      <c r="G48" s="28" t="s">
        <v>128</v>
      </c>
      <c r="H48" s="28" t="s">
        <v>128</v>
      </c>
      <c r="I48" s="182">
        <v>4</v>
      </c>
      <c r="J48" s="183"/>
      <c r="K48" s="50" t="s">
        <v>95</v>
      </c>
      <c r="L48" s="62"/>
    </row>
    <row r="49" spans="5:12" ht="33.75" thickBot="1" x14ac:dyDescent="0.25">
      <c r="E49" s="26" t="s">
        <v>256</v>
      </c>
      <c r="F49" s="27" t="s">
        <v>216</v>
      </c>
      <c r="G49" s="28" t="s">
        <v>128</v>
      </c>
      <c r="H49" s="28" t="s">
        <v>128</v>
      </c>
      <c r="I49" s="182">
        <v>8</v>
      </c>
      <c r="J49" s="183"/>
      <c r="K49" s="50" t="s">
        <v>104</v>
      </c>
      <c r="L49" s="62"/>
    </row>
    <row r="50" spans="5:12" ht="33.75" thickBot="1" x14ac:dyDescent="0.25">
      <c r="E50" s="26" t="s">
        <v>257</v>
      </c>
      <c r="F50" s="27" t="s">
        <v>217</v>
      </c>
      <c r="G50" s="28" t="s">
        <v>128</v>
      </c>
      <c r="H50" s="28" t="s">
        <v>128</v>
      </c>
      <c r="I50" s="182">
        <v>8</v>
      </c>
      <c r="J50" s="183"/>
      <c r="K50" s="50" t="s">
        <v>95</v>
      </c>
      <c r="L50" s="62"/>
    </row>
    <row r="51" spans="5:12" ht="17.25" thickBot="1" x14ac:dyDescent="0.25">
      <c r="E51" s="46" t="s">
        <v>131</v>
      </c>
      <c r="F51" s="47" t="s">
        <v>132</v>
      </c>
      <c r="G51" s="55">
        <v>42739</v>
      </c>
      <c r="H51" s="55">
        <v>42770</v>
      </c>
      <c r="I51" s="187">
        <v>16</v>
      </c>
      <c r="J51" s="189"/>
      <c r="K51" s="50"/>
      <c r="L51" s="62"/>
    </row>
    <row r="52" spans="5:12" ht="50.25" thickBot="1" x14ac:dyDescent="0.25">
      <c r="E52" s="26" t="s">
        <v>133</v>
      </c>
      <c r="F52" s="27" t="s">
        <v>134</v>
      </c>
      <c r="G52" s="29">
        <v>42739</v>
      </c>
      <c r="H52" s="29">
        <v>42739</v>
      </c>
      <c r="I52" s="182">
        <v>8</v>
      </c>
      <c r="J52" s="183"/>
      <c r="K52" s="28" t="s">
        <v>77</v>
      </c>
      <c r="L52" s="62"/>
    </row>
    <row r="53" spans="5:12" ht="50.25" thickBot="1" x14ac:dyDescent="0.25">
      <c r="E53" s="26" t="s">
        <v>135</v>
      </c>
      <c r="F53" s="27" t="s">
        <v>136</v>
      </c>
      <c r="G53" s="29">
        <v>42770</v>
      </c>
      <c r="H53" s="29">
        <v>42770</v>
      </c>
      <c r="I53" s="182">
        <v>8</v>
      </c>
      <c r="J53" s="183"/>
      <c r="K53" s="28" t="s">
        <v>77</v>
      </c>
      <c r="L53" s="62"/>
    </row>
    <row r="54" spans="5:12" ht="17.25" thickBot="1" x14ac:dyDescent="0.25">
      <c r="E54" s="40">
        <v>3.2</v>
      </c>
      <c r="F54" s="41" t="s">
        <v>14</v>
      </c>
      <c r="G54" s="43">
        <v>42920</v>
      </c>
      <c r="H54" s="43">
        <v>42860</v>
      </c>
      <c r="I54" s="194">
        <f>SUM(I55:J57,I58,I65,I76,I87,I98,I109,I120)</f>
        <v>370</v>
      </c>
      <c r="J54" s="195"/>
      <c r="K54" s="56"/>
      <c r="L54" s="62"/>
    </row>
    <row r="55" spans="5:12" ht="50.25" thickBot="1" x14ac:dyDescent="0.25">
      <c r="E55" s="26" t="s">
        <v>137</v>
      </c>
      <c r="F55" s="27" t="s">
        <v>92</v>
      </c>
      <c r="G55" s="29">
        <v>42920</v>
      </c>
      <c r="H55" s="29">
        <v>42920</v>
      </c>
      <c r="I55" s="182">
        <v>8</v>
      </c>
      <c r="J55" s="183"/>
      <c r="K55" s="28" t="s">
        <v>77</v>
      </c>
      <c r="L55" s="62"/>
    </row>
    <row r="56" spans="5:12" ht="33.75" thickBot="1" x14ac:dyDescent="0.25">
      <c r="E56" s="26" t="s">
        <v>138</v>
      </c>
      <c r="F56" s="27" t="s">
        <v>139</v>
      </c>
      <c r="G56" s="29">
        <v>42920</v>
      </c>
      <c r="H56" s="29">
        <v>42920</v>
      </c>
      <c r="I56" s="182">
        <v>4</v>
      </c>
      <c r="J56" s="183"/>
      <c r="K56" s="28" t="s">
        <v>95</v>
      </c>
      <c r="L56" s="62"/>
    </row>
    <row r="57" spans="5:12" ht="33.75" thickBot="1" x14ac:dyDescent="0.25">
      <c r="E57" s="26" t="s">
        <v>140</v>
      </c>
      <c r="F57" s="27" t="s">
        <v>141</v>
      </c>
      <c r="G57" s="29">
        <v>42951</v>
      </c>
      <c r="H57" s="29">
        <v>42951</v>
      </c>
      <c r="I57" s="182">
        <v>8</v>
      </c>
      <c r="J57" s="183"/>
      <c r="K57" s="28" t="s">
        <v>95</v>
      </c>
      <c r="L57" s="62"/>
    </row>
    <row r="58" spans="5:12" ht="33.75" thickBot="1" x14ac:dyDescent="0.25">
      <c r="E58" s="46" t="s">
        <v>142</v>
      </c>
      <c r="F58" s="47" t="s">
        <v>5</v>
      </c>
      <c r="G58" s="48" t="s">
        <v>143</v>
      </c>
      <c r="H58" s="48" t="s">
        <v>144</v>
      </c>
      <c r="I58" s="187">
        <f>SUM(I59,I60,I61,I62,I63,I64)</f>
        <v>24</v>
      </c>
      <c r="J58" s="189"/>
      <c r="K58" s="50"/>
      <c r="L58" s="62"/>
    </row>
    <row r="59" spans="5:12" ht="50.25" thickBot="1" x14ac:dyDescent="0.25">
      <c r="E59" s="26" t="s">
        <v>145</v>
      </c>
      <c r="F59" s="27" t="s">
        <v>32</v>
      </c>
      <c r="G59" s="28" t="s">
        <v>143</v>
      </c>
      <c r="H59" s="28" t="s">
        <v>143</v>
      </c>
      <c r="I59" s="182">
        <v>4</v>
      </c>
      <c r="J59" s="183"/>
      <c r="K59" s="28" t="s">
        <v>17</v>
      </c>
      <c r="L59" s="62"/>
    </row>
    <row r="60" spans="5:12" ht="33.75" thickBot="1" x14ac:dyDescent="0.25">
      <c r="E60" s="26" t="s">
        <v>146</v>
      </c>
      <c r="F60" s="27" t="s">
        <v>258</v>
      </c>
      <c r="G60" s="28" t="s">
        <v>143</v>
      </c>
      <c r="H60" s="28" t="s">
        <v>143</v>
      </c>
      <c r="I60" s="182">
        <v>4</v>
      </c>
      <c r="J60" s="183"/>
      <c r="K60" s="28" t="s">
        <v>104</v>
      </c>
      <c r="L60" s="62"/>
    </row>
    <row r="61" spans="5:12" ht="50.25" thickBot="1" x14ac:dyDescent="0.25">
      <c r="E61" s="26" t="s">
        <v>147</v>
      </c>
      <c r="F61" s="27" t="s">
        <v>34</v>
      </c>
      <c r="G61" s="28" t="s">
        <v>143</v>
      </c>
      <c r="H61" s="28" t="s">
        <v>143</v>
      </c>
      <c r="I61" s="182">
        <v>4</v>
      </c>
      <c r="J61" s="183"/>
      <c r="K61" s="28" t="s">
        <v>95</v>
      </c>
      <c r="L61" s="62"/>
    </row>
    <row r="62" spans="5:12" ht="50.25" thickBot="1" x14ac:dyDescent="0.25">
      <c r="E62" s="26" t="s">
        <v>148</v>
      </c>
      <c r="F62" s="27" t="s">
        <v>35</v>
      </c>
      <c r="G62" s="28" t="s">
        <v>144</v>
      </c>
      <c r="H62" s="28" t="s">
        <v>144</v>
      </c>
      <c r="I62" s="182">
        <v>4</v>
      </c>
      <c r="J62" s="183"/>
      <c r="K62" s="28" t="s">
        <v>95</v>
      </c>
      <c r="L62" s="62"/>
    </row>
    <row r="63" spans="5:12" ht="50.25" thickBot="1" x14ac:dyDescent="0.25">
      <c r="E63" s="26" t="s">
        <v>149</v>
      </c>
      <c r="F63" s="27" t="s">
        <v>36</v>
      </c>
      <c r="G63" s="28" t="s">
        <v>144</v>
      </c>
      <c r="H63" s="28" t="s">
        <v>144</v>
      </c>
      <c r="I63" s="182">
        <v>4</v>
      </c>
      <c r="J63" s="183"/>
      <c r="K63" s="28" t="s">
        <v>150</v>
      </c>
      <c r="L63" s="62"/>
    </row>
    <row r="64" spans="5:12" ht="33.75" thickBot="1" x14ac:dyDescent="0.25">
      <c r="E64" s="26" t="s">
        <v>151</v>
      </c>
      <c r="F64" s="27" t="s">
        <v>37</v>
      </c>
      <c r="G64" s="28" t="s">
        <v>144</v>
      </c>
      <c r="H64" s="28" t="s">
        <v>144</v>
      </c>
      <c r="I64" s="182">
        <v>4</v>
      </c>
      <c r="J64" s="183"/>
      <c r="K64" s="28" t="s">
        <v>17</v>
      </c>
      <c r="L64" s="62"/>
    </row>
    <row r="65" spans="5:12" ht="33.75" thickBot="1" x14ac:dyDescent="0.25">
      <c r="E65" s="46" t="s">
        <v>152</v>
      </c>
      <c r="F65" s="47" t="s">
        <v>153</v>
      </c>
      <c r="G65" s="48" t="s">
        <v>154</v>
      </c>
      <c r="H65" s="48" t="s">
        <v>164</v>
      </c>
      <c r="I65" s="187">
        <f>SUM(I66:J75)</f>
        <v>40</v>
      </c>
      <c r="J65" s="189"/>
      <c r="K65" s="50"/>
      <c r="L65" s="62"/>
    </row>
    <row r="66" spans="5:12" ht="33.75" thickBot="1" x14ac:dyDescent="0.25">
      <c r="E66" s="26" t="s">
        <v>156</v>
      </c>
      <c r="F66" s="27" t="s">
        <v>38</v>
      </c>
      <c r="G66" s="28" t="s">
        <v>154</v>
      </c>
      <c r="H66" s="28" t="s">
        <v>154</v>
      </c>
      <c r="I66" s="182">
        <v>4</v>
      </c>
      <c r="J66" s="183"/>
      <c r="K66" s="28" t="s">
        <v>17</v>
      </c>
      <c r="L66" s="62"/>
    </row>
    <row r="67" spans="5:12" ht="33.75" thickBot="1" x14ac:dyDescent="0.25">
      <c r="E67" s="26" t="s">
        <v>157</v>
      </c>
      <c r="F67" s="27" t="s">
        <v>39</v>
      </c>
      <c r="G67" s="28" t="s">
        <v>154</v>
      </c>
      <c r="H67" s="28" t="s">
        <v>154</v>
      </c>
      <c r="I67" s="182">
        <v>4</v>
      </c>
      <c r="J67" s="183"/>
      <c r="K67" s="28" t="s">
        <v>104</v>
      </c>
      <c r="L67" s="62"/>
    </row>
    <row r="68" spans="5:12" ht="50.25" thickBot="1" x14ac:dyDescent="0.25">
      <c r="E68" s="26" t="s">
        <v>158</v>
      </c>
      <c r="F68" s="27" t="s">
        <v>40</v>
      </c>
      <c r="G68" s="28" t="s">
        <v>154</v>
      </c>
      <c r="H68" s="28" t="s">
        <v>154</v>
      </c>
      <c r="I68" s="182">
        <v>4</v>
      </c>
      <c r="J68" s="183"/>
      <c r="K68" s="28" t="s">
        <v>95</v>
      </c>
      <c r="L68" s="62"/>
    </row>
    <row r="69" spans="5:12" ht="50.25" thickBot="1" x14ac:dyDescent="0.25">
      <c r="E69" s="26" t="s">
        <v>159</v>
      </c>
      <c r="F69" s="27" t="s">
        <v>41</v>
      </c>
      <c r="G69" s="28" t="s">
        <v>155</v>
      </c>
      <c r="H69" s="28" t="s">
        <v>155</v>
      </c>
      <c r="I69" s="182">
        <v>4</v>
      </c>
      <c r="J69" s="183"/>
      <c r="K69" s="28" t="s">
        <v>95</v>
      </c>
      <c r="L69" s="62"/>
    </row>
    <row r="70" spans="5:12" ht="33.75" thickBot="1" x14ac:dyDescent="0.25">
      <c r="E70" s="26" t="s">
        <v>160</v>
      </c>
      <c r="F70" s="27" t="s">
        <v>42</v>
      </c>
      <c r="G70" s="28" t="s">
        <v>155</v>
      </c>
      <c r="H70" s="28" t="s">
        <v>155</v>
      </c>
      <c r="I70" s="182">
        <v>4</v>
      </c>
      <c r="J70" s="183"/>
      <c r="K70" s="28" t="s">
        <v>104</v>
      </c>
      <c r="L70" s="62"/>
    </row>
    <row r="71" spans="5:12" ht="33.75" thickBot="1" x14ac:dyDescent="0.25">
      <c r="E71" s="26" t="s">
        <v>161</v>
      </c>
      <c r="F71" s="27" t="s">
        <v>43</v>
      </c>
      <c r="G71" s="28" t="s">
        <v>155</v>
      </c>
      <c r="H71" s="28" t="s">
        <v>155</v>
      </c>
      <c r="I71" s="182">
        <v>4</v>
      </c>
      <c r="J71" s="183"/>
      <c r="K71" s="28" t="s">
        <v>17</v>
      </c>
      <c r="L71" s="62"/>
    </row>
    <row r="72" spans="5:12" ht="33.75" thickBot="1" x14ac:dyDescent="0.25">
      <c r="E72" s="26" t="s">
        <v>259</v>
      </c>
      <c r="F72" s="27" t="s">
        <v>219</v>
      </c>
      <c r="G72" s="28" t="s">
        <v>164</v>
      </c>
      <c r="H72" s="28" t="s">
        <v>164</v>
      </c>
      <c r="I72" s="182">
        <v>4</v>
      </c>
      <c r="J72" s="183"/>
      <c r="K72" s="28" t="s">
        <v>104</v>
      </c>
      <c r="L72" s="62"/>
    </row>
    <row r="73" spans="5:12" ht="50.25" thickBot="1" x14ac:dyDescent="0.25">
      <c r="E73" s="26" t="s">
        <v>260</v>
      </c>
      <c r="F73" s="27" t="s">
        <v>220</v>
      </c>
      <c r="G73" s="28" t="s">
        <v>164</v>
      </c>
      <c r="H73" s="28" t="s">
        <v>164</v>
      </c>
      <c r="I73" s="182">
        <v>4</v>
      </c>
      <c r="J73" s="183"/>
      <c r="K73" s="28" t="s">
        <v>95</v>
      </c>
      <c r="L73" s="62"/>
    </row>
    <row r="74" spans="5:12" ht="33.75" thickBot="1" x14ac:dyDescent="0.25">
      <c r="E74" s="26" t="s">
        <v>261</v>
      </c>
      <c r="F74" s="27" t="s">
        <v>221</v>
      </c>
      <c r="G74" s="28" t="s">
        <v>164</v>
      </c>
      <c r="H74" s="28" t="s">
        <v>164</v>
      </c>
      <c r="I74" s="182">
        <v>4</v>
      </c>
      <c r="J74" s="183"/>
      <c r="K74" s="28" t="s">
        <v>17</v>
      </c>
      <c r="L74" s="62"/>
    </row>
    <row r="75" spans="5:12" ht="33.75" thickBot="1" x14ac:dyDescent="0.25">
      <c r="E75" s="26" t="s">
        <v>262</v>
      </c>
      <c r="F75" s="27" t="s">
        <v>222</v>
      </c>
      <c r="G75" s="28" t="s">
        <v>164</v>
      </c>
      <c r="H75" s="28" t="s">
        <v>164</v>
      </c>
      <c r="I75" s="182">
        <v>4</v>
      </c>
      <c r="J75" s="183"/>
      <c r="K75" s="28" t="s">
        <v>104</v>
      </c>
      <c r="L75" s="62"/>
    </row>
    <row r="76" spans="5:12" ht="33.75" thickBot="1" x14ac:dyDescent="0.25">
      <c r="E76" s="46" t="s">
        <v>162</v>
      </c>
      <c r="F76" s="47" t="s">
        <v>163</v>
      </c>
      <c r="G76" s="48" t="s">
        <v>224</v>
      </c>
      <c r="H76" s="48" t="s">
        <v>232</v>
      </c>
      <c r="I76" s="192">
        <f>SUM(I77:J86)</f>
        <v>132</v>
      </c>
      <c r="J76" s="193"/>
      <c r="K76" s="50"/>
      <c r="L76" s="62"/>
    </row>
    <row r="77" spans="5:12" ht="33.75" thickBot="1" x14ac:dyDescent="0.25">
      <c r="E77" s="26" t="s">
        <v>166</v>
      </c>
      <c r="F77" s="58" t="s">
        <v>223</v>
      </c>
      <c r="G77" s="28" t="s">
        <v>224</v>
      </c>
      <c r="H77" s="28" t="s">
        <v>167</v>
      </c>
      <c r="I77" s="182">
        <v>12</v>
      </c>
      <c r="J77" s="183"/>
      <c r="K77" s="28" t="s">
        <v>17</v>
      </c>
      <c r="L77" s="62"/>
    </row>
    <row r="78" spans="5:12" ht="50.25" thickBot="1" x14ac:dyDescent="0.25">
      <c r="E78" s="26" t="s">
        <v>168</v>
      </c>
      <c r="F78" s="58" t="s">
        <v>225</v>
      </c>
      <c r="G78" s="28" t="s">
        <v>224</v>
      </c>
      <c r="H78" s="28" t="s">
        <v>167</v>
      </c>
      <c r="I78" s="182">
        <v>12</v>
      </c>
      <c r="J78" s="183"/>
      <c r="K78" s="28" t="s">
        <v>104</v>
      </c>
      <c r="L78" s="62"/>
    </row>
    <row r="79" spans="5:12" ht="33.75" thickBot="1" x14ac:dyDescent="0.25">
      <c r="E79" s="26" t="s">
        <v>169</v>
      </c>
      <c r="F79" s="58" t="s">
        <v>226</v>
      </c>
      <c r="G79" s="28" t="s">
        <v>224</v>
      </c>
      <c r="H79" s="28" t="s">
        <v>167</v>
      </c>
      <c r="I79" s="182">
        <v>12</v>
      </c>
      <c r="J79" s="183"/>
      <c r="K79" s="28" t="s">
        <v>95</v>
      </c>
      <c r="L79" s="62"/>
    </row>
    <row r="80" spans="5:12" ht="33.75" thickBot="1" x14ac:dyDescent="0.25">
      <c r="E80" s="26" t="s">
        <v>171</v>
      </c>
      <c r="F80" s="58" t="s">
        <v>227</v>
      </c>
      <c r="G80" s="28" t="s">
        <v>167</v>
      </c>
      <c r="H80" s="28" t="s">
        <v>174</v>
      </c>
      <c r="I80" s="190">
        <v>12</v>
      </c>
      <c r="J80" s="191"/>
      <c r="K80" s="50" t="s">
        <v>95</v>
      </c>
      <c r="L80" s="62"/>
    </row>
    <row r="81" spans="5:12" ht="33.75" thickBot="1" x14ac:dyDescent="0.25">
      <c r="E81" s="26" t="s">
        <v>173</v>
      </c>
      <c r="F81" s="27" t="s">
        <v>228</v>
      </c>
      <c r="G81" s="28" t="s">
        <v>174</v>
      </c>
      <c r="H81" s="28" t="s">
        <v>170</v>
      </c>
      <c r="I81" s="182">
        <v>12</v>
      </c>
      <c r="J81" s="183"/>
      <c r="K81" s="28" t="s">
        <v>17</v>
      </c>
      <c r="L81" s="62"/>
    </row>
    <row r="82" spans="5:12" ht="33.75" thickBot="1" x14ac:dyDescent="0.25">
      <c r="E82" s="26" t="s">
        <v>175</v>
      </c>
      <c r="F82" s="27" t="s">
        <v>229</v>
      </c>
      <c r="G82" s="28" t="s">
        <v>174</v>
      </c>
      <c r="H82" s="28" t="s">
        <v>170</v>
      </c>
      <c r="I82" s="182">
        <v>12</v>
      </c>
      <c r="J82" s="183"/>
      <c r="K82" s="28" t="s">
        <v>104</v>
      </c>
      <c r="L82" s="62"/>
    </row>
    <row r="83" spans="5:12" ht="33.75" thickBot="1" x14ac:dyDescent="0.25">
      <c r="E83" s="26" t="s">
        <v>263</v>
      </c>
      <c r="F83" s="27" t="s">
        <v>46</v>
      </c>
      <c r="G83" s="28" t="s">
        <v>174</v>
      </c>
      <c r="H83" s="28" t="s">
        <v>264</v>
      </c>
      <c r="I83" s="182">
        <v>20</v>
      </c>
      <c r="J83" s="183"/>
      <c r="K83" s="28" t="s">
        <v>95</v>
      </c>
      <c r="L83" s="62"/>
    </row>
    <row r="84" spans="5:12" ht="33.75" thickBot="1" x14ac:dyDescent="0.25">
      <c r="E84" s="26" t="s">
        <v>265</v>
      </c>
      <c r="F84" s="27" t="s">
        <v>231</v>
      </c>
      <c r="G84" s="28" t="s">
        <v>230</v>
      </c>
      <c r="H84" s="28" t="s">
        <v>232</v>
      </c>
      <c r="I84" s="182">
        <v>12</v>
      </c>
      <c r="J84" s="183"/>
      <c r="K84" s="28" t="s">
        <v>95</v>
      </c>
      <c r="L84" s="62"/>
    </row>
    <row r="85" spans="5:12" ht="33.75" thickBot="1" x14ac:dyDescent="0.25">
      <c r="E85" s="26" t="s">
        <v>266</v>
      </c>
      <c r="F85" s="27" t="s">
        <v>48</v>
      </c>
      <c r="G85" s="28" t="s">
        <v>172</v>
      </c>
      <c r="H85" s="28" t="s">
        <v>232</v>
      </c>
      <c r="I85" s="182">
        <v>16</v>
      </c>
      <c r="J85" s="183"/>
      <c r="K85" s="28" t="s">
        <v>104</v>
      </c>
      <c r="L85" s="62"/>
    </row>
    <row r="86" spans="5:12" ht="33.75" thickBot="1" x14ac:dyDescent="0.25">
      <c r="E86" s="26" t="s">
        <v>267</v>
      </c>
      <c r="F86" s="27" t="s">
        <v>49</v>
      </c>
      <c r="G86" s="28" t="s">
        <v>172</v>
      </c>
      <c r="H86" s="28" t="s">
        <v>232</v>
      </c>
      <c r="I86" s="182">
        <v>12</v>
      </c>
      <c r="J86" s="183"/>
      <c r="K86" s="28" t="s">
        <v>17</v>
      </c>
      <c r="L86" s="62"/>
    </row>
    <row r="87" spans="5:12" ht="33.75" thickBot="1" x14ac:dyDescent="0.25">
      <c r="E87" s="46" t="s">
        <v>176</v>
      </c>
      <c r="F87" s="47" t="s">
        <v>177</v>
      </c>
      <c r="G87" s="48" t="s">
        <v>165</v>
      </c>
      <c r="H87" s="48" t="s">
        <v>178</v>
      </c>
      <c r="I87" s="187">
        <f>SUM(I88:J97)</f>
        <v>40</v>
      </c>
      <c r="J87" s="189"/>
      <c r="K87" s="50"/>
      <c r="L87" s="62"/>
    </row>
    <row r="88" spans="5:12" ht="33.75" thickBot="1" x14ac:dyDescent="0.25">
      <c r="E88" s="26" t="s">
        <v>179</v>
      </c>
      <c r="F88" s="27" t="s">
        <v>50</v>
      </c>
      <c r="G88" s="28" t="s">
        <v>165</v>
      </c>
      <c r="H88" s="28" t="s">
        <v>165</v>
      </c>
      <c r="I88" s="182">
        <v>4</v>
      </c>
      <c r="J88" s="183"/>
      <c r="K88" s="28" t="s">
        <v>104</v>
      </c>
      <c r="L88" s="62"/>
    </row>
    <row r="89" spans="5:12" ht="33.75" thickBot="1" x14ac:dyDescent="0.25">
      <c r="E89" s="26" t="s">
        <v>180</v>
      </c>
      <c r="F89" s="27" t="s">
        <v>51</v>
      </c>
      <c r="G89" s="28" t="s">
        <v>165</v>
      </c>
      <c r="H89" s="28" t="s">
        <v>165</v>
      </c>
      <c r="I89" s="182">
        <v>4</v>
      </c>
      <c r="J89" s="183"/>
      <c r="K89" s="28" t="s">
        <v>95</v>
      </c>
      <c r="L89" s="62"/>
    </row>
    <row r="90" spans="5:12" ht="33.75" thickBot="1" x14ac:dyDescent="0.25">
      <c r="E90" s="26" t="s">
        <v>181</v>
      </c>
      <c r="F90" s="27" t="s">
        <v>52</v>
      </c>
      <c r="G90" s="28" t="s">
        <v>165</v>
      </c>
      <c r="H90" s="28" t="s">
        <v>165</v>
      </c>
      <c r="I90" s="182">
        <v>4</v>
      </c>
      <c r="J90" s="183"/>
      <c r="K90" s="28" t="s">
        <v>104</v>
      </c>
      <c r="L90" s="62"/>
    </row>
    <row r="91" spans="5:12" ht="33.75" thickBot="1" x14ac:dyDescent="0.25">
      <c r="E91" s="26" t="s">
        <v>183</v>
      </c>
      <c r="F91" s="27" t="s">
        <v>53</v>
      </c>
      <c r="G91" s="28" t="s">
        <v>165</v>
      </c>
      <c r="H91" s="28" t="s">
        <v>165</v>
      </c>
      <c r="I91" s="182">
        <v>4</v>
      </c>
      <c r="J91" s="183"/>
      <c r="K91" s="28" t="s">
        <v>17</v>
      </c>
      <c r="L91" s="62"/>
    </row>
    <row r="92" spans="5:12" ht="33.75" thickBot="1" x14ac:dyDescent="0.25">
      <c r="E92" s="26" t="s">
        <v>184</v>
      </c>
      <c r="F92" s="27" t="s">
        <v>54</v>
      </c>
      <c r="G92" s="28" t="s">
        <v>165</v>
      </c>
      <c r="H92" s="28" t="s">
        <v>165</v>
      </c>
      <c r="I92" s="182">
        <v>4</v>
      </c>
      <c r="J92" s="183"/>
      <c r="K92" s="28" t="s">
        <v>95</v>
      </c>
      <c r="L92" s="62"/>
    </row>
    <row r="93" spans="5:12" ht="33.75" thickBot="1" x14ac:dyDescent="0.25">
      <c r="E93" s="26" t="s">
        <v>185</v>
      </c>
      <c r="F93" s="27" t="s">
        <v>55</v>
      </c>
      <c r="G93" s="28" t="s">
        <v>178</v>
      </c>
      <c r="H93" s="28" t="s">
        <v>178</v>
      </c>
      <c r="I93" s="182">
        <v>4</v>
      </c>
      <c r="J93" s="183"/>
      <c r="K93" s="28" t="s">
        <v>104</v>
      </c>
      <c r="L93" s="62"/>
    </row>
    <row r="94" spans="5:12" ht="33.75" thickBot="1" x14ac:dyDescent="0.25">
      <c r="E94" s="26" t="s">
        <v>268</v>
      </c>
      <c r="F94" s="27" t="s">
        <v>233</v>
      </c>
      <c r="G94" s="28" t="s">
        <v>178</v>
      </c>
      <c r="H94" s="28" t="s">
        <v>178</v>
      </c>
      <c r="I94" s="182">
        <v>4</v>
      </c>
      <c r="J94" s="183"/>
      <c r="K94" s="28" t="s">
        <v>269</v>
      </c>
      <c r="L94" s="62"/>
    </row>
    <row r="95" spans="5:12" ht="33.75" thickBot="1" x14ac:dyDescent="0.25">
      <c r="E95" s="26" t="s">
        <v>270</v>
      </c>
      <c r="F95" s="27" t="s">
        <v>234</v>
      </c>
      <c r="G95" s="28" t="s">
        <v>178</v>
      </c>
      <c r="H95" s="28" t="s">
        <v>178</v>
      </c>
      <c r="I95" s="182">
        <v>4</v>
      </c>
      <c r="J95" s="183"/>
      <c r="K95" s="28" t="s">
        <v>104</v>
      </c>
      <c r="L95" s="62"/>
    </row>
    <row r="96" spans="5:12" ht="33.75" thickBot="1" x14ac:dyDescent="0.25">
      <c r="E96" s="26" t="s">
        <v>271</v>
      </c>
      <c r="F96" s="27" t="s">
        <v>235</v>
      </c>
      <c r="G96" s="28" t="s">
        <v>178</v>
      </c>
      <c r="H96" s="28" t="s">
        <v>178</v>
      </c>
      <c r="I96" s="182">
        <v>4</v>
      </c>
      <c r="J96" s="183"/>
      <c r="K96" s="28" t="s">
        <v>95</v>
      </c>
      <c r="L96" s="62"/>
    </row>
    <row r="97" spans="5:12" ht="33.75" thickBot="1" x14ac:dyDescent="0.25">
      <c r="E97" s="26" t="s">
        <v>272</v>
      </c>
      <c r="F97" s="27" t="s">
        <v>236</v>
      </c>
      <c r="G97" s="28" t="s">
        <v>178</v>
      </c>
      <c r="H97" s="28" t="s">
        <v>178</v>
      </c>
      <c r="I97" s="182">
        <v>4</v>
      </c>
      <c r="J97" s="183"/>
      <c r="K97" s="28" t="s">
        <v>17</v>
      </c>
      <c r="L97" s="62"/>
    </row>
    <row r="98" spans="5:12" ht="33.75" thickBot="1" x14ac:dyDescent="0.25">
      <c r="E98" s="46" t="s">
        <v>186</v>
      </c>
      <c r="F98" s="47" t="s">
        <v>123</v>
      </c>
      <c r="G98" s="48" t="s">
        <v>187</v>
      </c>
      <c r="H98" s="55">
        <v>42740</v>
      </c>
      <c r="I98" s="187">
        <f>SUM(I99:J108)</f>
        <v>56</v>
      </c>
      <c r="J98" s="189"/>
      <c r="K98" s="50"/>
      <c r="L98" s="62"/>
    </row>
    <row r="99" spans="5:12" ht="33.75" thickBot="1" x14ac:dyDescent="0.25">
      <c r="E99" s="26" t="s">
        <v>188</v>
      </c>
      <c r="F99" s="27" t="s">
        <v>56</v>
      </c>
      <c r="G99" s="28" t="s">
        <v>187</v>
      </c>
      <c r="H99" s="28" t="s">
        <v>187</v>
      </c>
      <c r="I99" s="182">
        <v>4</v>
      </c>
      <c r="J99" s="183"/>
      <c r="K99" s="28" t="s">
        <v>104</v>
      </c>
      <c r="L99" s="62"/>
    </row>
    <row r="100" spans="5:12" ht="33.75" thickBot="1" x14ac:dyDescent="0.25">
      <c r="E100" s="26" t="s">
        <v>190</v>
      </c>
      <c r="F100" s="27" t="s">
        <v>57</v>
      </c>
      <c r="G100" s="28" t="s">
        <v>187</v>
      </c>
      <c r="H100" s="28" t="s">
        <v>187</v>
      </c>
      <c r="I100" s="182">
        <v>4</v>
      </c>
      <c r="J100" s="183"/>
      <c r="K100" s="28" t="s">
        <v>95</v>
      </c>
      <c r="L100" s="62"/>
    </row>
    <row r="101" spans="5:12" ht="33.75" thickBot="1" x14ac:dyDescent="0.25">
      <c r="E101" s="26" t="s">
        <v>191</v>
      </c>
      <c r="F101" s="27" t="s">
        <v>237</v>
      </c>
      <c r="G101" s="28" t="s">
        <v>187</v>
      </c>
      <c r="H101" s="28" t="s">
        <v>187</v>
      </c>
      <c r="I101" s="182">
        <v>4</v>
      </c>
      <c r="J101" s="183"/>
      <c r="K101" s="28" t="s">
        <v>95</v>
      </c>
      <c r="L101" s="62"/>
    </row>
    <row r="102" spans="5:12" ht="33.75" thickBot="1" x14ac:dyDescent="0.25">
      <c r="E102" s="26" t="s">
        <v>192</v>
      </c>
      <c r="F102" s="27" t="s">
        <v>238</v>
      </c>
      <c r="G102" s="28" t="s">
        <v>189</v>
      </c>
      <c r="H102" s="28" t="s">
        <v>189</v>
      </c>
      <c r="I102" s="182">
        <v>4</v>
      </c>
      <c r="J102" s="183"/>
      <c r="K102" s="28" t="s">
        <v>95</v>
      </c>
      <c r="L102" s="62"/>
    </row>
    <row r="103" spans="5:12" ht="33.75" thickBot="1" x14ac:dyDescent="0.25">
      <c r="E103" s="26" t="s">
        <v>193</v>
      </c>
      <c r="F103" s="27" t="s">
        <v>60</v>
      </c>
      <c r="G103" s="28" t="s">
        <v>189</v>
      </c>
      <c r="H103" s="28" t="s">
        <v>189</v>
      </c>
      <c r="I103" s="182">
        <v>8</v>
      </c>
      <c r="J103" s="183"/>
      <c r="K103" s="28" t="s">
        <v>104</v>
      </c>
      <c r="L103" s="62"/>
    </row>
    <row r="104" spans="5:12" ht="33.75" thickBot="1" x14ac:dyDescent="0.25">
      <c r="E104" s="26" t="s">
        <v>194</v>
      </c>
      <c r="F104" s="27" t="s">
        <v>61</v>
      </c>
      <c r="G104" s="28" t="s">
        <v>187</v>
      </c>
      <c r="H104" s="28" t="s">
        <v>189</v>
      </c>
      <c r="I104" s="182">
        <v>8</v>
      </c>
      <c r="J104" s="183"/>
      <c r="K104" s="28" t="s">
        <v>17</v>
      </c>
      <c r="L104" s="62"/>
    </row>
    <row r="105" spans="5:12" ht="33.75" thickBot="1" x14ac:dyDescent="0.25">
      <c r="E105" s="26" t="s">
        <v>273</v>
      </c>
      <c r="F105" s="27" t="s">
        <v>239</v>
      </c>
      <c r="G105" s="29">
        <v>42740</v>
      </c>
      <c r="H105" s="29">
        <v>42740</v>
      </c>
      <c r="I105" s="182">
        <v>8</v>
      </c>
      <c r="J105" s="183"/>
      <c r="K105" s="28" t="s">
        <v>17</v>
      </c>
      <c r="L105" s="62"/>
    </row>
    <row r="106" spans="5:12" ht="33.75" thickBot="1" x14ac:dyDescent="0.25">
      <c r="E106" s="26" t="s">
        <v>274</v>
      </c>
      <c r="F106" s="27" t="s">
        <v>240</v>
      </c>
      <c r="G106" s="29">
        <v>42740</v>
      </c>
      <c r="H106" s="29">
        <v>42740</v>
      </c>
      <c r="I106" s="182">
        <v>8</v>
      </c>
      <c r="J106" s="183"/>
      <c r="K106" s="28" t="s">
        <v>104</v>
      </c>
      <c r="L106" s="62"/>
    </row>
    <row r="107" spans="5:12" ht="33.75" thickBot="1" x14ac:dyDescent="0.25">
      <c r="E107" s="26" t="s">
        <v>275</v>
      </c>
      <c r="F107" s="27" t="s">
        <v>241</v>
      </c>
      <c r="G107" s="29">
        <v>42740</v>
      </c>
      <c r="H107" s="29">
        <v>42740</v>
      </c>
      <c r="I107" s="182">
        <v>4</v>
      </c>
      <c r="J107" s="183"/>
      <c r="K107" s="28" t="s">
        <v>95</v>
      </c>
      <c r="L107" s="62"/>
    </row>
    <row r="108" spans="5:12" ht="33.75" thickBot="1" x14ac:dyDescent="0.25">
      <c r="E108" s="26" t="s">
        <v>276</v>
      </c>
      <c r="F108" s="27" t="s">
        <v>242</v>
      </c>
      <c r="G108" s="29">
        <v>42740</v>
      </c>
      <c r="H108" s="29">
        <v>42740</v>
      </c>
      <c r="I108" s="182">
        <v>4</v>
      </c>
      <c r="J108" s="183"/>
      <c r="K108" s="28" t="s">
        <v>95</v>
      </c>
      <c r="L108" s="62"/>
    </row>
    <row r="109" spans="5:12" ht="17.25" thickBot="1" x14ac:dyDescent="0.25">
      <c r="E109" s="46" t="s">
        <v>195</v>
      </c>
      <c r="F109" s="47" t="s">
        <v>7</v>
      </c>
      <c r="G109" s="55">
        <v>42771</v>
      </c>
      <c r="H109" s="55">
        <v>42799</v>
      </c>
      <c r="I109" s="187">
        <f>SUM(I110:J119)</f>
        <v>42</v>
      </c>
      <c r="J109" s="189"/>
      <c r="K109" s="50"/>
      <c r="L109" s="62"/>
    </row>
    <row r="110" spans="5:12" ht="33.75" thickBot="1" x14ac:dyDescent="0.25">
      <c r="E110" s="26" t="s">
        <v>196</v>
      </c>
      <c r="F110" s="27" t="s">
        <v>62</v>
      </c>
      <c r="G110" s="29">
        <v>42771</v>
      </c>
      <c r="H110" s="29">
        <v>42771</v>
      </c>
      <c r="I110" s="182">
        <v>4</v>
      </c>
      <c r="J110" s="183"/>
      <c r="K110" s="28" t="s">
        <v>95</v>
      </c>
      <c r="L110" s="62"/>
    </row>
    <row r="111" spans="5:12" ht="33.75" thickBot="1" x14ac:dyDescent="0.25">
      <c r="E111" s="26" t="s">
        <v>197</v>
      </c>
      <c r="F111" s="27" t="s">
        <v>63</v>
      </c>
      <c r="G111" s="29">
        <v>42771</v>
      </c>
      <c r="H111" s="29">
        <v>42771</v>
      </c>
      <c r="I111" s="182">
        <v>4</v>
      </c>
      <c r="J111" s="183"/>
      <c r="K111" s="50" t="s">
        <v>104</v>
      </c>
      <c r="L111" s="62"/>
    </row>
    <row r="112" spans="5:12" ht="33.75" thickBot="1" x14ac:dyDescent="0.25">
      <c r="E112" s="26" t="s">
        <v>198</v>
      </c>
      <c r="F112" s="27" t="s">
        <v>64</v>
      </c>
      <c r="G112" s="29">
        <v>42771</v>
      </c>
      <c r="H112" s="29">
        <v>42771</v>
      </c>
      <c r="I112" s="182">
        <v>6</v>
      </c>
      <c r="J112" s="183"/>
      <c r="K112" s="28" t="s">
        <v>17</v>
      </c>
      <c r="L112" s="62"/>
    </row>
    <row r="113" spans="5:12" ht="33.75" thickBot="1" x14ac:dyDescent="0.25">
      <c r="E113" s="26" t="s">
        <v>199</v>
      </c>
      <c r="F113" s="27" t="s">
        <v>65</v>
      </c>
      <c r="G113" s="29">
        <v>42771</v>
      </c>
      <c r="H113" s="29">
        <v>42771</v>
      </c>
      <c r="I113" s="182">
        <v>4</v>
      </c>
      <c r="J113" s="183"/>
      <c r="K113" s="28" t="s">
        <v>104</v>
      </c>
      <c r="L113" s="62"/>
    </row>
    <row r="114" spans="5:12" ht="33.75" thickBot="1" x14ac:dyDescent="0.25">
      <c r="E114" s="26" t="s">
        <v>200</v>
      </c>
      <c r="F114" s="27" t="s">
        <v>66</v>
      </c>
      <c r="G114" s="29">
        <v>42771</v>
      </c>
      <c r="H114" s="29">
        <v>42771</v>
      </c>
      <c r="I114" s="182">
        <v>4</v>
      </c>
      <c r="J114" s="183"/>
      <c r="K114" s="28" t="s">
        <v>95</v>
      </c>
      <c r="L114" s="62"/>
    </row>
    <row r="115" spans="5:12" ht="33.75" thickBot="1" x14ac:dyDescent="0.25">
      <c r="E115" s="26" t="s">
        <v>201</v>
      </c>
      <c r="F115" s="27" t="s">
        <v>67</v>
      </c>
      <c r="G115" s="29">
        <v>42771</v>
      </c>
      <c r="H115" s="29">
        <v>42771</v>
      </c>
      <c r="I115" s="182">
        <v>4</v>
      </c>
      <c r="J115" s="183"/>
      <c r="K115" s="28" t="s">
        <v>17</v>
      </c>
      <c r="L115" s="62"/>
    </row>
    <row r="116" spans="5:12" ht="33.75" thickBot="1" x14ac:dyDescent="0.25">
      <c r="E116" s="26" t="s">
        <v>277</v>
      </c>
      <c r="F116" s="27" t="s">
        <v>233</v>
      </c>
      <c r="G116" s="29">
        <v>42799</v>
      </c>
      <c r="H116" s="29">
        <v>42799</v>
      </c>
      <c r="I116" s="182">
        <v>4</v>
      </c>
      <c r="J116" s="183"/>
      <c r="K116" s="28" t="s">
        <v>17</v>
      </c>
      <c r="L116" s="62"/>
    </row>
    <row r="117" spans="5:12" ht="33.75" thickBot="1" x14ac:dyDescent="0.25">
      <c r="E117" s="26" t="s">
        <v>278</v>
      </c>
      <c r="F117" s="27" t="s">
        <v>234</v>
      </c>
      <c r="G117" s="29">
        <v>42799</v>
      </c>
      <c r="H117" s="29">
        <v>42799</v>
      </c>
      <c r="I117" s="182">
        <v>4</v>
      </c>
      <c r="J117" s="183"/>
      <c r="K117" s="28" t="s">
        <v>104</v>
      </c>
      <c r="L117" s="62"/>
    </row>
    <row r="118" spans="5:12" ht="17.25" thickBot="1" x14ac:dyDescent="0.25">
      <c r="E118" s="26" t="s">
        <v>279</v>
      </c>
      <c r="F118" s="27" t="s">
        <v>235</v>
      </c>
      <c r="G118" s="29">
        <v>42799</v>
      </c>
      <c r="H118" s="29">
        <v>42799</v>
      </c>
      <c r="I118" s="182">
        <v>4</v>
      </c>
      <c r="J118" s="183"/>
      <c r="K118" s="28" t="s">
        <v>95</v>
      </c>
      <c r="L118" s="62"/>
    </row>
    <row r="119" spans="5:12" ht="33.75" thickBot="1" x14ac:dyDescent="0.25">
      <c r="E119" s="26" t="s">
        <v>280</v>
      </c>
      <c r="F119" s="27" t="s">
        <v>236</v>
      </c>
      <c r="G119" s="29">
        <v>42799</v>
      </c>
      <c r="H119" s="29">
        <v>42799</v>
      </c>
      <c r="I119" s="182">
        <v>4</v>
      </c>
      <c r="J119" s="183"/>
      <c r="K119" s="28" t="s">
        <v>17</v>
      </c>
      <c r="L119" s="62"/>
    </row>
    <row r="120" spans="5:12" ht="17.25" thickBot="1" x14ac:dyDescent="0.25">
      <c r="E120" s="46" t="s">
        <v>202</v>
      </c>
      <c r="F120" s="47" t="s">
        <v>11</v>
      </c>
      <c r="G120" s="55">
        <v>42830</v>
      </c>
      <c r="H120" s="55">
        <v>42860</v>
      </c>
      <c r="I120" s="187">
        <f>SUM(I121:J122)</f>
        <v>16</v>
      </c>
      <c r="J120" s="189"/>
      <c r="K120" s="50"/>
      <c r="L120" s="62"/>
    </row>
    <row r="121" spans="5:12" ht="50.25" thickBot="1" x14ac:dyDescent="0.25">
      <c r="E121" s="26" t="s">
        <v>203</v>
      </c>
      <c r="F121" s="27" t="s">
        <v>204</v>
      </c>
      <c r="G121" s="29">
        <v>42830</v>
      </c>
      <c r="H121" s="29">
        <v>42830</v>
      </c>
      <c r="I121" s="182">
        <v>8</v>
      </c>
      <c r="J121" s="183"/>
      <c r="K121" s="28" t="s">
        <v>77</v>
      </c>
      <c r="L121" s="62"/>
    </row>
    <row r="122" spans="5:12" ht="50.25" thickBot="1" x14ac:dyDescent="0.25">
      <c r="E122" s="26" t="s">
        <v>205</v>
      </c>
      <c r="F122" s="27" t="s">
        <v>206</v>
      </c>
      <c r="G122" s="29">
        <v>42860</v>
      </c>
      <c r="H122" s="29">
        <v>42860</v>
      </c>
      <c r="I122" s="182">
        <v>8</v>
      </c>
      <c r="J122" s="183"/>
      <c r="K122" s="28" t="s">
        <v>77</v>
      </c>
      <c r="L122" s="63"/>
    </row>
    <row r="123" spans="5:12" ht="17.25" thickBot="1" x14ac:dyDescent="0.25">
      <c r="E123" s="184" t="s">
        <v>207</v>
      </c>
      <c r="F123" s="185"/>
      <c r="G123" s="185"/>
      <c r="H123" s="185"/>
      <c r="I123" s="186"/>
      <c r="J123" s="187">
        <f>SUM(I4,I7,I18,I54)</f>
        <v>626</v>
      </c>
      <c r="K123" s="188"/>
      <c r="L123" s="189"/>
    </row>
  </sheetData>
  <mergeCells count="94"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4.25" x14ac:dyDescent="0.2"/>
  <cols>
    <col min="2" max="2" width="37.875" customWidth="1"/>
    <col min="3" max="3" width="10.25" bestFit="1" customWidth="1"/>
    <col min="4" max="4" width="19.625" customWidth="1"/>
    <col min="6" max="6" width="27.625" customWidth="1"/>
  </cols>
  <sheetData>
    <row r="1" spans="1:6" ht="50.25" thickBot="1" x14ac:dyDescent="0.25">
      <c r="A1" s="18" t="s">
        <v>68</v>
      </c>
      <c r="B1" s="19" t="s">
        <v>69</v>
      </c>
      <c r="C1" s="19" t="s">
        <v>70</v>
      </c>
      <c r="D1" s="19" t="s">
        <v>71</v>
      </c>
      <c r="E1" s="20" t="s">
        <v>72</v>
      </c>
      <c r="F1" s="19" t="s">
        <v>73</v>
      </c>
    </row>
    <row r="2" spans="1:6" ht="17.25" thickBot="1" x14ac:dyDescent="0.25">
      <c r="A2" s="21">
        <v>1</v>
      </c>
      <c r="B2" s="22" t="s">
        <v>74</v>
      </c>
      <c r="C2" s="23">
        <v>42583</v>
      </c>
      <c r="D2" s="23">
        <v>42586</v>
      </c>
      <c r="E2" s="24">
        <v>16</v>
      </c>
      <c r="F2" s="25"/>
    </row>
    <row r="3" spans="1:6" ht="33.75" thickBot="1" x14ac:dyDescent="0.25">
      <c r="A3" s="26">
        <v>1.1000000000000001</v>
      </c>
      <c r="B3" s="27" t="s">
        <v>75</v>
      </c>
      <c r="C3" s="28" t="s">
        <v>76</v>
      </c>
      <c r="D3" s="29">
        <v>42858</v>
      </c>
      <c r="E3" s="28">
        <v>8</v>
      </c>
      <c r="F3" s="28" t="s">
        <v>77</v>
      </c>
    </row>
    <row r="4" spans="1:6" ht="17.25" thickBot="1" x14ac:dyDescent="0.25">
      <c r="A4" s="26">
        <v>1.2</v>
      </c>
      <c r="B4" s="27" t="s">
        <v>78</v>
      </c>
      <c r="C4" s="29">
        <v>42919</v>
      </c>
      <c r="D4" s="29">
        <v>42950</v>
      </c>
      <c r="E4" s="28">
        <v>8</v>
      </c>
      <c r="F4" s="28" t="s">
        <v>79</v>
      </c>
    </row>
    <row r="5" spans="1:6" ht="17.25" thickBot="1" x14ac:dyDescent="0.25">
      <c r="A5" s="21">
        <v>2</v>
      </c>
      <c r="B5" s="22" t="s">
        <v>80</v>
      </c>
      <c r="C5" s="30">
        <v>42950</v>
      </c>
      <c r="D5" s="31" t="s">
        <v>81</v>
      </c>
      <c r="E5" s="24">
        <f>SUM(E6:E12)</f>
        <v>92</v>
      </c>
      <c r="F5" s="25"/>
    </row>
    <row r="6" spans="1:6" ht="17.25" thickBot="1" x14ac:dyDescent="0.25">
      <c r="A6" s="26">
        <v>2.1</v>
      </c>
      <c r="B6" s="27" t="s">
        <v>82</v>
      </c>
      <c r="C6" s="29">
        <v>42950</v>
      </c>
      <c r="D6" s="29">
        <v>42970</v>
      </c>
      <c r="E6" s="28">
        <v>8</v>
      </c>
      <c r="F6" s="28" t="s">
        <v>77</v>
      </c>
    </row>
    <row r="7" spans="1:6" ht="17.25" thickBot="1" x14ac:dyDescent="0.25">
      <c r="A7" s="26">
        <v>2.2000000000000002</v>
      </c>
      <c r="B7" s="27" t="s">
        <v>83</v>
      </c>
      <c r="C7" s="29">
        <v>42950</v>
      </c>
      <c r="D7" s="29">
        <v>43011</v>
      </c>
      <c r="E7" s="28">
        <v>24</v>
      </c>
      <c r="F7" s="28" t="s">
        <v>77</v>
      </c>
    </row>
    <row r="8" spans="1:6" ht="17.25" thickBot="1" x14ac:dyDescent="0.25">
      <c r="A8" s="26">
        <v>2.2999999999999998</v>
      </c>
      <c r="B8" s="27" t="s">
        <v>84</v>
      </c>
      <c r="C8" s="29">
        <v>42981</v>
      </c>
      <c r="D8" s="29">
        <v>43011</v>
      </c>
      <c r="E8" s="28">
        <v>12</v>
      </c>
      <c r="F8" s="28" t="s">
        <v>77</v>
      </c>
    </row>
    <row r="9" spans="1:6" ht="17.25" thickBot="1" x14ac:dyDescent="0.25">
      <c r="A9" s="26">
        <v>2.4</v>
      </c>
      <c r="B9" s="27" t="s">
        <v>85</v>
      </c>
      <c r="C9" s="29">
        <v>43042</v>
      </c>
      <c r="D9" s="29">
        <v>43042</v>
      </c>
      <c r="E9" s="28">
        <v>8</v>
      </c>
      <c r="F9" s="28" t="s">
        <v>77</v>
      </c>
    </row>
    <row r="10" spans="1:6" ht="33.75" thickBot="1" x14ac:dyDescent="0.25">
      <c r="A10" s="26">
        <v>2.5</v>
      </c>
      <c r="B10" s="27" t="s">
        <v>86</v>
      </c>
      <c r="C10" s="28" t="s">
        <v>87</v>
      </c>
      <c r="D10" s="28" t="s">
        <v>88</v>
      </c>
      <c r="E10" s="28">
        <v>24</v>
      </c>
      <c r="F10" s="28" t="s">
        <v>77</v>
      </c>
    </row>
    <row r="11" spans="1:6" ht="33.75" thickBot="1" x14ac:dyDescent="0.25">
      <c r="A11" s="26">
        <v>2.6</v>
      </c>
      <c r="B11" s="27" t="s">
        <v>85</v>
      </c>
      <c r="C11" s="28" t="s">
        <v>89</v>
      </c>
      <c r="D11" s="32">
        <v>42598</v>
      </c>
      <c r="E11" s="28">
        <v>8</v>
      </c>
      <c r="F11" s="28" t="s">
        <v>77</v>
      </c>
    </row>
    <row r="12" spans="1:6" ht="33.75" thickBot="1" x14ac:dyDescent="0.25">
      <c r="A12" s="26">
        <v>2.8</v>
      </c>
      <c r="B12" s="27" t="s">
        <v>85</v>
      </c>
      <c r="C12" s="28" t="s">
        <v>81</v>
      </c>
      <c r="D12" s="28" t="s">
        <v>81</v>
      </c>
      <c r="E12" s="28">
        <v>8</v>
      </c>
      <c r="F12" s="28" t="s">
        <v>77</v>
      </c>
    </row>
    <row r="14" spans="1:6" ht="16.5" thickBot="1" x14ac:dyDescent="0.25">
      <c r="A14" s="33"/>
    </row>
    <row r="15" spans="1:6" ht="33.75" thickBot="1" x14ac:dyDescent="0.25">
      <c r="A15" s="34">
        <v>3</v>
      </c>
      <c r="B15" s="35" t="s">
        <v>90</v>
      </c>
      <c r="C15" s="36" t="s">
        <v>81</v>
      </c>
      <c r="D15" s="37">
        <v>43013</v>
      </c>
      <c r="E15" s="38"/>
      <c r="F15" s="39"/>
    </row>
    <row r="16" spans="1:6" ht="33.75" thickBot="1" x14ac:dyDescent="0.25">
      <c r="A16" s="40">
        <v>3.1</v>
      </c>
      <c r="B16" s="41" t="s">
        <v>9</v>
      </c>
      <c r="C16" s="42" t="s">
        <v>81</v>
      </c>
      <c r="D16" s="43">
        <v>42770</v>
      </c>
      <c r="E16" s="44">
        <f>SUM(E17,E18,E19,E20,E23,E27,E30,E33,E36,E39)</f>
        <v>100</v>
      </c>
      <c r="F16" s="45"/>
    </row>
    <row r="17" spans="1:6" ht="33.75" thickBot="1" x14ac:dyDescent="0.25">
      <c r="A17" s="26" t="s">
        <v>91</v>
      </c>
      <c r="B17" s="27" t="s">
        <v>92</v>
      </c>
      <c r="C17" s="28" t="s">
        <v>81</v>
      </c>
      <c r="D17" s="28" t="s">
        <v>81</v>
      </c>
      <c r="E17" s="28">
        <v>8</v>
      </c>
      <c r="F17" s="28" t="s">
        <v>77</v>
      </c>
    </row>
    <row r="18" spans="1:6" ht="33.75" thickBot="1" x14ac:dyDescent="0.25">
      <c r="A18" s="26" t="s">
        <v>93</v>
      </c>
      <c r="B18" s="27" t="s">
        <v>94</v>
      </c>
      <c r="C18" s="28" t="s">
        <v>81</v>
      </c>
      <c r="D18" s="28" t="s">
        <v>81</v>
      </c>
      <c r="E18" s="28">
        <v>4</v>
      </c>
      <c r="F18" s="28" t="s">
        <v>95</v>
      </c>
    </row>
    <row r="19" spans="1:6" ht="33.75" thickBot="1" x14ac:dyDescent="0.25">
      <c r="A19" s="26" t="s">
        <v>96</v>
      </c>
      <c r="B19" s="27" t="s">
        <v>97</v>
      </c>
      <c r="C19" s="28" t="s">
        <v>98</v>
      </c>
      <c r="D19" s="28" t="s">
        <v>98</v>
      </c>
      <c r="E19" s="28">
        <v>4</v>
      </c>
      <c r="F19" s="28" t="s">
        <v>17</v>
      </c>
    </row>
    <row r="20" spans="1:6" ht="33.75" thickBot="1" x14ac:dyDescent="0.25">
      <c r="A20" s="46" t="s">
        <v>99</v>
      </c>
      <c r="B20" s="47" t="s">
        <v>100</v>
      </c>
      <c r="C20" s="48" t="s">
        <v>101</v>
      </c>
      <c r="D20" s="48" t="s">
        <v>102</v>
      </c>
      <c r="E20" s="48">
        <f>SUM(E21:E22)</f>
        <v>12</v>
      </c>
      <c r="F20" s="49"/>
    </row>
    <row r="21" spans="1:6" ht="33.75" thickBot="1" x14ac:dyDescent="0.25">
      <c r="A21" s="26" t="s">
        <v>103</v>
      </c>
      <c r="B21" s="27" t="s">
        <v>18</v>
      </c>
      <c r="C21" s="28" t="s">
        <v>101</v>
      </c>
      <c r="D21" s="28" t="s">
        <v>101</v>
      </c>
      <c r="E21" s="28">
        <v>8</v>
      </c>
      <c r="F21" s="28" t="s">
        <v>104</v>
      </c>
    </row>
    <row r="22" spans="1:6" ht="33.75" thickBot="1" x14ac:dyDescent="0.25">
      <c r="A22" s="26" t="s">
        <v>105</v>
      </c>
      <c r="B22" s="27" t="s">
        <v>19</v>
      </c>
      <c r="C22" s="28" t="s">
        <v>102</v>
      </c>
      <c r="D22" s="28" t="s">
        <v>102</v>
      </c>
      <c r="E22" s="28">
        <v>4</v>
      </c>
      <c r="F22" s="28" t="s">
        <v>17</v>
      </c>
    </row>
    <row r="23" spans="1:6" ht="33.75" thickBot="1" x14ac:dyDescent="0.25">
      <c r="A23" s="46" t="s">
        <v>106</v>
      </c>
      <c r="B23" s="47" t="s">
        <v>107</v>
      </c>
      <c r="C23" s="48" t="s">
        <v>108</v>
      </c>
      <c r="D23" s="48" t="s">
        <v>108</v>
      </c>
      <c r="E23" s="48">
        <v>8</v>
      </c>
      <c r="F23" s="50"/>
    </row>
    <row r="24" spans="1:6" ht="33.75" thickBot="1" x14ac:dyDescent="0.25">
      <c r="A24" s="26" t="s">
        <v>109</v>
      </c>
      <c r="B24" s="27" t="s">
        <v>20</v>
      </c>
      <c r="C24" s="28" t="s">
        <v>108</v>
      </c>
      <c r="D24" s="28" t="s">
        <v>108</v>
      </c>
      <c r="E24" s="28">
        <v>4</v>
      </c>
      <c r="F24" s="28" t="s">
        <v>104</v>
      </c>
    </row>
    <row r="25" spans="1:6" ht="33.75" thickBot="1" x14ac:dyDescent="0.25">
      <c r="A25" s="26" t="s">
        <v>110</v>
      </c>
      <c r="B25" s="27" t="s">
        <v>21</v>
      </c>
      <c r="C25" s="28" t="s">
        <v>111</v>
      </c>
      <c r="D25" s="28" t="s">
        <v>111</v>
      </c>
      <c r="E25" s="28">
        <v>4</v>
      </c>
      <c r="F25" s="28" t="s">
        <v>17</v>
      </c>
    </row>
    <row r="26" spans="1:6" ht="16.5" thickBot="1" x14ac:dyDescent="0.25">
      <c r="A26" s="33"/>
    </row>
    <row r="27" spans="1:6" ht="33.75" thickBot="1" x14ac:dyDescent="0.25">
      <c r="A27" s="51" t="s">
        <v>112</v>
      </c>
      <c r="B27" s="52" t="s">
        <v>113</v>
      </c>
      <c r="C27" s="53" t="s">
        <v>108</v>
      </c>
      <c r="D27" s="53" t="s">
        <v>114</v>
      </c>
      <c r="E27" s="53">
        <v>16</v>
      </c>
      <c r="F27" s="54"/>
    </row>
    <row r="28" spans="1:6" ht="33.75" thickBot="1" x14ac:dyDescent="0.25">
      <c r="A28" s="26" t="s">
        <v>115</v>
      </c>
      <c r="B28" s="27" t="s">
        <v>22</v>
      </c>
      <c r="C28" s="28" t="s">
        <v>108</v>
      </c>
      <c r="D28" s="28" t="s">
        <v>114</v>
      </c>
      <c r="E28" s="28">
        <v>8</v>
      </c>
      <c r="F28" s="28" t="s">
        <v>104</v>
      </c>
    </row>
    <row r="29" spans="1:6" ht="33.75" thickBot="1" x14ac:dyDescent="0.25">
      <c r="A29" s="26" t="s">
        <v>116</v>
      </c>
      <c r="B29" s="27" t="s">
        <v>23</v>
      </c>
      <c r="C29" s="28" t="s">
        <v>108</v>
      </c>
      <c r="D29" s="28" t="s">
        <v>114</v>
      </c>
      <c r="E29" s="28">
        <v>8</v>
      </c>
      <c r="F29" s="28" t="s">
        <v>17</v>
      </c>
    </row>
    <row r="30" spans="1:6" ht="33.75" thickBot="1" x14ac:dyDescent="0.25">
      <c r="A30" s="46" t="s">
        <v>117</v>
      </c>
      <c r="B30" s="47" t="s">
        <v>118</v>
      </c>
      <c r="C30" s="48" t="s">
        <v>119</v>
      </c>
      <c r="D30" s="48" t="s">
        <v>119</v>
      </c>
      <c r="E30" s="48">
        <v>8</v>
      </c>
      <c r="F30" s="50"/>
    </row>
    <row r="31" spans="1:6" ht="33.75" thickBot="1" x14ac:dyDescent="0.25">
      <c r="A31" s="26" t="s">
        <v>120</v>
      </c>
      <c r="B31" s="27" t="s">
        <v>24</v>
      </c>
      <c r="C31" s="28" t="s">
        <v>119</v>
      </c>
      <c r="D31" s="28" t="s">
        <v>119</v>
      </c>
      <c r="E31" s="28">
        <v>4</v>
      </c>
      <c r="F31" s="28" t="s">
        <v>17</v>
      </c>
    </row>
    <row r="32" spans="1:6" ht="33.75" thickBot="1" x14ac:dyDescent="0.25">
      <c r="A32" s="26" t="s">
        <v>121</v>
      </c>
      <c r="B32" s="27" t="s">
        <v>25</v>
      </c>
      <c r="C32" s="28" t="s">
        <v>119</v>
      </c>
      <c r="D32" s="28" t="s">
        <v>119</v>
      </c>
      <c r="E32" s="28">
        <v>4</v>
      </c>
      <c r="F32" s="28" t="s">
        <v>95</v>
      </c>
    </row>
    <row r="33" spans="1:6" ht="33.75" thickBot="1" x14ac:dyDescent="0.25">
      <c r="A33" s="46" t="s">
        <v>122</v>
      </c>
      <c r="B33" s="47" t="s">
        <v>123</v>
      </c>
      <c r="C33" s="48" t="s">
        <v>124</v>
      </c>
      <c r="D33" s="48" t="s">
        <v>124</v>
      </c>
      <c r="E33" s="48">
        <v>16</v>
      </c>
      <c r="F33" s="50"/>
    </row>
    <row r="34" spans="1:6" ht="33.75" thickBot="1" x14ac:dyDescent="0.25">
      <c r="A34" s="26" t="s">
        <v>125</v>
      </c>
      <c r="B34" s="27" t="s">
        <v>26</v>
      </c>
      <c r="C34" s="28" t="s">
        <v>124</v>
      </c>
      <c r="D34" s="28" t="s">
        <v>124</v>
      </c>
      <c r="E34" s="28">
        <v>8</v>
      </c>
      <c r="F34" s="28" t="s">
        <v>104</v>
      </c>
    </row>
    <row r="35" spans="1:6" ht="33.75" thickBot="1" x14ac:dyDescent="0.25">
      <c r="A35" s="26" t="s">
        <v>126</v>
      </c>
      <c r="B35" s="27" t="s">
        <v>27</v>
      </c>
      <c r="C35" s="28" t="s">
        <v>124</v>
      </c>
      <c r="D35" s="28" t="s">
        <v>124</v>
      </c>
      <c r="E35" s="28">
        <v>8</v>
      </c>
      <c r="F35" s="28" t="s">
        <v>17</v>
      </c>
    </row>
    <row r="36" spans="1:6" ht="33.75" thickBot="1" x14ac:dyDescent="0.25">
      <c r="A36" s="46" t="s">
        <v>127</v>
      </c>
      <c r="B36" s="47" t="s">
        <v>7</v>
      </c>
      <c r="C36" s="48" t="s">
        <v>128</v>
      </c>
      <c r="D36" s="48" t="s">
        <v>128</v>
      </c>
      <c r="E36" s="48">
        <v>8</v>
      </c>
      <c r="F36" s="50"/>
    </row>
    <row r="37" spans="1:6" ht="33.75" thickBot="1" x14ac:dyDescent="0.25">
      <c r="A37" s="26" t="s">
        <v>129</v>
      </c>
      <c r="B37" s="27" t="s">
        <v>28</v>
      </c>
      <c r="C37" s="28" t="s">
        <v>128</v>
      </c>
      <c r="D37" s="28" t="s">
        <v>128</v>
      </c>
      <c r="E37" s="28">
        <v>4</v>
      </c>
      <c r="F37" s="28" t="s">
        <v>17</v>
      </c>
    </row>
    <row r="38" spans="1:6" ht="33.75" thickBot="1" x14ac:dyDescent="0.25">
      <c r="A38" s="26" t="s">
        <v>130</v>
      </c>
      <c r="B38" s="27" t="s">
        <v>29</v>
      </c>
      <c r="C38" s="28" t="s">
        <v>128</v>
      </c>
      <c r="D38" s="28" t="s">
        <v>128</v>
      </c>
      <c r="E38" s="28">
        <v>4</v>
      </c>
      <c r="F38" s="50" t="s">
        <v>95</v>
      </c>
    </row>
    <row r="39" spans="1:6" ht="17.25" thickBot="1" x14ac:dyDescent="0.25">
      <c r="A39" s="46" t="s">
        <v>131</v>
      </c>
      <c r="B39" s="47" t="s">
        <v>132</v>
      </c>
      <c r="C39" s="55">
        <v>42739</v>
      </c>
      <c r="D39" s="55">
        <v>42770</v>
      </c>
      <c r="E39" s="48">
        <v>16</v>
      </c>
      <c r="F39" s="50"/>
    </row>
    <row r="40" spans="1:6" ht="17.25" thickBot="1" x14ac:dyDescent="0.25">
      <c r="A40" s="26" t="s">
        <v>133</v>
      </c>
      <c r="B40" s="27" t="s">
        <v>134</v>
      </c>
      <c r="C40" s="29">
        <v>42739</v>
      </c>
      <c r="D40" s="29">
        <v>42739</v>
      </c>
      <c r="E40" s="28">
        <v>8</v>
      </c>
      <c r="F40" s="28" t="s">
        <v>77</v>
      </c>
    </row>
    <row r="41" spans="1:6" ht="17.25" thickBot="1" x14ac:dyDescent="0.25">
      <c r="A41" s="26" t="s">
        <v>135</v>
      </c>
      <c r="B41" s="27" t="s">
        <v>136</v>
      </c>
      <c r="C41" s="29">
        <v>42770</v>
      </c>
      <c r="D41" s="29">
        <v>42770</v>
      </c>
      <c r="E41" s="28">
        <v>8</v>
      </c>
      <c r="F41" s="28" t="s">
        <v>77</v>
      </c>
    </row>
    <row r="42" spans="1:6" ht="17.25" thickBot="1" x14ac:dyDescent="0.25">
      <c r="A42" s="40">
        <v>3.2</v>
      </c>
      <c r="B42" s="41" t="s">
        <v>14</v>
      </c>
      <c r="C42" s="43">
        <v>42920</v>
      </c>
      <c r="D42" s="43">
        <v>42860</v>
      </c>
      <c r="E42" s="44">
        <f>SUM(E43,E44,E45,E46,E53,E60,E67,E74,E81,E88)</f>
        <v>270</v>
      </c>
      <c r="F42" s="56"/>
    </row>
    <row r="43" spans="1:6" ht="17.25" thickBot="1" x14ac:dyDescent="0.25">
      <c r="A43" s="26" t="s">
        <v>137</v>
      </c>
      <c r="B43" s="27" t="s">
        <v>92</v>
      </c>
      <c r="C43" s="29">
        <v>42920</v>
      </c>
      <c r="D43" s="29">
        <v>42920</v>
      </c>
      <c r="E43" s="28">
        <v>8</v>
      </c>
      <c r="F43" s="28" t="s">
        <v>77</v>
      </c>
    </row>
    <row r="44" spans="1:6" ht="17.25" thickBot="1" x14ac:dyDescent="0.25">
      <c r="A44" s="26" t="s">
        <v>138</v>
      </c>
      <c r="B44" s="27" t="s">
        <v>139</v>
      </c>
      <c r="C44" s="29">
        <v>42920</v>
      </c>
      <c r="D44" s="29">
        <v>42920</v>
      </c>
      <c r="E44" s="28">
        <v>4</v>
      </c>
      <c r="F44" s="28" t="s">
        <v>95</v>
      </c>
    </row>
    <row r="45" spans="1:6" ht="17.25" thickBot="1" x14ac:dyDescent="0.25">
      <c r="A45" s="26" t="s">
        <v>140</v>
      </c>
      <c r="B45" s="27" t="s">
        <v>141</v>
      </c>
      <c r="C45" s="29">
        <v>42951</v>
      </c>
      <c r="D45" s="29">
        <v>42951</v>
      </c>
      <c r="E45" s="28">
        <v>8</v>
      </c>
      <c r="F45" s="28" t="s">
        <v>95</v>
      </c>
    </row>
    <row r="46" spans="1:6" ht="33.75" thickBot="1" x14ac:dyDescent="0.25">
      <c r="A46" s="46" t="s">
        <v>142</v>
      </c>
      <c r="B46" s="47" t="s">
        <v>5</v>
      </c>
      <c r="C46" s="48" t="s">
        <v>143</v>
      </c>
      <c r="D46" s="48" t="s">
        <v>144</v>
      </c>
      <c r="E46" s="48">
        <v>24</v>
      </c>
      <c r="F46" s="50"/>
    </row>
    <row r="47" spans="1:6" ht="33.75" thickBot="1" x14ac:dyDescent="0.25">
      <c r="A47" s="26" t="s">
        <v>145</v>
      </c>
      <c r="B47" s="27" t="s">
        <v>32</v>
      </c>
      <c r="C47" s="28" t="s">
        <v>143</v>
      </c>
      <c r="D47" s="28" t="s">
        <v>143</v>
      </c>
      <c r="E47" s="28">
        <v>4</v>
      </c>
      <c r="F47" s="28" t="s">
        <v>17</v>
      </c>
    </row>
    <row r="48" spans="1:6" ht="33.75" thickBot="1" x14ac:dyDescent="0.25">
      <c r="A48" s="26" t="s">
        <v>146</v>
      </c>
      <c r="B48" s="27" t="s">
        <v>33</v>
      </c>
      <c r="C48" s="28" t="s">
        <v>143</v>
      </c>
      <c r="D48" s="28" t="s">
        <v>143</v>
      </c>
      <c r="E48" s="28">
        <v>4</v>
      </c>
      <c r="F48" s="28" t="s">
        <v>104</v>
      </c>
    </row>
    <row r="49" spans="1:6" ht="33.75" thickBot="1" x14ac:dyDescent="0.25">
      <c r="A49" s="26" t="s">
        <v>147</v>
      </c>
      <c r="B49" s="27" t="s">
        <v>34</v>
      </c>
      <c r="C49" s="28" t="s">
        <v>143</v>
      </c>
      <c r="D49" s="28" t="s">
        <v>143</v>
      </c>
      <c r="E49" s="28">
        <v>4</v>
      </c>
      <c r="F49" s="28" t="s">
        <v>95</v>
      </c>
    </row>
    <row r="50" spans="1:6" ht="33.75" thickBot="1" x14ac:dyDescent="0.25">
      <c r="A50" s="26" t="s">
        <v>148</v>
      </c>
      <c r="B50" s="27" t="s">
        <v>35</v>
      </c>
      <c r="C50" s="28" t="s">
        <v>144</v>
      </c>
      <c r="D50" s="28" t="s">
        <v>144</v>
      </c>
      <c r="E50" s="28">
        <v>4</v>
      </c>
      <c r="F50" s="28" t="s">
        <v>95</v>
      </c>
    </row>
    <row r="51" spans="1:6" ht="33.75" thickBot="1" x14ac:dyDescent="0.25">
      <c r="A51" s="26" t="s">
        <v>149</v>
      </c>
      <c r="B51" s="27" t="s">
        <v>36</v>
      </c>
      <c r="C51" s="28" t="s">
        <v>144</v>
      </c>
      <c r="D51" s="28" t="s">
        <v>144</v>
      </c>
      <c r="E51" s="28">
        <v>4</v>
      </c>
      <c r="F51" s="28" t="s">
        <v>150</v>
      </c>
    </row>
    <row r="52" spans="1:6" ht="33.75" thickBot="1" x14ac:dyDescent="0.25">
      <c r="A52" s="26" t="s">
        <v>151</v>
      </c>
      <c r="B52" s="27" t="s">
        <v>37</v>
      </c>
      <c r="C52" s="28" t="s">
        <v>144</v>
      </c>
      <c r="D52" s="28" t="s">
        <v>144</v>
      </c>
      <c r="E52" s="28">
        <v>4</v>
      </c>
      <c r="F52" s="28" t="s">
        <v>17</v>
      </c>
    </row>
    <row r="53" spans="1:6" ht="33.75" thickBot="1" x14ac:dyDescent="0.25">
      <c r="A53" s="46" t="s">
        <v>152</v>
      </c>
      <c r="B53" s="47" t="s">
        <v>153</v>
      </c>
      <c r="C53" s="48" t="s">
        <v>154</v>
      </c>
      <c r="D53" s="48" t="s">
        <v>155</v>
      </c>
      <c r="E53" s="48">
        <f>SUM(E54:E59)</f>
        <v>24</v>
      </c>
      <c r="F53" s="50"/>
    </row>
    <row r="54" spans="1:6" ht="33.75" thickBot="1" x14ac:dyDescent="0.25">
      <c r="A54" s="26" t="s">
        <v>156</v>
      </c>
      <c r="B54" s="27" t="s">
        <v>38</v>
      </c>
      <c r="C54" s="28" t="s">
        <v>154</v>
      </c>
      <c r="D54" s="28" t="s">
        <v>154</v>
      </c>
      <c r="E54" s="28">
        <v>4</v>
      </c>
      <c r="F54" s="28" t="s">
        <v>17</v>
      </c>
    </row>
    <row r="55" spans="1:6" ht="33.75" thickBot="1" x14ac:dyDescent="0.25">
      <c r="A55" s="26" t="s">
        <v>157</v>
      </c>
      <c r="B55" s="27" t="s">
        <v>39</v>
      </c>
      <c r="C55" s="28" t="s">
        <v>154</v>
      </c>
      <c r="D55" s="28" t="s">
        <v>154</v>
      </c>
      <c r="E55" s="28">
        <v>4</v>
      </c>
      <c r="F55" s="28" t="s">
        <v>104</v>
      </c>
    </row>
    <row r="56" spans="1:6" ht="33.75" thickBot="1" x14ac:dyDescent="0.25">
      <c r="A56" s="26" t="s">
        <v>158</v>
      </c>
      <c r="B56" s="27" t="s">
        <v>40</v>
      </c>
      <c r="C56" s="28" t="s">
        <v>154</v>
      </c>
      <c r="D56" s="28" t="s">
        <v>154</v>
      </c>
      <c r="E56" s="28">
        <v>4</v>
      </c>
      <c r="F56" s="28" t="s">
        <v>95</v>
      </c>
    </row>
    <row r="57" spans="1:6" ht="33.75" thickBot="1" x14ac:dyDescent="0.25">
      <c r="A57" s="26" t="s">
        <v>159</v>
      </c>
      <c r="B57" s="27" t="s">
        <v>41</v>
      </c>
      <c r="C57" s="28" t="s">
        <v>155</v>
      </c>
      <c r="D57" s="28" t="s">
        <v>155</v>
      </c>
      <c r="E57" s="28">
        <v>4</v>
      </c>
      <c r="F57" s="28" t="s">
        <v>95</v>
      </c>
    </row>
    <row r="58" spans="1:6" ht="33.75" thickBot="1" x14ac:dyDescent="0.25">
      <c r="A58" s="26" t="s">
        <v>160</v>
      </c>
      <c r="B58" s="27" t="s">
        <v>42</v>
      </c>
      <c r="C58" s="28" t="s">
        <v>155</v>
      </c>
      <c r="D58" s="28" t="s">
        <v>155</v>
      </c>
      <c r="E58" s="28">
        <v>4</v>
      </c>
      <c r="F58" s="28" t="s">
        <v>104</v>
      </c>
    </row>
    <row r="59" spans="1:6" ht="33.75" thickBot="1" x14ac:dyDescent="0.25">
      <c r="A59" s="26" t="s">
        <v>161</v>
      </c>
      <c r="B59" s="27" t="s">
        <v>43</v>
      </c>
      <c r="C59" s="28" t="s">
        <v>155</v>
      </c>
      <c r="D59" s="28" t="s">
        <v>155</v>
      </c>
      <c r="E59" s="28">
        <v>4</v>
      </c>
      <c r="F59" s="28" t="s">
        <v>17</v>
      </c>
    </row>
    <row r="60" spans="1:6" ht="33.75" thickBot="1" x14ac:dyDescent="0.25">
      <c r="A60" s="46" t="s">
        <v>162</v>
      </c>
      <c r="B60" s="47" t="s">
        <v>163</v>
      </c>
      <c r="C60" s="48" t="s">
        <v>164</v>
      </c>
      <c r="D60" s="48" t="s">
        <v>165</v>
      </c>
      <c r="E60" s="57">
        <f>SUM(E61:E66)</f>
        <v>84</v>
      </c>
      <c r="F60" s="50"/>
    </row>
    <row r="61" spans="1:6" ht="33.75" thickBot="1" x14ac:dyDescent="0.25">
      <c r="A61" s="26" t="s">
        <v>166</v>
      </c>
      <c r="B61" s="27" t="s">
        <v>44</v>
      </c>
      <c r="C61" s="28" t="s">
        <v>164</v>
      </c>
      <c r="D61" s="28" t="s">
        <v>167</v>
      </c>
      <c r="E61" s="28">
        <v>12</v>
      </c>
      <c r="F61" s="28" t="s">
        <v>17</v>
      </c>
    </row>
    <row r="62" spans="1:6" ht="33.75" thickBot="1" x14ac:dyDescent="0.25">
      <c r="A62" s="26" t="s">
        <v>168</v>
      </c>
      <c r="B62" s="27" t="s">
        <v>45</v>
      </c>
      <c r="C62" s="28" t="s">
        <v>164</v>
      </c>
      <c r="D62" s="28" t="s">
        <v>167</v>
      </c>
      <c r="E62" s="28">
        <v>12</v>
      </c>
      <c r="F62" s="28" t="s">
        <v>104</v>
      </c>
    </row>
    <row r="63" spans="1:6" ht="33.75" thickBot="1" x14ac:dyDescent="0.25">
      <c r="A63" s="26" t="s">
        <v>169</v>
      </c>
      <c r="B63" s="27" t="s">
        <v>46</v>
      </c>
      <c r="C63" s="28" t="s">
        <v>164</v>
      </c>
      <c r="D63" s="28" t="s">
        <v>170</v>
      </c>
      <c r="E63" s="28">
        <v>20</v>
      </c>
      <c r="F63" s="28" t="s">
        <v>95</v>
      </c>
    </row>
    <row r="64" spans="1:6" ht="33.75" thickBot="1" x14ac:dyDescent="0.25">
      <c r="A64" s="26" t="s">
        <v>171</v>
      </c>
      <c r="B64" s="27" t="s">
        <v>47</v>
      </c>
      <c r="C64" s="28" t="s">
        <v>172</v>
      </c>
      <c r="D64" s="28" t="s">
        <v>165</v>
      </c>
      <c r="E64" s="28">
        <v>12</v>
      </c>
      <c r="F64" s="28" t="s">
        <v>95</v>
      </c>
    </row>
    <row r="65" spans="1:6" ht="33.75" thickBot="1" x14ac:dyDescent="0.25">
      <c r="A65" s="26" t="s">
        <v>173</v>
      </c>
      <c r="B65" s="27" t="s">
        <v>48</v>
      </c>
      <c r="C65" s="28" t="s">
        <v>174</v>
      </c>
      <c r="D65" s="28" t="s">
        <v>165</v>
      </c>
      <c r="E65" s="28">
        <v>16</v>
      </c>
      <c r="F65" s="28" t="s">
        <v>104</v>
      </c>
    </row>
    <row r="66" spans="1:6" ht="33.75" thickBot="1" x14ac:dyDescent="0.25">
      <c r="A66" s="26" t="s">
        <v>175</v>
      </c>
      <c r="B66" s="27" t="s">
        <v>49</v>
      </c>
      <c r="C66" s="28" t="s">
        <v>174</v>
      </c>
      <c r="D66" s="28" t="s">
        <v>165</v>
      </c>
      <c r="E66" s="28">
        <v>12</v>
      </c>
      <c r="F66" s="28" t="s">
        <v>17</v>
      </c>
    </row>
    <row r="67" spans="1:6" ht="33.75" thickBot="1" x14ac:dyDescent="0.25">
      <c r="A67" s="46" t="s">
        <v>176</v>
      </c>
      <c r="B67" s="47" t="s">
        <v>177</v>
      </c>
      <c r="C67" s="48" t="s">
        <v>178</v>
      </c>
      <c r="D67" s="48" t="s">
        <v>178</v>
      </c>
      <c r="E67" s="48">
        <f>SUM(E68:E73)</f>
        <v>28</v>
      </c>
      <c r="F67" s="50"/>
    </row>
    <row r="68" spans="1:6" ht="33.75" thickBot="1" x14ac:dyDescent="0.25">
      <c r="A68" s="26" t="s">
        <v>179</v>
      </c>
      <c r="B68" s="27" t="s">
        <v>50</v>
      </c>
      <c r="C68" s="28" t="s">
        <v>178</v>
      </c>
      <c r="D68" s="28" t="s">
        <v>178</v>
      </c>
      <c r="E68" s="28">
        <v>4</v>
      </c>
      <c r="F68" s="28" t="s">
        <v>104</v>
      </c>
    </row>
    <row r="69" spans="1:6" ht="33.75" thickBot="1" x14ac:dyDescent="0.25">
      <c r="A69" s="26" t="s">
        <v>180</v>
      </c>
      <c r="B69" s="27" t="s">
        <v>51</v>
      </c>
      <c r="C69" s="28" t="s">
        <v>178</v>
      </c>
      <c r="D69" s="28" t="s">
        <v>178</v>
      </c>
      <c r="E69" s="28">
        <v>4</v>
      </c>
      <c r="F69" s="28" t="s">
        <v>95</v>
      </c>
    </row>
    <row r="70" spans="1:6" ht="33.75" thickBot="1" x14ac:dyDescent="0.25">
      <c r="A70" s="26" t="s">
        <v>181</v>
      </c>
      <c r="B70" s="27" t="s">
        <v>52</v>
      </c>
      <c r="C70" s="28" t="s">
        <v>178</v>
      </c>
      <c r="D70" s="28" t="s">
        <v>178</v>
      </c>
      <c r="E70" s="28">
        <v>8</v>
      </c>
      <c r="F70" s="28" t="s">
        <v>182</v>
      </c>
    </row>
    <row r="71" spans="1:6" ht="33.75" thickBot="1" x14ac:dyDescent="0.25">
      <c r="A71" s="26" t="s">
        <v>183</v>
      </c>
      <c r="B71" s="27" t="s">
        <v>53</v>
      </c>
      <c r="C71" s="28" t="s">
        <v>178</v>
      </c>
      <c r="D71" s="28" t="s">
        <v>178</v>
      </c>
      <c r="E71" s="28">
        <v>4</v>
      </c>
      <c r="F71" s="28" t="s">
        <v>17</v>
      </c>
    </row>
    <row r="72" spans="1:6" ht="33.75" thickBot="1" x14ac:dyDescent="0.25">
      <c r="A72" s="26" t="s">
        <v>184</v>
      </c>
      <c r="B72" s="27" t="s">
        <v>54</v>
      </c>
      <c r="C72" s="28" t="s">
        <v>178</v>
      </c>
      <c r="D72" s="28" t="s">
        <v>178</v>
      </c>
      <c r="E72" s="28">
        <v>4</v>
      </c>
      <c r="F72" s="28" t="s">
        <v>95</v>
      </c>
    </row>
    <row r="73" spans="1:6" ht="33.75" thickBot="1" x14ac:dyDescent="0.25">
      <c r="A73" s="26" t="s">
        <v>185</v>
      </c>
      <c r="B73" s="27" t="s">
        <v>55</v>
      </c>
      <c r="C73" s="28" t="s">
        <v>178</v>
      </c>
      <c r="D73" s="28" t="s">
        <v>178</v>
      </c>
      <c r="E73" s="28">
        <v>4</v>
      </c>
      <c r="F73" s="28" t="s">
        <v>104</v>
      </c>
    </row>
    <row r="74" spans="1:6" ht="33.75" thickBot="1" x14ac:dyDescent="0.25">
      <c r="A74" s="46" t="s">
        <v>186</v>
      </c>
      <c r="B74" s="47" t="s">
        <v>123</v>
      </c>
      <c r="C74" s="48" t="s">
        <v>187</v>
      </c>
      <c r="D74" s="55">
        <v>42740</v>
      </c>
      <c r="E74" s="48">
        <f>SUM(E75:E80)</f>
        <v>48</v>
      </c>
      <c r="F74" s="50"/>
    </row>
    <row r="75" spans="1:6" ht="33.75" thickBot="1" x14ac:dyDescent="0.25">
      <c r="A75" s="26" t="s">
        <v>188</v>
      </c>
      <c r="B75" s="27" t="s">
        <v>56</v>
      </c>
      <c r="C75" s="28" t="s">
        <v>187</v>
      </c>
      <c r="D75" s="28" t="s">
        <v>189</v>
      </c>
      <c r="E75" s="28">
        <v>8</v>
      </c>
      <c r="F75" s="28" t="s">
        <v>17</v>
      </c>
    </row>
    <row r="76" spans="1:6" ht="33.75" thickBot="1" x14ac:dyDescent="0.25">
      <c r="A76" s="26" t="s">
        <v>190</v>
      </c>
      <c r="B76" s="27" t="s">
        <v>57</v>
      </c>
      <c r="C76" s="28" t="s">
        <v>187</v>
      </c>
      <c r="D76" s="28" t="s">
        <v>189</v>
      </c>
      <c r="E76" s="28">
        <v>8</v>
      </c>
      <c r="F76" s="28" t="s">
        <v>104</v>
      </c>
    </row>
    <row r="77" spans="1:6" ht="33.75" thickBot="1" x14ac:dyDescent="0.25">
      <c r="A77" s="26" t="s">
        <v>191</v>
      </c>
      <c r="B77" s="27" t="s">
        <v>58</v>
      </c>
      <c r="C77" s="28" t="s">
        <v>187</v>
      </c>
      <c r="D77" s="29">
        <v>42740</v>
      </c>
      <c r="E77" s="28">
        <v>16</v>
      </c>
      <c r="F77" s="28" t="s">
        <v>95</v>
      </c>
    </row>
    <row r="78" spans="1:6" ht="33.75" thickBot="1" x14ac:dyDescent="0.25">
      <c r="A78" s="26" t="s">
        <v>192</v>
      </c>
      <c r="B78" s="27" t="s">
        <v>59</v>
      </c>
      <c r="C78" s="28" t="s">
        <v>187</v>
      </c>
      <c r="D78" s="28" t="s">
        <v>189</v>
      </c>
      <c r="E78" s="28">
        <v>8</v>
      </c>
      <c r="F78" s="28" t="s">
        <v>17</v>
      </c>
    </row>
    <row r="79" spans="1:6" ht="33.75" thickBot="1" x14ac:dyDescent="0.25">
      <c r="A79" s="26" t="s">
        <v>193</v>
      </c>
      <c r="B79" s="27" t="s">
        <v>60</v>
      </c>
      <c r="C79" s="29">
        <v>42740</v>
      </c>
      <c r="D79" s="29">
        <v>42740</v>
      </c>
      <c r="E79" s="28">
        <v>4</v>
      </c>
      <c r="F79" s="28" t="s">
        <v>104</v>
      </c>
    </row>
    <row r="80" spans="1:6" ht="17.25" thickBot="1" x14ac:dyDescent="0.25">
      <c r="A80" s="26" t="s">
        <v>194</v>
      </c>
      <c r="B80" s="27" t="s">
        <v>61</v>
      </c>
      <c r="C80" s="29">
        <v>42740</v>
      </c>
      <c r="D80" s="29">
        <v>42740</v>
      </c>
      <c r="E80" s="28">
        <v>4</v>
      </c>
      <c r="F80" s="28" t="s">
        <v>17</v>
      </c>
    </row>
    <row r="81" spans="1:6" ht="17.25" thickBot="1" x14ac:dyDescent="0.25">
      <c r="A81" s="46" t="s">
        <v>195</v>
      </c>
      <c r="B81" s="47" t="s">
        <v>7</v>
      </c>
      <c r="C81" s="55">
        <v>42771</v>
      </c>
      <c r="D81" s="55">
        <v>42771</v>
      </c>
      <c r="E81" s="48">
        <f>SUM(E82:E87)</f>
        <v>26</v>
      </c>
      <c r="F81" s="50"/>
    </row>
    <row r="82" spans="1:6" ht="17.25" thickBot="1" x14ac:dyDescent="0.25">
      <c r="A82" s="26" t="s">
        <v>196</v>
      </c>
      <c r="B82" s="27" t="s">
        <v>62</v>
      </c>
      <c r="C82" s="29">
        <v>42771</v>
      </c>
      <c r="D82" s="29">
        <v>42771</v>
      </c>
      <c r="E82" s="28">
        <v>4</v>
      </c>
      <c r="F82" s="28" t="s">
        <v>95</v>
      </c>
    </row>
    <row r="83" spans="1:6" ht="17.25" thickBot="1" x14ac:dyDescent="0.25">
      <c r="A83" s="26" t="s">
        <v>197</v>
      </c>
      <c r="B83" s="27" t="s">
        <v>63</v>
      </c>
      <c r="C83" s="29">
        <v>42771</v>
      </c>
      <c r="D83" s="29">
        <v>42771</v>
      </c>
      <c r="E83" s="28">
        <v>4</v>
      </c>
      <c r="F83" s="50" t="s">
        <v>104</v>
      </c>
    </row>
    <row r="84" spans="1:6" ht="33.75" thickBot="1" x14ac:dyDescent="0.25">
      <c r="A84" s="26" t="s">
        <v>198</v>
      </c>
      <c r="B84" s="27" t="s">
        <v>64</v>
      </c>
      <c r="C84" s="29">
        <v>42771</v>
      </c>
      <c r="D84" s="29">
        <v>42771</v>
      </c>
      <c r="E84" s="28">
        <v>6</v>
      </c>
      <c r="F84" s="28" t="s">
        <v>17</v>
      </c>
    </row>
    <row r="85" spans="1:6" ht="33.75" thickBot="1" x14ac:dyDescent="0.25">
      <c r="A85" s="26" t="s">
        <v>199</v>
      </c>
      <c r="B85" s="27" t="s">
        <v>65</v>
      </c>
      <c r="C85" s="29">
        <v>42771</v>
      </c>
      <c r="D85" s="29">
        <v>42771</v>
      </c>
      <c r="E85" s="28">
        <v>4</v>
      </c>
      <c r="F85" s="28" t="s">
        <v>104</v>
      </c>
    </row>
    <row r="86" spans="1:6" ht="17.25" thickBot="1" x14ac:dyDescent="0.25">
      <c r="A86" s="26" t="s">
        <v>200</v>
      </c>
      <c r="B86" s="27" t="s">
        <v>66</v>
      </c>
      <c r="C86" s="29">
        <v>42771</v>
      </c>
      <c r="D86" s="29">
        <v>42771</v>
      </c>
      <c r="E86" s="28">
        <v>4</v>
      </c>
      <c r="F86" s="28" t="s">
        <v>95</v>
      </c>
    </row>
    <row r="87" spans="1:6" ht="17.25" thickBot="1" x14ac:dyDescent="0.25">
      <c r="A87" s="26" t="s">
        <v>201</v>
      </c>
      <c r="B87" s="27" t="s">
        <v>67</v>
      </c>
      <c r="C87" s="29">
        <v>42771</v>
      </c>
      <c r="D87" s="29">
        <v>42771</v>
      </c>
      <c r="E87" s="28">
        <v>4</v>
      </c>
      <c r="F87" s="28" t="s">
        <v>17</v>
      </c>
    </row>
    <row r="88" spans="1:6" ht="17.25" thickBot="1" x14ac:dyDescent="0.25">
      <c r="A88" s="46" t="s">
        <v>202</v>
      </c>
      <c r="B88" s="47" t="s">
        <v>11</v>
      </c>
      <c r="C88" s="55">
        <v>42799</v>
      </c>
      <c r="D88" s="55">
        <v>42830</v>
      </c>
      <c r="E88" s="48">
        <v>16</v>
      </c>
      <c r="F88" s="50"/>
    </row>
    <row r="89" spans="1:6" ht="17.25" thickBot="1" x14ac:dyDescent="0.25">
      <c r="A89" s="26" t="s">
        <v>203</v>
      </c>
      <c r="B89" s="27" t="s">
        <v>204</v>
      </c>
      <c r="C89" s="29">
        <v>42799</v>
      </c>
      <c r="D89" s="29">
        <v>42799</v>
      </c>
      <c r="E89" s="28">
        <v>8</v>
      </c>
      <c r="F89" s="28" t="s">
        <v>77</v>
      </c>
    </row>
    <row r="90" spans="1:6" ht="17.25" thickBot="1" x14ac:dyDescent="0.25">
      <c r="A90" s="26" t="s">
        <v>205</v>
      </c>
      <c r="B90" s="27" t="s">
        <v>206</v>
      </c>
      <c r="C90" s="29">
        <v>42830</v>
      </c>
      <c r="D90" s="29">
        <v>42830</v>
      </c>
      <c r="E90" s="28">
        <v>8</v>
      </c>
      <c r="F90" s="28" t="s">
        <v>77</v>
      </c>
    </row>
    <row r="91" spans="1:6" ht="17.25" thickBot="1" x14ac:dyDescent="0.25">
      <c r="A91" s="184" t="s">
        <v>207</v>
      </c>
      <c r="B91" s="185"/>
      <c r="C91" s="185"/>
      <c r="D91" s="186"/>
      <c r="E91" s="187" t="s">
        <v>208</v>
      </c>
      <c r="F91" s="189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HÙNG VÕ</cp:lastModifiedBy>
  <cp:lastPrinted>2023-05-19T13:00:12Z</cp:lastPrinted>
  <dcterms:created xsi:type="dcterms:W3CDTF">2016-05-09T08:50:23Z</dcterms:created>
  <dcterms:modified xsi:type="dcterms:W3CDTF">2023-06-03T14:58:51Z</dcterms:modified>
</cp:coreProperties>
</file>