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michael/Development/AWS/VINE-NICS/git.tools.vine.vic.gov.au/empublic/feed-src/docs/"/>
    </mc:Choice>
  </mc:AlternateContent>
  <bookViews>
    <workbookView xWindow="0" yWindow="460" windowWidth="28720" windowHeight="17540" tabRatio="500"/>
  </bookViews>
  <sheets>
    <sheet name="CAP Aligned" sheetId="8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59" i="8" l="1"/>
  <c r="AC159" i="8"/>
  <c r="O159" i="8"/>
  <c r="O158" i="8"/>
  <c r="AB158" i="8"/>
  <c r="AC158" i="8"/>
  <c r="G159" i="8"/>
  <c r="G158" i="8"/>
  <c r="O157" i="8"/>
  <c r="AB157" i="8"/>
  <c r="AC157" i="8"/>
  <c r="O156" i="8"/>
  <c r="AB156" i="8"/>
  <c r="AC156" i="8"/>
  <c r="O155" i="8"/>
  <c r="AB155" i="8"/>
  <c r="AC155" i="8"/>
  <c r="O154" i="8"/>
  <c r="AB154" i="8"/>
  <c r="AC154" i="8"/>
  <c r="O153" i="8"/>
  <c r="AB153" i="8"/>
  <c r="AC153" i="8"/>
  <c r="O152" i="8"/>
  <c r="AB152" i="8"/>
  <c r="AC152" i="8"/>
  <c r="O151" i="8"/>
  <c r="AB151" i="8"/>
  <c r="AC151" i="8"/>
  <c r="O150" i="8"/>
  <c r="AB150" i="8"/>
  <c r="AC150" i="8"/>
  <c r="O149" i="8"/>
  <c r="AB149" i="8"/>
  <c r="AC149" i="8"/>
  <c r="O148" i="8"/>
  <c r="AB148" i="8"/>
  <c r="AC148" i="8"/>
  <c r="O147" i="8"/>
  <c r="AB147" i="8"/>
  <c r="AC147" i="8"/>
  <c r="O146" i="8"/>
  <c r="AB146" i="8"/>
  <c r="AC146" i="8"/>
  <c r="O145" i="8"/>
  <c r="AB145" i="8"/>
  <c r="AC145" i="8"/>
  <c r="O144" i="8"/>
  <c r="AB144" i="8"/>
  <c r="AC144" i="8"/>
  <c r="O143" i="8"/>
  <c r="AB143" i="8"/>
  <c r="AC143" i="8"/>
  <c r="O142" i="8"/>
  <c r="AB142" i="8"/>
  <c r="AC142" i="8"/>
  <c r="O141" i="8"/>
  <c r="AB141" i="8"/>
  <c r="AC141" i="8"/>
  <c r="O140" i="8"/>
  <c r="AB140" i="8"/>
  <c r="AC140" i="8"/>
  <c r="O139" i="8"/>
  <c r="AB139" i="8"/>
  <c r="AC139" i="8"/>
  <c r="O138" i="8"/>
  <c r="AB138" i="8"/>
  <c r="AC138" i="8"/>
  <c r="O137" i="8"/>
  <c r="AB137" i="8"/>
  <c r="AC137" i="8"/>
  <c r="O136" i="8"/>
  <c r="AB136" i="8"/>
  <c r="AC136" i="8"/>
  <c r="O135" i="8"/>
  <c r="AB135" i="8"/>
  <c r="AC135" i="8"/>
  <c r="O134" i="8"/>
  <c r="AB134" i="8"/>
  <c r="AC134" i="8"/>
  <c r="O133" i="8"/>
  <c r="AB133" i="8"/>
  <c r="AC133" i="8"/>
  <c r="O132" i="8"/>
  <c r="AB132" i="8"/>
  <c r="AC132" i="8"/>
  <c r="O131" i="8"/>
  <c r="AB131" i="8"/>
  <c r="AC131" i="8"/>
  <c r="O130" i="8"/>
  <c r="AB130" i="8"/>
  <c r="AC130" i="8"/>
  <c r="O129" i="8"/>
  <c r="AB129" i="8"/>
  <c r="AC129" i="8"/>
  <c r="O128" i="8"/>
  <c r="AB128" i="8"/>
  <c r="AC128" i="8"/>
  <c r="O127" i="8"/>
  <c r="AB127" i="8"/>
  <c r="AC127" i="8"/>
  <c r="O126" i="8"/>
  <c r="AB126" i="8"/>
  <c r="AC126" i="8"/>
  <c r="O125" i="8"/>
  <c r="AB125" i="8"/>
  <c r="AC125" i="8"/>
  <c r="O124" i="8"/>
  <c r="AB124" i="8"/>
  <c r="AC124" i="8"/>
  <c r="O123" i="8"/>
  <c r="AB123" i="8"/>
  <c r="AC123" i="8"/>
  <c r="O122" i="8"/>
  <c r="AB122" i="8"/>
  <c r="AC122" i="8"/>
  <c r="O121" i="8"/>
  <c r="AB121" i="8"/>
  <c r="AC121" i="8"/>
  <c r="O120" i="8"/>
  <c r="AB120" i="8"/>
  <c r="AC120" i="8"/>
  <c r="O119" i="8"/>
  <c r="AB119" i="8"/>
  <c r="AC119" i="8"/>
  <c r="O118" i="8"/>
  <c r="AB118" i="8"/>
  <c r="AC118" i="8"/>
  <c r="O117" i="8"/>
  <c r="AB117" i="8"/>
  <c r="AC117" i="8"/>
  <c r="O116" i="8"/>
  <c r="AB116" i="8"/>
  <c r="AC116" i="8"/>
  <c r="O115" i="8"/>
  <c r="AB115" i="8"/>
  <c r="AC115" i="8"/>
  <c r="O114" i="8"/>
  <c r="AB114" i="8"/>
  <c r="AC114" i="8"/>
  <c r="O113" i="8"/>
  <c r="AB113" i="8"/>
  <c r="AC113" i="8"/>
  <c r="O112" i="8"/>
  <c r="AB112" i="8"/>
  <c r="AC112" i="8"/>
  <c r="O111" i="8"/>
  <c r="AB111" i="8"/>
  <c r="AC111" i="8"/>
  <c r="O110" i="8"/>
  <c r="AB110" i="8"/>
  <c r="AC110" i="8"/>
  <c r="O109" i="8"/>
  <c r="AB109" i="8"/>
  <c r="AC109" i="8"/>
  <c r="O108" i="8"/>
  <c r="AB108" i="8"/>
  <c r="AC108" i="8"/>
  <c r="O107" i="8"/>
  <c r="AB107" i="8"/>
  <c r="AC107" i="8"/>
  <c r="O106" i="8"/>
  <c r="AB106" i="8"/>
  <c r="AC106" i="8"/>
  <c r="O105" i="8"/>
  <c r="AB105" i="8"/>
  <c r="AC105" i="8"/>
  <c r="O104" i="8"/>
  <c r="AB104" i="8"/>
  <c r="AC104" i="8"/>
  <c r="O103" i="8"/>
  <c r="AB103" i="8"/>
  <c r="AC103" i="8"/>
  <c r="O102" i="8"/>
  <c r="AB102" i="8"/>
  <c r="AC102" i="8"/>
  <c r="O101" i="8"/>
  <c r="AB101" i="8"/>
  <c r="AC101" i="8"/>
  <c r="O100" i="8"/>
  <c r="AB100" i="8"/>
  <c r="AC100" i="8"/>
  <c r="O99" i="8"/>
  <c r="AB99" i="8"/>
  <c r="AC99" i="8"/>
  <c r="O98" i="8"/>
  <c r="AB98" i="8"/>
  <c r="AC98" i="8"/>
  <c r="O97" i="8"/>
  <c r="AB97" i="8"/>
  <c r="AC97" i="8"/>
  <c r="O96" i="8"/>
  <c r="AB96" i="8"/>
  <c r="AC96" i="8"/>
  <c r="O95" i="8"/>
  <c r="AB95" i="8"/>
  <c r="AC95" i="8"/>
  <c r="O94" i="8"/>
  <c r="AB94" i="8"/>
  <c r="AC94" i="8"/>
  <c r="O93" i="8"/>
  <c r="AB93" i="8"/>
  <c r="AC93" i="8"/>
  <c r="O92" i="8"/>
  <c r="AB92" i="8"/>
  <c r="AC92" i="8"/>
  <c r="O91" i="8"/>
  <c r="AB91" i="8"/>
  <c r="AC91" i="8"/>
  <c r="O90" i="8"/>
  <c r="AB90" i="8"/>
  <c r="AC90" i="8"/>
  <c r="O89" i="8"/>
  <c r="AB89" i="8"/>
  <c r="AC89" i="8"/>
  <c r="O88" i="8"/>
  <c r="AB88" i="8"/>
  <c r="AC88" i="8"/>
  <c r="O87" i="8"/>
  <c r="AB87" i="8"/>
  <c r="AC87" i="8"/>
  <c r="O86" i="8"/>
  <c r="AB86" i="8"/>
  <c r="AC86" i="8"/>
  <c r="O85" i="8"/>
  <c r="AB85" i="8"/>
  <c r="AC85" i="8"/>
  <c r="O84" i="8"/>
  <c r="AB84" i="8"/>
  <c r="AC84" i="8"/>
  <c r="O83" i="8"/>
  <c r="AB83" i="8"/>
  <c r="AC83" i="8"/>
  <c r="O82" i="8"/>
  <c r="AB82" i="8"/>
  <c r="AC82" i="8"/>
  <c r="O81" i="8"/>
  <c r="AB81" i="8"/>
  <c r="AC81" i="8"/>
  <c r="O80" i="8"/>
  <c r="AB80" i="8"/>
  <c r="AC80" i="8"/>
  <c r="O79" i="8"/>
  <c r="AB79" i="8"/>
  <c r="AC79" i="8"/>
  <c r="O78" i="8"/>
  <c r="AB78" i="8"/>
  <c r="AC78" i="8"/>
  <c r="O77" i="8"/>
  <c r="AB77" i="8"/>
  <c r="AC77" i="8"/>
  <c r="O76" i="8"/>
  <c r="AB76" i="8"/>
  <c r="AC76" i="8"/>
  <c r="O75" i="8"/>
  <c r="AB75" i="8"/>
  <c r="AC75" i="8"/>
  <c r="O74" i="8"/>
  <c r="AB74" i="8"/>
  <c r="AC74" i="8"/>
  <c r="O73" i="8"/>
  <c r="AB73" i="8"/>
  <c r="AC73" i="8"/>
  <c r="O72" i="8"/>
  <c r="AB72" i="8"/>
  <c r="AC72" i="8"/>
  <c r="O71" i="8"/>
  <c r="AB71" i="8"/>
  <c r="AC71" i="8"/>
  <c r="O70" i="8"/>
  <c r="AB70" i="8"/>
  <c r="AC70" i="8"/>
  <c r="O69" i="8"/>
  <c r="AB69" i="8"/>
  <c r="AC69" i="8"/>
  <c r="O68" i="8"/>
  <c r="AB68" i="8"/>
  <c r="AC68" i="8"/>
  <c r="O67" i="8"/>
  <c r="AB67" i="8"/>
  <c r="AC67" i="8"/>
  <c r="O66" i="8"/>
  <c r="AB66" i="8"/>
  <c r="AC66" i="8"/>
  <c r="O65" i="8"/>
  <c r="AB65" i="8"/>
  <c r="AC65" i="8"/>
  <c r="O64" i="8"/>
  <c r="AB64" i="8"/>
  <c r="AC64" i="8"/>
  <c r="O63" i="8"/>
  <c r="AB63" i="8"/>
  <c r="AC63" i="8"/>
  <c r="O62" i="8"/>
  <c r="AB62" i="8"/>
  <c r="AC62" i="8"/>
  <c r="O61" i="8"/>
  <c r="AB61" i="8"/>
  <c r="AC61" i="8"/>
  <c r="O60" i="8"/>
  <c r="AB60" i="8"/>
  <c r="AC60" i="8"/>
  <c r="O59" i="8"/>
  <c r="AB59" i="8"/>
  <c r="AC59" i="8"/>
  <c r="O58" i="8"/>
  <c r="AB58" i="8"/>
  <c r="AC58" i="8"/>
  <c r="O57" i="8"/>
  <c r="AB57" i="8"/>
  <c r="AC57" i="8"/>
  <c r="O56" i="8"/>
  <c r="AB56" i="8"/>
  <c r="AC56" i="8"/>
  <c r="O55" i="8"/>
  <c r="AB55" i="8"/>
  <c r="AC55" i="8"/>
  <c r="O54" i="8"/>
  <c r="AB54" i="8"/>
  <c r="AC54" i="8"/>
  <c r="O53" i="8"/>
  <c r="AB53" i="8"/>
  <c r="AC53" i="8"/>
  <c r="O52" i="8"/>
  <c r="AB52" i="8"/>
  <c r="AC52" i="8"/>
  <c r="O51" i="8"/>
  <c r="AB51" i="8"/>
  <c r="AC51" i="8"/>
  <c r="O50" i="8"/>
  <c r="AB50" i="8"/>
  <c r="AC50" i="8"/>
  <c r="O49" i="8"/>
  <c r="AB49" i="8"/>
  <c r="AC49" i="8"/>
  <c r="O48" i="8"/>
  <c r="AB48" i="8"/>
  <c r="AC48" i="8"/>
  <c r="O47" i="8"/>
  <c r="AB47" i="8"/>
  <c r="AC47" i="8"/>
  <c r="O46" i="8"/>
  <c r="AB46" i="8"/>
  <c r="AC46" i="8"/>
  <c r="O45" i="8"/>
  <c r="AB45" i="8"/>
  <c r="AC45" i="8"/>
  <c r="O44" i="8"/>
  <c r="AB44" i="8"/>
  <c r="AC44" i="8"/>
  <c r="O43" i="8"/>
  <c r="AB43" i="8"/>
  <c r="AC43" i="8"/>
  <c r="O42" i="8"/>
  <c r="AB42" i="8"/>
  <c r="AC42" i="8"/>
  <c r="O41" i="8"/>
  <c r="AB41" i="8"/>
  <c r="AC41" i="8"/>
  <c r="O40" i="8"/>
  <c r="AB40" i="8"/>
  <c r="AC40" i="8"/>
  <c r="O39" i="8"/>
  <c r="AB39" i="8"/>
  <c r="AC39" i="8"/>
  <c r="O38" i="8"/>
  <c r="AB38" i="8"/>
  <c r="AC38" i="8"/>
  <c r="O37" i="8"/>
  <c r="AB37" i="8"/>
  <c r="AC37" i="8"/>
  <c r="O36" i="8"/>
  <c r="AB36" i="8"/>
  <c r="AC36" i="8"/>
  <c r="O35" i="8"/>
  <c r="AB35" i="8"/>
  <c r="AC35" i="8"/>
  <c r="O34" i="8"/>
  <c r="AB34" i="8"/>
  <c r="AC34" i="8"/>
  <c r="O33" i="8"/>
  <c r="AB33" i="8"/>
  <c r="AC33" i="8"/>
  <c r="O32" i="8"/>
  <c r="AB32" i="8"/>
  <c r="AC32" i="8"/>
  <c r="O31" i="8"/>
  <c r="AB31" i="8"/>
  <c r="AC31" i="8"/>
  <c r="O30" i="8"/>
  <c r="AB30" i="8"/>
  <c r="AC30" i="8"/>
  <c r="O29" i="8"/>
  <c r="AB29" i="8"/>
  <c r="AC29" i="8"/>
  <c r="O28" i="8"/>
  <c r="AB28" i="8"/>
  <c r="AC28" i="8"/>
  <c r="O27" i="8"/>
  <c r="AB27" i="8"/>
  <c r="AC27" i="8"/>
  <c r="O26" i="8"/>
  <c r="AB26" i="8"/>
  <c r="AC26" i="8"/>
  <c r="O25" i="8"/>
  <c r="AB25" i="8"/>
  <c r="AC25" i="8"/>
  <c r="O24" i="8"/>
  <c r="AB24" i="8"/>
  <c r="AC24" i="8"/>
  <c r="O23" i="8"/>
  <c r="AB23" i="8"/>
  <c r="AC23" i="8"/>
  <c r="O22" i="8"/>
  <c r="AB22" i="8"/>
  <c r="AC22" i="8"/>
  <c r="O21" i="8"/>
  <c r="AB21" i="8"/>
  <c r="AC21" i="8"/>
  <c r="O20" i="8"/>
  <c r="AB20" i="8"/>
  <c r="AC20" i="8"/>
  <c r="O19" i="8"/>
  <c r="AB19" i="8"/>
  <c r="AC19" i="8"/>
  <c r="O18" i="8"/>
  <c r="AB18" i="8"/>
  <c r="AC18" i="8"/>
  <c r="O17" i="8"/>
  <c r="AB17" i="8"/>
  <c r="AC17" i="8"/>
  <c r="O16" i="8"/>
  <c r="AB16" i="8"/>
  <c r="AC16" i="8"/>
  <c r="O15" i="8"/>
  <c r="AB15" i="8"/>
  <c r="AC15" i="8"/>
  <c r="O14" i="8"/>
  <c r="AB14" i="8"/>
  <c r="AC14" i="8"/>
  <c r="O13" i="8"/>
  <c r="AB13" i="8"/>
  <c r="AC13" i="8"/>
  <c r="O12" i="8"/>
  <c r="AB12" i="8"/>
  <c r="AC12" i="8"/>
  <c r="O11" i="8"/>
  <c r="AB11" i="8"/>
  <c r="AC11" i="8"/>
  <c r="O10" i="8"/>
  <c r="AB10" i="8"/>
  <c r="AC10" i="8"/>
  <c r="O9" i="8"/>
  <c r="AB9" i="8"/>
  <c r="AC9" i="8"/>
  <c r="O8" i="8"/>
  <c r="AB8" i="8"/>
  <c r="AC8" i="8"/>
  <c r="O7" i="8"/>
  <c r="AB7" i="8"/>
  <c r="AC7" i="8"/>
  <c r="O6" i="8"/>
  <c r="AB6" i="8"/>
  <c r="AC6" i="8"/>
  <c r="O5" i="8"/>
  <c r="AB5" i="8"/>
  <c r="AC5" i="8"/>
  <c r="O4" i="8"/>
  <c r="AB4" i="8"/>
  <c r="AC4" i="8"/>
  <c r="O3" i="8"/>
  <c r="AB3" i="8"/>
  <c r="AC3" i="8"/>
  <c r="O2" i="8"/>
  <c r="AB2" i="8"/>
  <c r="AC2" i="8"/>
  <c r="G157" i="8"/>
  <c r="G156" i="8"/>
  <c r="G155" i="8"/>
  <c r="G154" i="8"/>
  <c r="G93" i="8"/>
  <c r="G92" i="8"/>
  <c r="G91" i="8"/>
  <c r="G90" i="8"/>
  <c r="G89" i="8"/>
  <c r="G88" i="8"/>
  <c r="G87" i="8"/>
  <c r="G86" i="8"/>
  <c r="G85" i="8"/>
  <c r="G84" i="8"/>
  <c r="G94" i="8"/>
  <c r="G75" i="8"/>
  <c r="G74" i="8"/>
  <c r="G73" i="8"/>
  <c r="G72" i="8"/>
  <c r="G71" i="8"/>
  <c r="G70" i="8"/>
  <c r="G69" i="8"/>
  <c r="G68" i="8"/>
  <c r="G67" i="8"/>
  <c r="G66" i="8"/>
  <c r="G64" i="8"/>
  <c r="G62" i="8"/>
  <c r="G61" i="8"/>
  <c r="G60" i="8"/>
  <c r="G59" i="8"/>
  <c r="G58" i="8"/>
  <c r="G57" i="8"/>
  <c r="G56" i="8"/>
  <c r="G55" i="8"/>
  <c r="G54" i="8"/>
  <c r="G53" i="8"/>
  <c r="G51" i="8"/>
  <c r="G17" i="8"/>
  <c r="G14" i="8"/>
  <c r="G111" i="8"/>
  <c r="G110" i="8"/>
  <c r="G109" i="8"/>
  <c r="G153" i="8"/>
  <c r="G152" i="8"/>
  <c r="G151" i="8"/>
  <c r="G150" i="8"/>
  <c r="G149" i="8"/>
  <c r="G148" i="8"/>
  <c r="G147" i="8"/>
  <c r="G146" i="8"/>
  <c r="G108" i="8"/>
  <c r="G107" i="8"/>
  <c r="G10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05" i="8"/>
  <c r="G104" i="8"/>
  <c r="G103" i="8"/>
  <c r="G102" i="8"/>
  <c r="G101" i="8"/>
  <c r="G100" i="8"/>
  <c r="G99" i="8"/>
  <c r="G98" i="8"/>
  <c r="G97" i="8"/>
  <c r="G96" i="8"/>
  <c r="G95" i="8"/>
  <c r="G82" i="8"/>
  <c r="G81" i="8"/>
  <c r="G80" i="8"/>
  <c r="G79" i="8"/>
  <c r="G78" i="8"/>
  <c r="G77" i="8"/>
  <c r="G76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3" i="8"/>
  <c r="G32" i="8"/>
  <c r="G31" i="8"/>
  <c r="G30" i="8"/>
  <c r="G29" i="8"/>
  <c r="G28" i="8"/>
  <c r="G27" i="8"/>
  <c r="G20" i="8"/>
  <c r="G19" i="8"/>
  <c r="G15" i="8"/>
  <c r="G13" i="8"/>
  <c r="G12" i="8"/>
  <c r="G11" i="8"/>
  <c r="G10" i="8"/>
  <c r="G9" i="8"/>
  <c r="G8" i="8"/>
  <c r="G7" i="8"/>
  <c r="G6" i="8"/>
  <c r="G5" i="8"/>
  <c r="G4" i="8"/>
  <c r="G3" i="8"/>
  <c r="G2" i="8"/>
</calcChain>
</file>

<file path=xl/sharedStrings.xml><?xml version="1.0" encoding="utf-8"?>
<sst xmlns="http://schemas.openxmlformats.org/spreadsheetml/2006/main" count="3731" uniqueCount="196">
  <si>
    <t>incident</t>
  </si>
  <si>
    <t>warning</t>
  </si>
  <si>
    <t>earthquake</t>
  </si>
  <si>
    <t>category1</t>
  </si>
  <si>
    <t>category2</t>
  </si>
  <si>
    <t>Response</t>
  </si>
  <si>
    <t>Earthquake</t>
  </si>
  <si>
    <t>Minor</t>
  </si>
  <si>
    <t>Moderate</t>
  </si>
  <si>
    <t>Severe</t>
  </si>
  <si>
    <t>Flood</t>
  </si>
  <si>
    <t>Severe Weather</t>
  </si>
  <si>
    <t>Severe Thunderstorm</t>
  </si>
  <si>
    <t>Tsunami</t>
  </si>
  <si>
    <t>Dam Failure</t>
  </si>
  <si>
    <t>Watch</t>
  </si>
  <si>
    <t>Major</t>
  </si>
  <si>
    <t>Major (Downgrade from peak)</t>
  </si>
  <si>
    <t>Moderate (Downgrade from major)</t>
  </si>
  <si>
    <t>Minor (Downgrade from moderate)</t>
  </si>
  <si>
    <t>Final Minor</t>
  </si>
  <si>
    <t>Prepare to Evacuate</t>
  </si>
  <si>
    <t>Evacuate Immediately</t>
  </si>
  <si>
    <t>Safe To Return</t>
  </si>
  <si>
    <t>Evacuation Update</t>
  </si>
  <si>
    <t>Community Update</t>
  </si>
  <si>
    <t>Damaging Winds</t>
  </si>
  <si>
    <t>Advice</t>
  </si>
  <si>
    <t>Watch and Act</t>
  </si>
  <si>
    <t>Emergency Warning</t>
  </si>
  <si>
    <t>Recommendation to Evacuate</t>
  </si>
  <si>
    <t>Accident / Rescue</t>
  </si>
  <si>
    <t>Aircraft</t>
  </si>
  <si>
    <t>Incident</t>
  </si>
  <si>
    <t>Rail</t>
  </si>
  <si>
    <t>Rescue</t>
  </si>
  <si>
    <t>Road Accident</t>
  </si>
  <si>
    <t>Trench Rescue</t>
  </si>
  <si>
    <t>Usar</t>
  </si>
  <si>
    <t>Washaway</t>
  </si>
  <si>
    <t>Fire</t>
  </si>
  <si>
    <t>Building</t>
  </si>
  <si>
    <t>Building Fire</t>
  </si>
  <si>
    <t>Bushfire</t>
  </si>
  <si>
    <t>False Alarm</t>
  </si>
  <si>
    <t>Non Building Fire</t>
  </si>
  <si>
    <t>Other</t>
  </si>
  <si>
    <t>Hazardous Material</t>
  </si>
  <si>
    <t>Medical</t>
  </si>
  <si>
    <t>Medical Emergency</t>
  </si>
  <si>
    <t>Assist - Ambulance Vic</t>
  </si>
  <si>
    <t>Planned Burn</t>
  </si>
  <si>
    <t>Geo</t>
  </si>
  <si>
    <t>Met</t>
  </si>
  <si>
    <t>Safety</t>
  </si>
  <si>
    <t>Security</t>
  </si>
  <si>
    <t>Health</t>
  </si>
  <si>
    <t>Env</t>
  </si>
  <si>
    <t>Transport</t>
  </si>
  <si>
    <t>Infra</t>
  </si>
  <si>
    <t>CBRNE</t>
  </si>
  <si>
    <t>Ship</t>
  </si>
  <si>
    <t>Liquid Spills</t>
  </si>
  <si>
    <t>Gas Leaks</t>
  </si>
  <si>
    <t>Building Damage</t>
  </si>
  <si>
    <t>Flooding</t>
  </si>
  <si>
    <t>Weather</t>
  </si>
  <si>
    <t>Thunderstorm</t>
  </si>
  <si>
    <t>Cyclone</t>
  </si>
  <si>
    <t>Landslide</t>
  </si>
  <si>
    <t>Power Line</t>
  </si>
  <si>
    <t>Fallen Power Lines</t>
  </si>
  <si>
    <t>Tree Down</t>
  </si>
  <si>
    <t>Tree Down Traffic Hazard</t>
  </si>
  <si>
    <t>Agricultural</t>
  </si>
  <si>
    <t>Plant</t>
  </si>
  <si>
    <t>Animal Health</t>
  </si>
  <si>
    <t>Environment</t>
  </si>
  <si>
    <t>Vertebrate Animal Plague</t>
  </si>
  <si>
    <t>Invertebrate Animal Plague</t>
  </si>
  <si>
    <t>Minor to Moderate</t>
  </si>
  <si>
    <t>feedType</t>
  </si>
  <si>
    <t>Heat</t>
  </si>
  <si>
    <t>CHECK</t>
  </si>
  <si>
    <t>Extreme</t>
  </si>
  <si>
    <t>Unknown</t>
  </si>
  <si>
    <t>Wind</t>
  </si>
  <si>
    <t>Fire Ban</t>
  </si>
  <si>
    <t>Marine</t>
  </si>
  <si>
    <t>Fire ban</t>
  </si>
  <si>
    <t>CAP Cat</t>
  </si>
  <si>
    <t>Structure Fire</t>
  </si>
  <si>
    <t>structurFire</t>
  </si>
  <si>
    <t>Eventcode</t>
  </si>
  <si>
    <t>fireBan</t>
  </si>
  <si>
    <t>bushFire</t>
  </si>
  <si>
    <t>animalHealth</t>
  </si>
  <si>
    <t>Plague</t>
  </si>
  <si>
    <t>plague</t>
  </si>
  <si>
    <t xml:space="preserve">Extreme Heat </t>
  </si>
  <si>
    <t xml:space="preserve">extremeHeat </t>
  </si>
  <si>
    <t xml:space="preserve">Temperature </t>
  </si>
  <si>
    <t>Tropical Cyclone</t>
  </si>
  <si>
    <t xml:space="preserve">tropCyclone </t>
  </si>
  <si>
    <t>Storm</t>
  </si>
  <si>
    <t xml:space="preserve">Weather </t>
  </si>
  <si>
    <t xml:space="preserve">weather </t>
  </si>
  <si>
    <t xml:space="preserve">thunderstorm </t>
  </si>
  <si>
    <t>Electricity Supply</t>
  </si>
  <si>
    <t xml:space="preserve">electric </t>
  </si>
  <si>
    <t>Utility</t>
  </si>
  <si>
    <t>Aircraft Incident</t>
  </si>
  <si>
    <t>aircraft</t>
  </si>
  <si>
    <t>Aviation</t>
  </si>
  <si>
    <t>Nautical Incident</t>
  </si>
  <si>
    <t>nautical</t>
  </si>
  <si>
    <t>Railway Incident</t>
  </si>
  <si>
    <t>railIncident</t>
  </si>
  <si>
    <t>Railway</t>
  </si>
  <si>
    <t>rescue</t>
  </si>
  <si>
    <t>Plant Health</t>
  </si>
  <si>
    <t>plant</t>
  </si>
  <si>
    <t>Geological</t>
  </si>
  <si>
    <t xml:space="preserve">Earthquake </t>
  </si>
  <si>
    <t>landslide</t>
  </si>
  <si>
    <t>tsunami</t>
  </si>
  <si>
    <t>damFailure</t>
  </si>
  <si>
    <t>flood</t>
  </si>
  <si>
    <t>Hazardous Materials</t>
  </si>
  <si>
    <t>hazmat</t>
  </si>
  <si>
    <t>Motor Vehicle Accident</t>
  </si>
  <si>
    <t xml:space="preserve">roadCrash </t>
  </si>
  <si>
    <t>Roadway</t>
  </si>
  <si>
    <t>health</t>
  </si>
  <si>
    <t>road</t>
  </si>
  <si>
    <t>fire</t>
  </si>
  <si>
    <t>civil</t>
  </si>
  <si>
    <t>Civil</t>
  </si>
  <si>
    <t>Ambulance</t>
  </si>
  <si>
    <t>ambulance</t>
  </si>
  <si>
    <t>Severity</t>
  </si>
  <si>
    <t>geologicalHaz</t>
  </si>
  <si>
    <t>Other Urgent Alerts</t>
  </si>
  <si>
    <t>otherUrgent</t>
  </si>
  <si>
    <t>Other Non-Urgent Alerts</t>
  </si>
  <si>
    <t>other</t>
  </si>
  <si>
    <t>wind</t>
  </si>
  <si>
    <t>Urgency</t>
  </si>
  <si>
    <t>Past</t>
  </si>
  <si>
    <t>None</t>
  </si>
  <si>
    <t>Evacuate</t>
  </si>
  <si>
    <t>Immediate</t>
  </si>
  <si>
    <t>Observed</t>
  </si>
  <si>
    <t>Certainty</t>
  </si>
  <si>
    <t>Execute</t>
  </si>
  <si>
    <t>Expected</t>
  </si>
  <si>
    <t>Monitor</t>
  </si>
  <si>
    <t>Future</t>
  </si>
  <si>
    <t>Advice - All clear</t>
  </si>
  <si>
    <t>Product Safety</t>
  </si>
  <si>
    <t>product</t>
  </si>
  <si>
    <t>Tier1</t>
  </si>
  <si>
    <t>Tier2</t>
  </si>
  <si>
    <t>','</t>
  </si>
  <si>
    <t>',tier1:'</t>
  </si>
  <si>
    <t>',tier2:'</t>
  </si>
  <si>
    <t>',eventCode:'</t>
  </si>
  <si>
    <t>',urgency:'</t>
  </si>
  <si>
    <t>',severity:'</t>
  </si>
  <si>
    <t>',certainty:'</t>
  </si>
  <si>
    <t>']],cap:{category:'</t>
  </si>
  <si>
    <t>'}},</t>
  </si>
  <si>
    <t>Event</t>
  </si>
  <si>
    <t>',event:'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</si>
  <si>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</si>
  <si>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</si>
  <si>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</si>
  <si>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</si>
  <si>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</si>
  <si>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</si>
  <si>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</si>
  <si>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</si>
  <si>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</si>
  <si>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</si>
  <si>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</si>
  <si>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</si>
  <si>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a0</t>
  </si>
  <si>
    <t>{rules:[['</t>
  </si>
  <si>
    <t>',responseType:'</t>
  </si>
  <si>
    <t>Beach Closure</t>
  </si>
  <si>
    <t>Shark Sighting</t>
  </si>
  <si>
    <t>Animals</t>
  </si>
  <si>
    <t>Animal Attack</t>
  </si>
  <si>
    <t>animalAttack</t>
  </si>
  <si>
    <t>Public Services</t>
  </si>
  <si>
    <t>publicServic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</si>
</sst>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Arial"/>
    </font>
    <font>
      <b/>
      <sz val="10"/>
      <color theme="1"/>
      <name val="Arial"/>
    </font>
    <font>
      <sz val="12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EEAAAF"/>
        <bgColor indexed="64"/>
      </patternFill>
    </fill>
    <fill>
      <patternFill patternType="solid">
        <fgColor rgb="FFDDEBF7"/>
        <bgColor rgb="FFDDEBF7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Border="1"/>
    <xf numFmtId="0" fontId="0" fillId="0" borderId="0" xfId="0" applyNumberFormat="1"/>
    <xf numFmtId="0" fontId="0" fillId="0" borderId="0" xfId="0" applyNumberFormat="1" applyFill="1"/>
    <xf numFmtId="0" fontId="0" fillId="0" borderId="0" xfId="0" applyFill="1"/>
    <xf numFmtId="0" fontId="3" fillId="0" borderId="0" xfId="0" applyFont="1"/>
    <xf numFmtId="0" fontId="3" fillId="0" borderId="0" xfId="0" applyNumberFormat="1" applyFont="1"/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3" fillId="2" borderId="0" xfId="0" applyFont="1" applyFill="1"/>
    <xf numFmtId="0" fontId="3" fillId="2" borderId="0" xfId="0" applyNumberFormat="1" applyFont="1" applyFill="1"/>
    <xf numFmtId="0" fontId="0" fillId="3" borderId="0" xfId="0" applyFill="1"/>
    <xf numFmtId="0" fontId="0" fillId="3" borderId="0" xfId="0" applyNumberFormat="1" applyFill="1"/>
    <xf numFmtId="0" fontId="3" fillId="3" borderId="0" xfId="0" applyFont="1" applyFill="1"/>
    <xf numFmtId="0" fontId="3" fillId="3" borderId="0" xfId="0" applyNumberFormat="1" applyFont="1" applyFill="1"/>
    <xf numFmtId="0" fontId="4" fillId="3" borderId="1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3" fillId="0" borderId="0" xfId="0" applyFont="1" applyFill="1"/>
    <xf numFmtId="0" fontId="3" fillId="0" borderId="0" xfId="0" applyNumberFormat="1" applyFont="1" applyFill="1"/>
    <xf numFmtId="0" fontId="0" fillId="0" borderId="0" xfId="0" quotePrefix="1"/>
    <xf numFmtId="0" fontId="0" fillId="0" borderId="0" xfId="0" quotePrefix="1" applyNumberFormat="1"/>
    <xf numFmtId="0" fontId="0" fillId="0" borderId="0" xfId="0" applyNumberFormat="1" applyBorder="1"/>
    <xf numFmtId="0" fontId="5" fillId="4" borderId="5" xfId="0" applyFont="1" applyFill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EEAAA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7" name="Table38" displayName="Table38" ref="B1:Z159" totalsRowShown="0">
  <autoFilter ref="B1:Z159"/>
  <sortState ref="B152:J235">
    <sortCondition ref="B1:B235"/>
  </sortState>
  <tableColumns count="25">
    <tableColumn id="1" name="feedType"/>
    <tableColumn id="7" name="a"/>
    <tableColumn id="2" name="category1"/>
    <tableColumn id="6" name="b"/>
    <tableColumn id="3" name="category2"/>
    <tableColumn id="14" name="CHECK" dataDxfId="16">
      <calculatedColumnFormula>#REF!&lt;&gt;#REF!</calculatedColumnFormula>
    </tableColumn>
    <tableColumn id="8" name="c" dataDxfId="15"/>
    <tableColumn id="10" name="CAP Cat" dataDxfId="14"/>
    <tableColumn id="9" name="d"/>
    <tableColumn id="17" name="Tier1" dataDxfId="13"/>
    <tableColumn id="11" name="e"/>
    <tableColumn id="18" name="Tier2" dataDxfId="12"/>
    <tableColumn id="24" name="f" dataDxfId="11"/>
    <tableColumn id="25" name="Event" dataDxfId="10">
      <calculatedColumnFormula>IF(Table38[[#This Row],[Tier2]]&lt;&gt;"",Table38[[#This Row],[Tier2]],Table38[[#This Row],[Tier1]])</calculatedColumnFormula>
    </tableColumn>
    <tableColumn id="12" name="g" dataDxfId="9"/>
    <tableColumn id="19" name="Eventcode" dataDxfId="8"/>
    <tableColumn id="13" name="h"/>
    <tableColumn id="21" name="Response" dataDxfId="7"/>
    <tableColumn id="15" name="i" dataDxfId="6"/>
    <tableColumn id="4" name="Urgency" dataDxfId="5"/>
    <tableColumn id="20" name="j" dataDxfId="4"/>
    <tableColumn id="22" name="Severity" dataDxfId="3"/>
    <tableColumn id="16" name="k" dataDxfId="2"/>
    <tableColumn id="5" name="Certainty" dataDxfId="1"/>
    <tableColumn id="23" name="l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4"/>
  <sheetViews>
    <sheetView tabSelected="1" topLeftCell="A137" workbookViewId="0">
      <selection activeCell="AC144" sqref="AC144"/>
    </sheetView>
  </sheetViews>
  <sheetFormatPr baseColWidth="10" defaultRowHeight="16" x14ac:dyDescent="0.2"/>
  <cols>
    <col min="1" max="1" width="7.83203125" bestFit="1" customWidth="1"/>
    <col min="2" max="2" width="11.5" customWidth="1"/>
    <col min="3" max="3" width="4.6640625" bestFit="1" customWidth="1"/>
    <col min="4" max="4" width="30" bestFit="1" customWidth="1"/>
    <col min="5" max="5" width="4.83203125" bestFit="1" customWidth="1"/>
    <col min="6" max="6" width="23.33203125" bestFit="1" customWidth="1"/>
    <col min="7" max="7" width="9.1640625" hidden="1" customWidth="1"/>
    <col min="8" max="8" width="15.33203125" bestFit="1" customWidth="1"/>
    <col min="9" max="9" width="10.33203125" bestFit="1" customWidth="1"/>
    <col min="10" max="10" width="6.83203125" bestFit="1" customWidth="1"/>
    <col min="11" max="11" width="21.1640625" bestFit="1" customWidth="1"/>
    <col min="12" max="12" width="6.83203125" bestFit="1" customWidth="1"/>
    <col min="13" max="13" width="20.1640625" bestFit="1" customWidth="1"/>
    <col min="14" max="14" width="7.6640625" bestFit="1" customWidth="1"/>
    <col min="15" max="15" width="21.1640625" bestFit="1" customWidth="1"/>
    <col min="16" max="16" width="11.83203125" bestFit="1" customWidth="1"/>
    <col min="17" max="17" width="12.83203125" bestFit="1" customWidth="1"/>
    <col min="18" max="18" width="14.33203125" bestFit="1" customWidth="1"/>
    <col min="19" max="19" width="11.6640625" bestFit="1" customWidth="1"/>
    <col min="20" max="20" width="9.5" bestFit="1" customWidth="1"/>
    <col min="21" max="21" width="10.5" bestFit="1" customWidth="1"/>
    <col min="22" max="22" width="9.33203125" bestFit="1" customWidth="1"/>
    <col min="23" max="23" width="10.5" bestFit="1" customWidth="1"/>
    <col min="24" max="24" width="10.33203125" bestFit="1" customWidth="1"/>
    <col min="25" max="25" width="11.33203125" bestFit="1" customWidth="1"/>
    <col min="26" max="26" width="4.1640625" bestFit="1" customWidth="1"/>
    <col min="28" max="28" width="5.6640625" customWidth="1"/>
    <col min="29" max="29" width="208" bestFit="1" customWidth="1"/>
  </cols>
  <sheetData>
    <row r="1" spans="1:29" x14ac:dyDescent="0.2">
      <c r="A1" t="s">
        <v>186</v>
      </c>
      <c r="B1" t="s">
        <v>81</v>
      </c>
      <c r="C1" t="s">
        <v>174</v>
      </c>
      <c r="D1" t="s">
        <v>3</v>
      </c>
      <c r="E1" t="s">
        <v>175</v>
      </c>
      <c r="F1" t="s">
        <v>4</v>
      </c>
      <c r="G1" t="s">
        <v>83</v>
      </c>
      <c r="H1" t="s">
        <v>176</v>
      </c>
      <c r="I1" t="s">
        <v>90</v>
      </c>
      <c r="J1" t="s">
        <v>177</v>
      </c>
      <c r="K1" t="s">
        <v>161</v>
      </c>
      <c r="L1" t="s">
        <v>178</v>
      </c>
      <c r="M1" t="s">
        <v>162</v>
      </c>
      <c r="N1" t="s">
        <v>179</v>
      </c>
      <c r="O1" t="s">
        <v>172</v>
      </c>
      <c r="P1" t="s">
        <v>180</v>
      </c>
      <c r="Q1" t="s">
        <v>93</v>
      </c>
      <c r="R1" t="s">
        <v>181</v>
      </c>
      <c r="S1" t="s">
        <v>5</v>
      </c>
      <c r="T1" t="s">
        <v>182</v>
      </c>
      <c r="U1" t="s">
        <v>147</v>
      </c>
      <c r="V1" t="s">
        <v>183</v>
      </c>
      <c r="W1" t="s">
        <v>140</v>
      </c>
      <c r="X1" t="s">
        <v>184</v>
      </c>
      <c r="Y1" t="s">
        <v>153</v>
      </c>
      <c r="Z1" t="s">
        <v>185</v>
      </c>
    </row>
    <row r="2" spans="1:29" x14ac:dyDescent="0.2">
      <c r="A2" s="32" t="s">
        <v>187</v>
      </c>
      <c r="B2" t="s">
        <v>1</v>
      </c>
      <c r="C2" s="32" t="s">
        <v>163</v>
      </c>
      <c r="D2" t="s">
        <v>22</v>
      </c>
      <c r="E2" s="32" t="s">
        <v>163</v>
      </c>
      <c r="F2" t="s">
        <v>10</v>
      </c>
      <c r="G2" s="2" t="e">
        <f>#REF!&lt;&gt;#REF!</f>
        <v>#REF!</v>
      </c>
      <c r="H2" s="32" t="s">
        <v>170</v>
      </c>
      <c r="I2" s="2" t="s">
        <v>53</v>
      </c>
      <c r="J2" s="32" t="s">
        <v>164</v>
      </c>
      <c r="K2" s="2" t="s">
        <v>10</v>
      </c>
      <c r="L2" s="32" t="s">
        <v>165</v>
      </c>
      <c r="M2" s="2"/>
      <c r="N2" s="32" t="s">
        <v>173</v>
      </c>
      <c r="O2" s="2" t="str">
        <f>IF(Table38[[#This Row],[Tier2]]&lt;&gt;"",Table38[[#This Row],[Tier2]],Table38[[#This Row],[Tier1]])</f>
        <v>Flood</v>
      </c>
      <c r="P2" s="32" t="s">
        <v>166</v>
      </c>
      <c r="Q2" s="2" t="s">
        <v>127</v>
      </c>
      <c r="R2" s="32" t="s">
        <v>188</v>
      </c>
      <c r="S2" s="16" t="s">
        <v>150</v>
      </c>
      <c r="T2" s="32" t="s">
        <v>167</v>
      </c>
      <c r="U2" s="16" t="s">
        <v>151</v>
      </c>
      <c r="V2" s="32" t="s">
        <v>168</v>
      </c>
      <c r="W2" s="16" t="s">
        <v>84</v>
      </c>
      <c r="X2" s="32" t="s">
        <v>169</v>
      </c>
      <c r="Y2" s="17" t="s">
        <v>152</v>
      </c>
      <c r="Z2" s="33" t="s">
        <v>171</v>
      </c>
      <c r="AB2" t="str">
        <f>CONCATENATE(A2,Table38[[#This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{rules:[['warning','Evacuate Immediately','Flood']],cap:{category:'Met',tier1:'Flood',tier2:'',event:'Flood',eventCode:'flood',responseType:'Evacuate',urgency:'Immediate',severity:'Extreme',certainty:'Observed'}},</v>
      </c>
      <c r="AC2" t="str">
        <f>"    "&amp;SUBSTITUTE(AB2," '","'")</f>
        <v xml:space="preserve">    {rules:[['warning','Evacuate Immediately','Flood']],cap:{category:'Met',tier1:'Flood',tier2:'',event:'Flood',eventCode:'flood',responseType:'Evacuate',urgency:'Immediate',severity:'Extreme',certainty:'Observed'}},</v>
      </c>
    </row>
    <row r="3" spans="1:29" x14ac:dyDescent="0.2">
      <c r="A3" s="32" t="s">
        <v>187</v>
      </c>
      <c r="B3" t="s">
        <v>1</v>
      </c>
      <c r="C3" s="32" t="s">
        <v>163</v>
      </c>
      <c r="D3" t="s">
        <v>22</v>
      </c>
      <c r="E3" s="32" t="s">
        <v>163</v>
      </c>
      <c r="F3" t="s">
        <v>11</v>
      </c>
      <c r="G3" s="2" t="e">
        <f>#REF!&lt;&gt;#REF!</f>
        <v>#REF!</v>
      </c>
      <c r="H3" s="32" t="s">
        <v>170</v>
      </c>
      <c r="I3" t="s">
        <v>53</v>
      </c>
      <c r="J3" s="32" t="s">
        <v>164</v>
      </c>
      <c r="K3" s="2" t="s">
        <v>104</v>
      </c>
      <c r="L3" s="32" t="s">
        <v>165</v>
      </c>
      <c r="M3" t="s">
        <v>105</v>
      </c>
      <c r="N3" s="32" t="s">
        <v>173</v>
      </c>
      <c r="O3" t="str">
        <f>IF(Table38[[#This Row],[Tier2]]&lt;&gt;"",Table38[[#This Row],[Tier2]],Table38[[#This Row],[Tier1]])</f>
        <v xml:space="preserve">Weather </v>
      </c>
      <c r="P3" s="32" t="s">
        <v>166</v>
      </c>
      <c r="Q3" t="s">
        <v>106</v>
      </c>
      <c r="R3" s="32" t="s">
        <v>188</v>
      </c>
      <c r="S3" s="16" t="s">
        <v>150</v>
      </c>
      <c r="T3" s="32" t="s">
        <v>167</v>
      </c>
      <c r="U3" s="16" t="s">
        <v>151</v>
      </c>
      <c r="V3" s="32" t="s">
        <v>168</v>
      </c>
      <c r="W3" s="16" t="s">
        <v>84</v>
      </c>
      <c r="X3" s="32" t="s">
        <v>169</v>
      </c>
      <c r="Y3" s="17" t="s">
        <v>152</v>
      </c>
      <c r="Z3" s="33" t="s">
        <v>171</v>
      </c>
      <c r="AB3" t="str">
        <f>CONCATENATE(A3,Table38[[#This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{rules:[['warning','Evacuate Immediately','Severe Weather']],cap:{category:'Met',tier1:'Storm',tier2:'Weather ',event:'Weather ',eventCode:'weather ',responseType:'Evacuate',urgency:'Immediate',severity:'Extreme',certainty:'Observed'}},</v>
      </c>
      <c r="AC3" t="str">
        <f t="shared" ref="AC3:AC66" si="0">"    "&amp;SUBSTITUTE(AB3," '","'")</f>
        <v xml:space="preserve">    {rules:[['warning','Evacuate Immediately','Severe Weather']],cap:{category:'Met',tier1:'Storm',tier2:'Weather',event:'Weather',eventCode:'weather',responseType:'Evacuate',urgency:'Immediate',severity:'Extreme',certainty:'Observed'}},</v>
      </c>
    </row>
    <row r="4" spans="1:29" x14ac:dyDescent="0.2">
      <c r="A4" s="32" t="s">
        <v>187</v>
      </c>
      <c r="B4" t="s">
        <v>1</v>
      </c>
      <c r="C4" s="32" t="s">
        <v>163</v>
      </c>
      <c r="D4" t="s">
        <v>22</v>
      </c>
      <c r="E4" s="32" t="s">
        <v>163</v>
      </c>
      <c r="F4" t="s">
        <v>12</v>
      </c>
      <c r="G4" s="2" t="e">
        <f>#REF!&lt;&gt;#REF!</f>
        <v>#REF!</v>
      </c>
      <c r="H4" s="32" t="s">
        <v>170</v>
      </c>
      <c r="I4" t="s">
        <v>53</v>
      </c>
      <c r="J4" s="32" t="s">
        <v>164</v>
      </c>
      <c r="K4" s="2" t="s">
        <v>104</v>
      </c>
      <c r="L4" s="32" t="s">
        <v>165</v>
      </c>
      <c r="M4" t="s">
        <v>67</v>
      </c>
      <c r="N4" s="32" t="s">
        <v>173</v>
      </c>
      <c r="O4" t="str">
        <f>IF(Table38[[#This Row],[Tier2]]&lt;&gt;"",Table38[[#This Row],[Tier2]],Table38[[#This Row],[Tier1]])</f>
        <v>Thunderstorm</v>
      </c>
      <c r="P4" s="32" t="s">
        <v>166</v>
      </c>
      <c r="Q4" t="s">
        <v>107</v>
      </c>
      <c r="R4" s="32" t="s">
        <v>188</v>
      </c>
      <c r="S4" s="16" t="s">
        <v>150</v>
      </c>
      <c r="T4" s="32" t="s">
        <v>167</v>
      </c>
      <c r="U4" s="16" t="s">
        <v>151</v>
      </c>
      <c r="V4" s="32" t="s">
        <v>168</v>
      </c>
      <c r="W4" s="16" t="s">
        <v>84</v>
      </c>
      <c r="X4" s="32" t="s">
        <v>169</v>
      </c>
      <c r="Y4" s="17" t="s">
        <v>152</v>
      </c>
      <c r="Z4" s="33" t="s">
        <v>171</v>
      </c>
      <c r="AB4" t="str">
        <f>CONCATENATE(A4,Table38[[#This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{rules:[['warning','Evacuate Immediately','Severe Thunderstorm']],cap:{category:'Met',tier1:'Storm',tier2:'Thunderstorm',event:'Thunderstorm',eventCode:'thunderstorm ',responseType:'Evacuate',urgency:'Immediate',severity:'Extreme',certainty:'Observed'}},</v>
      </c>
      <c r="AC4" t="str">
        <f t="shared" si="0"/>
        <v xml:space="preserve">    {rules:[['warning','Evacuate Immediately','Severe Thunderstorm']],cap:{category:'Met',tier1:'Storm',tier2:'Thunderstorm',event:'Thunderstorm',eventCode:'thunderstorm',responseType:'Evacuate',urgency:'Immediate',severity:'Extreme',certainty:'Observed'}},</v>
      </c>
    </row>
    <row r="5" spans="1:29" x14ac:dyDescent="0.2">
      <c r="A5" s="32" t="s">
        <v>187</v>
      </c>
      <c r="B5" t="s">
        <v>1</v>
      </c>
      <c r="C5" s="32" t="s">
        <v>163</v>
      </c>
      <c r="D5" t="s">
        <v>22</v>
      </c>
      <c r="E5" s="32" t="s">
        <v>163</v>
      </c>
      <c r="F5" t="s">
        <v>6</v>
      </c>
      <c r="G5" s="2" t="e">
        <f>#REF!&lt;&gt;#REF!</f>
        <v>#REF!</v>
      </c>
      <c r="H5" s="32" t="s">
        <v>170</v>
      </c>
      <c r="I5" s="2" t="s">
        <v>52</v>
      </c>
      <c r="J5" s="32" t="s">
        <v>164</v>
      </c>
      <c r="K5" t="s">
        <v>122</v>
      </c>
      <c r="L5" s="32" t="s">
        <v>165</v>
      </c>
      <c r="M5" t="s">
        <v>123</v>
      </c>
      <c r="N5" s="32" t="s">
        <v>173</v>
      </c>
      <c r="O5" t="str">
        <f>IF(Table38[[#This Row],[Tier2]]&lt;&gt;"",Table38[[#This Row],[Tier2]],Table38[[#This Row],[Tier1]])</f>
        <v xml:space="preserve">Earthquake </v>
      </c>
      <c r="P5" s="32" t="s">
        <v>166</v>
      </c>
      <c r="Q5" t="s">
        <v>2</v>
      </c>
      <c r="R5" s="32" t="s">
        <v>188</v>
      </c>
      <c r="S5" s="16" t="s">
        <v>150</v>
      </c>
      <c r="T5" s="32" t="s">
        <v>167</v>
      </c>
      <c r="U5" s="16" t="s">
        <v>151</v>
      </c>
      <c r="V5" s="32" t="s">
        <v>168</v>
      </c>
      <c r="W5" s="16" t="s">
        <v>84</v>
      </c>
      <c r="X5" s="32" t="s">
        <v>169</v>
      </c>
      <c r="Y5" s="17" t="s">
        <v>152</v>
      </c>
      <c r="Z5" s="33" t="s">
        <v>171</v>
      </c>
      <c r="AB5" t="str">
        <f>CONCATENATE(A5,Table38[[#This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{rules:[['warning','Evacuate Immediately','Earthquake']],cap:{category:'Geo',tier1:'Geological',tier2:'Earthquake ',event:'Earthquake ',eventCode:'earthquake',responseType:'Evacuate',urgency:'Immediate',severity:'Extreme',certainty:'Observed'}},</v>
      </c>
      <c r="AC5" t="str">
        <f t="shared" si="0"/>
        <v xml:space="preserve">    {rules:[['warning','Evacuate Immediately','Earthquake']],cap:{category:'Geo',tier1:'Geological',tier2:'Earthquake',event:'Earthquake',eventCode:'earthquake',responseType:'Evacuate',urgency:'Immediate',severity:'Extreme',certainty:'Observed'}},</v>
      </c>
    </row>
    <row r="6" spans="1:29" x14ac:dyDescent="0.2">
      <c r="A6" s="32" t="s">
        <v>187</v>
      </c>
      <c r="B6" t="s">
        <v>1</v>
      </c>
      <c r="C6" s="32" t="s">
        <v>163</v>
      </c>
      <c r="D6" t="s">
        <v>22</v>
      </c>
      <c r="E6" s="32" t="s">
        <v>163</v>
      </c>
      <c r="F6" t="s">
        <v>13</v>
      </c>
      <c r="G6" s="2" t="e">
        <f>#REF!&lt;&gt;#REF!</f>
        <v>#REF!</v>
      </c>
      <c r="H6" s="32" t="s">
        <v>170</v>
      </c>
      <c r="I6" s="2" t="s">
        <v>52</v>
      </c>
      <c r="J6" s="32" t="s">
        <v>164</v>
      </c>
      <c r="K6" t="s">
        <v>122</v>
      </c>
      <c r="L6" s="32" t="s">
        <v>165</v>
      </c>
      <c r="M6" t="s">
        <v>13</v>
      </c>
      <c r="N6" s="32" t="s">
        <v>173</v>
      </c>
      <c r="O6" t="str">
        <f>IF(Table38[[#This Row],[Tier2]]&lt;&gt;"",Table38[[#This Row],[Tier2]],Table38[[#This Row],[Tier1]])</f>
        <v>Tsunami</v>
      </c>
      <c r="P6" s="32" t="s">
        <v>166</v>
      </c>
      <c r="Q6" t="s">
        <v>125</v>
      </c>
      <c r="R6" s="32" t="s">
        <v>188</v>
      </c>
      <c r="S6" s="16" t="s">
        <v>150</v>
      </c>
      <c r="T6" s="32" t="s">
        <v>167</v>
      </c>
      <c r="U6" s="16" t="s">
        <v>151</v>
      </c>
      <c r="V6" s="32" t="s">
        <v>168</v>
      </c>
      <c r="W6" s="16" t="s">
        <v>84</v>
      </c>
      <c r="X6" s="32" t="s">
        <v>169</v>
      </c>
      <c r="Y6" s="17" t="s">
        <v>152</v>
      </c>
      <c r="Z6" s="33" t="s">
        <v>171</v>
      </c>
      <c r="AB6" t="str">
        <f>CONCATENATE(A6,Table38[[#This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{rules:[['warning','Evacuate Immediately','Tsunami']],cap:{category:'Geo',tier1:'Geological',tier2:'Tsunami',event:'Tsunami',eventCode:'tsunami',responseType:'Evacuate',urgency:'Immediate',severity:'Extreme',certainty:'Observed'}},</v>
      </c>
      <c r="AC6" t="str">
        <f t="shared" si="0"/>
        <v xml:space="preserve">    {rules:[['warning','Evacuate Immediately','Tsunami']],cap:{category:'Geo',tier1:'Geological',tier2:'Tsunami',event:'Tsunami',eventCode:'tsunami',responseType:'Evacuate',urgency:'Immediate',severity:'Extreme',certainty:'Observed'}},</v>
      </c>
    </row>
    <row r="7" spans="1:29" x14ac:dyDescent="0.2">
      <c r="A7" s="32" t="s">
        <v>187</v>
      </c>
      <c r="B7" t="s">
        <v>1</v>
      </c>
      <c r="C7" s="32" t="s">
        <v>163</v>
      </c>
      <c r="D7" t="s">
        <v>22</v>
      </c>
      <c r="E7" s="32" t="s">
        <v>163</v>
      </c>
      <c r="F7" t="s">
        <v>14</v>
      </c>
      <c r="G7" s="2" t="e">
        <f>#REF!&lt;&gt;#REF!</f>
        <v>#REF!</v>
      </c>
      <c r="H7" s="32" t="s">
        <v>170</v>
      </c>
      <c r="I7" s="2" t="s">
        <v>59</v>
      </c>
      <c r="J7" s="32" t="s">
        <v>164</v>
      </c>
      <c r="K7" s="2" t="s">
        <v>10</v>
      </c>
      <c r="L7" s="32" t="s">
        <v>165</v>
      </c>
      <c r="M7" s="2" t="s">
        <v>14</v>
      </c>
      <c r="N7" s="32" t="s">
        <v>173</v>
      </c>
      <c r="O7" s="2" t="str">
        <f>IF(Table38[[#This Row],[Tier2]]&lt;&gt;"",Table38[[#This Row],[Tier2]],Table38[[#This Row],[Tier1]])</f>
        <v>Dam Failure</v>
      </c>
      <c r="P7" s="32" t="s">
        <v>166</v>
      </c>
      <c r="Q7" s="2" t="s">
        <v>126</v>
      </c>
      <c r="R7" s="32" t="s">
        <v>188</v>
      </c>
      <c r="S7" s="16" t="s">
        <v>150</v>
      </c>
      <c r="T7" s="32" t="s">
        <v>167</v>
      </c>
      <c r="U7" s="16" t="s">
        <v>151</v>
      </c>
      <c r="V7" s="32" t="s">
        <v>168</v>
      </c>
      <c r="W7" s="16" t="s">
        <v>84</v>
      </c>
      <c r="X7" s="32" t="s">
        <v>169</v>
      </c>
      <c r="Y7" s="17" t="s">
        <v>152</v>
      </c>
      <c r="Z7" s="33" t="s">
        <v>171</v>
      </c>
      <c r="AB7" t="str">
        <f>CONCATENATE(A7,Table38[[#This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{rules:[['warning','Evacuate Immediately','Dam Failure']],cap:{category:'Infra',tier1:'Flood',tier2:'Dam Failure',event:'Dam Failure',eventCode:'damFailure',responseType:'Evacuate',urgency:'Immediate',severity:'Extreme',certainty:'Observed'}},</v>
      </c>
      <c r="AC7" t="str">
        <f t="shared" si="0"/>
        <v xml:space="preserve">    {rules:[['warning','Evacuate Immediately','Dam Failure']],cap:{category:'Infra',tier1:'Flood',tier2:'Dam Failure',event:'Dam Failure',eventCode:'damFailure',responseType:'Evacuate',urgency:'Immediate',severity:'Extreme',certainty:'Observed'}},</v>
      </c>
    </row>
    <row r="8" spans="1:29" x14ac:dyDescent="0.2">
      <c r="A8" s="32" t="s">
        <v>187</v>
      </c>
      <c r="B8" t="s">
        <v>1</v>
      </c>
      <c r="C8" s="32" t="s">
        <v>163</v>
      </c>
      <c r="D8" t="s">
        <v>24</v>
      </c>
      <c r="E8" s="32" t="s">
        <v>163</v>
      </c>
      <c r="F8" t="s">
        <v>10</v>
      </c>
      <c r="G8" s="2" t="e">
        <f>#REF!&lt;&gt;#REF!</f>
        <v>#REF!</v>
      </c>
      <c r="H8" s="32" t="s">
        <v>170</v>
      </c>
      <c r="I8" s="2" t="s">
        <v>53</v>
      </c>
      <c r="J8" s="32" t="s">
        <v>164</v>
      </c>
      <c r="K8" s="2" t="s">
        <v>10</v>
      </c>
      <c r="L8" s="32" t="s">
        <v>165</v>
      </c>
      <c r="M8" s="2"/>
      <c r="N8" s="32" t="s">
        <v>173</v>
      </c>
      <c r="O8" s="2" t="str">
        <f>IF(Table38[[#This Row],[Tier2]]&lt;&gt;"",Table38[[#This Row],[Tier2]],Table38[[#This Row],[Tier1]])</f>
        <v>Flood</v>
      </c>
      <c r="P8" s="32" t="s">
        <v>166</v>
      </c>
      <c r="Q8" s="2" t="s">
        <v>127</v>
      </c>
      <c r="R8" s="32" t="s">
        <v>188</v>
      </c>
      <c r="S8" s="16" t="s">
        <v>150</v>
      </c>
      <c r="T8" s="32" t="s">
        <v>167</v>
      </c>
      <c r="U8" s="16" t="s">
        <v>151</v>
      </c>
      <c r="V8" s="32" t="s">
        <v>168</v>
      </c>
      <c r="W8" s="16" t="s">
        <v>9</v>
      </c>
      <c r="X8" s="32" t="s">
        <v>169</v>
      </c>
      <c r="Y8" s="17" t="s">
        <v>152</v>
      </c>
      <c r="Z8" s="33" t="s">
        <v>171</v>
      </c>
      <c r="AB8" t="str">
        <f>CONCATENATE(A8,Table38[[#This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{rules:[['warning','Evacuation Update','Flood']],cap:{category:'Met',tier1:'Flood',tier2:'',event:'Flood',eventCode:'flood',responseType:'Evacuate',urgency:'Immediate',severity:'Severe',certainty:'Observed'}},</v>
      </c>
      <c r="AC8" t="str">
        <f t="shared" si="0"/>
        <v xml:space="preserve">    {rules:[['warning','Evacuation Update','Flood']],cap:{category:'Met',tier1:'Flood',tier2:'',event:'Flood',eventCode:'flood',responseType:'Evacuate',urgency:'Immediate',severity:'Severe',certainty:'Observed'}},</v>
      </c>
    </row>
    <row r="9" spans="1:29" x14ac:dyDescent="0.2">
      <c r="A9" s="32" t="s">
        <v>187</v>
      </c>
      <c r="B9" t="s">
        <v>1</v>
      </c>
      <c r="C9" s="32" t="s">
        <v>163</v>
      </c>
      <c r="D9" t="s">
        <v>24</v>
      </c>
      <c r="E9" s="32" t="s">
        <v>163</v>
      </c>
      <c r="F9" t="s">
        <v>11</v>
      </c>
      <c r="G9" s="2" t="e">
        <f>#REF!&lt;&gt;#REF!</f>
        <v>#REF!</v>
      </c>
      <c r="H9" s="32" t="s">
        <v>170</v>
      </c>
      <c r="I9" t="s">
        <v>53</v>
      </c>
      <c r="J9" s="32" t="s">
        <v>164</v>
      </c>
      <c r="K9" s="2" t="s">
        <v>104</v>
      </c>
      <c r="L9" s="32" t="s">
        <v>165</v>
      </c>
      <c r="M9" t="s">
        <v>105</v>
      </c>
      <c r="N9" s="32" t="s">
        <v>173</v>
      </c>
      <c r="O9" t="str">
        <f>IF(Table38[[#This Row],[Tier2]]&lt;&gt;"",Table38[[#This Row],[Tier2]],Table38[[#This Row],[Tier1]])</f>
        <v xml:space="preserve">Weather </v>
      </c>
      <c r="P9" s="32" t="s">
        <v>166</v>
      </c>
      <c r="Q9" t="s">
        <v>106</v>
      </c>
      <c r="R9" s="32" t="s">
        <v>188</v>
      </c>
      <c r="S9" s="16" t="s">
        <v>150</v>
      </c>
      <c r="T9" s="32" t="s">
        <v>167</v>
      </c>
      <c r="U9" s="16" t="s">
        <v>151</v>
      </c>
      <c r="V9" s="32" t="s">
        <v>168</v>
      </c>
      <c r="W9" s="16" t="s">
        <v>9</v>
      </c>
      <c r="X9" s="32" t="s">
        <v>169</v>
      </c>
      <c r="Y9" s="17" t="s">
        <v>152</v>
      </c>
      <c r="Z9" s="33" t="s">
        <v>171</v>
      </c>
      <c r="AB9" t="str">
        <f>CONCATENATE(A9,Table38[[#This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{rules:[['warning','Evacuation Update','Severe Weather']],cap:{category:'Met',tier1:'Storm',tier2:'Weather ',event:'Weather ',eventCode:'weather ',responseType:'Evacuate',urgency:'Immediate',severity:'Severe',certainty:'Observed'}},</v>
      </c>
      <c r="AC9" t="str">
        <f t="shared" si="0"/>
        <v xml:space="preserve">    {rules:[['warning','Evacuation Update','Severe Weather']],cap:{category:'Met',tier1:'Storm',tier2:'Weather',event:'Weather',eventCode:'weather',responseType:'Evacuate',urgency:'Immediate',severity:'Severe',certainty:'Observed'}},</v>
      </c>
    </row>
    <row r="10" spans="1:29" x14ac:dyDescent="0.2">
      <c r="A10" s="32" t="s">
        <v>187</v>
      </c>
      <c r="B10" t="s">
        <v>1</v>
      </c>
      <c r="C10" s="32" t="s">
        <v>163</v>
      </c>
      <c r="D10" t="s">
        <v>24</v>
      </c>
      <c r="E10" s="32" t="s">
        <v>163</v>
      </c>
      <c r="F10" t="s">
        <v>12</v>
      </c>
      <c r="G10" s="2" t="e">
        <f>#REF!&lt;&gt;#REF!</f>
        <v>#REF!</v>
      </c>
      <c r="H10" s="32" t="s">
        <v>170</v>
      </c>
      <c r="I10" t="s">
        <v>53</v>
      </c>
      <c r="J10" s="32" t="s">
        <v>164</v>
      </c>
      <c r="K10" s="2" t="s">
        <v>104</v>
      </c>
      <c r="L10" s="32" t="s">
        <v>165</v>
      </c>
      <c r="M10" t="s">
        <v>67</v>
      </c>
      <c r="N10" s="32" t="s">
        <v>173</v>
      </c>
      <c r="O10" t="str">
        <f>IF(Table38[[#This Row],[Tier2]]&lt;&gt;"",Table38[[#This Row],[Tier2]],Table38[[#This Row],[Tier1]])</f>
        <v>Thunderstorm</v>
      </c>
      <c r="P10" s="32" t="s">
        <v>166</v>
      </c>
      <c r="Q10" t="s">
        <v>107</v>
      </c>
      <c r="R10" s="32" t="s">
        <v>188</v>
      </c>
      <c r="S10" s="16" t="s">
        <v>150</v>
      </c>
      <c r="T10" s="32" t="s">
        <v>167</v>
      </c>
      <c r="U10" s="16" t="s">
        <v>151</v>
      </c>
      <c r="V10" s="32" t="s">
        <v>168</v>
      </c>
      <c r="W10" s="16" t="s">
        <v>9</v>
      </c>
      <c r="X10" s="32" t="s">
        <v>169</v>
      </c>
      <c r="Y10" s="17" t="s">
        <v>152</v>
      </c>
      <c r="Z10" s="33" t="s">
        <v>171</v>
      </c>
      <c r="AB10" t="str">
        <f>CONCATENATE(A10,Table38[[#This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{rules:[['warning','Evacuation Update','Severe Thunderstorm']],cap:{category:'Met',tier1:'Storm',tier2:'Thunderstorm',event:'Thunderstorm',eventCode:'thunderstorm ',responseType:'Evacuate',urgency:'Immediate',severity:'Severe',certainty:'Observed'}},</v>
      </c>
      <c r="AC10" t="str">
        <f t="shared" si="0"/>
        <v xml:space="preserve">    {rules:[['warning','Evacuation Update','Severe Thunderstorm']],cap:{category:'Met',tier1:'Storm',tier2:'Thunderstorm',event:'Thunderstorm',eventCode:'thunderstorm',responseType:'Evacuate',urgency:'Immediate',severity:'Severe',certainty:'Observed'}},</v>
      </c>
    </row>
    <row r="11" spans="1:29" x14ac:dyDescent="0.2">
      <c r="A11" s="32" t="s">
        <v>187</v>
      </c>
      <c r="B11" t="s">
        <v>1</v>
      </c>
      <c r="C11" s="32" t="s">
        <v>163</v>
      </c>
      <c r="D11" t="s">
        <v>24</v>
      </c>
      <c r="E11" s="32" t="s">
        <v>163</v>
      </c>
      <c r="F11" t="s">
        <v>6</v>
      </c>
      <c r="G11" s="2" t="e">
        <f>#REF!&lt;&gt;#REF!</f>
        <v>#REF!</v>
      </c>
      <c r="H11" s="32" t="s">
        <v>170</v>
      </c>
      <c r="I11" s="2" t="s">
        <v>52</v>
      </c>
      <c r="J11" s="32" t="s">
        <v>164</v>
      </c>
      <c r="K11" t="s">
        <v>122</v>
      </c>
      <c r="L11" s="32" t="s">
        <v>165</v>
      </c>
      <c r="M11" t="s">
        <v>123</v>
      </c>
      <c r="N11" s="32" t="s">
        <v>173</v>
      </c>
      <c r="O11" t="str">
        <f>IF(Table38[[#This Row],[Tier2]]&lt;&gt;"",Table38[[#This Row],[Tier2]],Table38[[#This Row],[Tier1]])</f>
        <v xml:space="preserve">Earthquake </v>
      </c>
      <c r="P11" s="32" t="s">
        <v>166</v>
      </c>
      <c r="Q11" t="s">
        <v>2</v>
      </c>
      <c r="R11" s="32" t="s">
        <v>188</v>
      </c>
      <c r="S11" s="16" t="s">
        <v>150</v>
      </c>
      <c r="T11" s="32" t="s">
        <v>167</v>
      </c>
      <c r="U11" s="16" t="s">
        <v>151</v>
      </c>
      <c r="V11" s="32" t="s">
        <v>168</v>
      </c>
      <c r="W11" s="16" t="s">
        <v>9</v>
      </c>
      <c r="X11" s="32" t="s">
        <v>169</v>
      </c>
      <c r="Y11" s="17" t="s">
        <v>152</v>
      </c>
      <c r="Z11" s="33" t="s">
        <v>171</v>
      </c>
      <c r="AB11" t="str">
        <f>CONCATENATE(A11,Table38[[#This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{rules:[['warning','Evacuation Update','Earthquake']],cap:{category:'Geo',tier1:'Geological',tier2:'Earthquake ',event:'Earthquake ',eventCode:'earthquake',responseType:'Evacuate',urgency:'Immediate',severity:'Severe',certainty:'Observed'}},</v>
      </c>
      <c r="AC11" t="str">
        <f t="shared" si="0"/>
        <v xml:space="preserve">    {rules:[['warning','Evacuation Update','Earthquake']],cap:{category:'Geo',tier1:'Geological',tier2:'Earthquake',event:'Earthquake',eventCode:'earthquake',responseType:'Evacuate',urgency:'Immediate',severity:'Severe',certainty:'Observed'}},</v>
      </c>
    </row>
    <row r="12" spans="1:29" x14ac:dyDescent="0.2">
      <c r="A12" s="32" t="s">
        <v>187</v>
      </c>
      <c r="B12" t="s">
        <v>1</v>
      </c>
      <c r="C12" s="32" t="s">
        <v>163</v>
      </c>
      <c r="D12" t="s">
        <v>24</v>
      </c>
      <c r="E12" s="32" t="s">
        <v>163</v>
      </c>
      <c r="F12" t="s">
        <v>13</v>
      </c>
      <c r="G12" s="2" t="e">
        <f>#REF!&lt;&gt;#REF!</f>
        <v>#REF!</v>
      </c>
      <c r="H12" s="32" t="s">
        <v>170</v>
      </c>
      <c r="I12" s="2" t="s">
        <v>52</v>
      </c>
      <c r="J12" s="32" t="s">
        <v>164</v>
      </c>
      <c r="K12" t="s">
        <v>122</v>
      </c>
      <c r="L12" s="32" t="s">
        <v>165</v>
      </c>
      <c r="M12" t="s">
        <v>13</v>
      </c>
      <c r="N12" s="32" t="s">
        <v>173</v>
      </c>
      <c r="O12" t="str">
        <f>IF(Table38[[#This Row],[Tier2]]&lt;&gt;"",Table38[[#This Row],[Tier2]],Table38[[#This Row],[Tier1]])</f>
        <v>Tsunami</v>
      </c>
      <c r="P12" s="32" t="s">
        <v>166</v>
      </c>
      <c r="Q12" t="s">
        <v>125</v>
      </c>
      <c r="R12" s="32" t="s">
        <v>188</v>
      </c>
      <c r="S12" s="16" t="s">
        <v>150</v>
      </c>
      <c r="T12" s="32" t="s">
        <v>167</v>
      </c>
      <c r="U12" s="16" t="s">
        <v>151</v>
      </c>
      <c r="V12" s="32" t="s">
        <v>168</v>
      </c>
      <c r="W12" s="16" t="s">
        <v>9</v>
      </c>
      <c r="X12" s="32" t="s">
        <v>169</v>
      </c>
      <c r="Y12" s="17" t="s">
        <v>152</v>
      </c>
      <c r="Z12" s="33" t="s">
        <v>171</v>
      </c>
      <c r="AB12" t="str">
        <f>CONCATENATE(A12,Table38[[#This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{rules:[['warning','Evacuation Update','Tsunami']],cap:{category:'Geo',tier1:'Geological',tier2:'Tsunami',event:'Tsunami',eventCode:'tsunami',responseType:'Evacuate',urgency:'Immediate',severity:'Severe',certainty:'Observed'}},</v>
      </c>
      <c r="AC12" t="str">
        <f t="shared" si="0"/>
        <v xml:space="preserve">    {rules:[['warning','Evacuation Update','Tsunami']],cap:{category:'Geo',tier1:'Geological',tier2:'Tsunami',event:'Tsunami',eventCode:'tsunami',responseType:'Evacuate',urgency:'Immediate',severity:'Severe',certainty:'Observed'}},</v>
      </c>
    </row>
    <row r="13" spans="1:29" x14ac:dyDescent="0.2">
      <c r="A13" s="32" t="s">
        <v>187</v>
      </c>
      <c r="B13" t="s">
        <v>1</v>
      </c>
      <c r="C13" s="32" t="s">
        <v>163</v>
      </c>
      <c r="D13" t="s">
        <v>24</v>
      </c>
      <c r="E13" s="32" t="s">
        <v>163</v>
      </c>
      <c r="F13" t="s">
        <v>14</v>
      </c>
      <c r="G13" s="2" t="e">
        <f>#REF!&lt;&gt;#REF!</f>
        <v>#REF!</v>
      </c>
      <c r="H13" s="32" t="s">
        <v>170</v>
      </c>
      <c r="I13" s="2" t="s">
        <v>59</v>
      </c>
      <c r="J13" s="32" t="s">
        <v>164</v>
      </c>
      <c r="K13" s="2" t="s">
        <v>10</v>
      </c>
      <c r="L13" s="32" t="s">
        <v>165</v>
      </c>
      <c r="M13" s="2" t="s">
        <v>14</v>
      </c>
      <c r="N13" s="32" t="s">
        <v>173</v>
      </c>
      <c r="O13" s="2" t="str">
        <f>IF(Table38[[#This Row],[Tier2]]&lt;&gt;"",Table38[[#This Row],[Tier2]],Table38[[#This Row],[Tier1]])</f>
        <v>Dam Failure</v>
      </c>
      <c r="P13" s="32" t="s">
        <v>166</v>
      </c>
      <c r="Q13" s="2" t="s">
        <v>126</v>
      </c>
      <c r="R13" s="32" t="s">
        <v>188</v>
      </c>
      <c r="S13" s="16" t="s">
        <v>150</v>
      </c>
      <c r="T13" s="32" t="s">
        <v>167</v>
      </c>
      <c r="U13" s="16" t="s">
        <v>151</v>
      </c>
      <c r="V13" s="32" t="s">
        <v>168</v>
      </c>
      <c r="W13" s="16" t="s">
        <v>9</v>
      </c>
      <c r="X13" s="32" t="s">
        <v>169</v>
      </c>
      <c r="Y13" s="17" t="s">
        <v>152</v>
      </c>
      <c r="Z13" s="33" t="s">
        <v>171</v>
      </c>
      <c r="AB13" t="str">
        <f>CONCATENATE(A13,Table38[[#This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{rules:[['warning','Evacuation Update','Dam Failure']],cap:{category:'Infra',tier1:'Flood',tier2:'Dam Failure',event:'Dam Failure',eventCode:'damFailure',responseType:'Evacuate',urgency:'Immediate',severity:'Severe',certainty:'Observed'}},</v>
      </c>
      <c r="AC13" t="str">
        <f t="shared" si="0"/>
        <v xml:space="preserve">    {rules:[['warning','Evacuation Update','Dam Failure']],cap:{category:'Infra',tier1:'Flood',tier2:'Dam Failure',event:'Dam Failure',eventCode:'damFailure',responseType:'Evacuate',urgency:'Immediate',severity:'Severe',certainty:'Observed'}},</v>
      </c>
    </row>
    <row r="14" spans="1:29" x14ac:dyDescent="0.2">
      <c r="A14" s="32" t="s">
        <v>187</v>
      </c>
      <c r="B14" t="s">
        <v>1</v>
      </c>
      <c r="C14" s="32" t="s">
        <v>163</v>
      </c>
      <c r="D14" t="s">
        <v>24</v>
      </c>
      <c r="E14" s="32" t="s">
        <v>163</v>
      </c>
      <c r="F14" t="s">
        <v>60</v>
      </c>
      <c r="G14" s="2" t="e">
        <f>#REF!&lt;&gt;#REF!</f>
        <v>#REF!</v>
      </c>
      <c r="H14" s="32" t="s">
        <v>170</v>
      </c>
      <c r="I14" s="2" t="s">
        <v>60</v>
      </c>
      <c r="J14" s="32" t="s">
        <v>164</v>
      </c>
      <c r="K14" s="5" t="s">
        <v>128</v>
      </c>
      <c r="L14" s="32" t="s">
        <v>165</v>
      </c>
      <c r="M14" s="2"/>
      <c r="N14" s="32" t="s">
        <v>173</v>
      </c>
      <c r="O14" s="2" t="str">
        <f>IF(Table38[[#This Row],[Tier2]]&lt;&gt;"",Table38[[#This Row],[Tier2]],Table38[[#This Row],[Tier1]])</f>
        <v>Hazardous Materials</v>
      </c>
      <c r="P14" s="32" t="s">
        <v>166</v>
      </c>
      <c r="Q14" t="s">
        <v>129</v>
      </c>
      <c r="R14" s="32" t="s">
        <v>188</v>
      </c>
      <c r="S14" s="5" t="s">
        <v>150</v>
      </c>
      <c r="T14" s="32" t="s">
        <v>167</v>
      </c>
      <c r="U14" s="5" t="s">
        <v>151</v>
      </c>
      <c r="V14" s="32" t="s">
        <v>168</v>
      </c>
      <c r="W14" s="5" t="s">
        <v>9</v>
      </c>
      <c r="X14" s="32" t="s">
        <v>169</v>
      </c>
      <c r="Y14" s="6" t="s">
        <v>152</v>
      </c>
      <c r="Z14" s="33" t="s">
        <v>171</v>
      </c>
      <c r="AB14" t="str">
        <f>CONCATENATE(A14,Table38[[#This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{rules:[['warning','Evacuation Update','CBRNE']],cap:{category:'CBRNE',tier1:'Hazardous Materials',tier2:'',event:'Hazardous Materials',eventCode:'hazmat',responseType:'Evacuate',urgency:'Immediate',severity:'Severe',certainty:'Observed'}},</v>
      </c>
      <c r="AC14" t="str">
        <f t="shared" si="0"/>
        <v xml:space="preserve">    {rules:[['warning','Evacuation Update','CBRNE']],cap:{category:'CBRNE',tier1:'Hazardous Materials',tier2:'',event:'Hazardous Materials',eventCode:'hazmat',responseType:'Evacuate',urgency:'Immediate',severity:'Severe',certainty:'Observed'}},</v>
      </c>
    </row>
    <row r="15" spans="1:29" x14ac:dyDescent="0.2">
      <c r="A15" s="32" t="s">
        <v>187</v>
      </c>
      <c r="B15" t="s">
        <v>1</v>
      </c>
      <c r="C15" s="32" t="s">
        <v>163</v>
      </c>
      <c r="D15" t="s">
        <v>30</v>
      </c>
      <c r="E15" s="32" t="s">
        <v>163</v>
      </c>
      <c r="F15" t="s">
        <v>60</v>
      </c>
      <c r="G15" s="2" t="e">
        <f>#REF!&lt;&gt;#REF!</f>
        <v>#REF!</v>
      </c>
      <c r="H15" s="32" t="s">
        <v>170</v>
      </c>
      <c r="I15" s="2" t="s">
        <v>60</v>
      </c>
      <c r="J15" s="32" t="s">
        <v>164</v>
      </c>
      <c r="K15" s="5" t="s">
        <v>128</v>
      </c>
      <c r="L15" s="32" t="s">
        <v>165</v>
      </c>
      <c r="M15" s="2"/>
      <c r="N15" s="32" t="s">
        <v>173</v>
      </c>
      <c r="O15" s="2" t="str">
        <f>IF(Table38[[#This Row],[Tier2]]&lt;&gt;"",Table38[[#This Row],[Tier2]],Table38[[#This Row],[Tier1]])</f>
        <v>Hazardous Materials</v>
      </c>
      <c r="P15" s="32" t="s">
        <v>166</v>
      </c>
      <c r="Q15" t="s">
        <v>129</v>
      </c>
      <c r="R15" s="32" t="s">
        <v>188</v>
      </c>
      <c r="S15" s="5" t="s">
        <v>150</v>
      </c>
      <c r="T15" s="32" t="s">
        <v>167</v>
      </c>
      <c r="U15" s="5" t="s">
        <v>151</v>
      </c>
      <c r="V15" s="32" t="s">
        <v>168</v>
      </c>
      <c r="W15" s="5" t="s">
        <v>84</v>
      </c>
      <c r="X15" s="32" t="s">
        <v>169</v>
      </c>
      <c r="Y15" s="6" t="s">
        <v>152</v>
      </c>
      <c r="Z15" s="33" t="s">
        <v>171</v>
      </c>
      <c r="AB15" t="str">
        <f>CONCATENATE(A15,Table38[[#This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{rules:[['warning','Recommendation to Evacuate','CBRNE']],cap:{category:'CBRNE',tier1:'Hazardous Materials',tier2:'',event:'Hazardous Materials',eventCode:'hazmat',responseType:'Evacuate',urgency:'Immediate',severity:'Extreme',certainty:'Observed'}},</v>
      </c>
      <c r="AC15" t="str">
        <f t="shared" si="0"/>
        <v xml:space="preserve">    {rules:[['warning','Recommendation to Evacuate','CBRNE']],cap:{category:'CBRNE',tier1:'Hazardous Materials',tier2:'',event:'Hazardous Materials',eventCode:'hazmat',responseType:'Evacuate',urgency:'Immediate',severity:'Extreme',certainty:'Observed'}},</v>
      </c>
    </row>
    <row r="16" spans="1:29" s="18" customFormat="1" ht="17" thickBot="1" x14ac:dyDescent="0.25">
      <c r="A16" s="32" t="s">
        <v>187</v>
      </c>
      <c r="B16" s="18" t="s">
        <v>1</v>
      </c>
      <c r="C16" s="32" t="s">
        <v>163</v>
      </c>
      <c r="D16" s="18" t="s">
        <v>30</v>
      </c>
      <c r="E16" s="32" t="s">
        <v>163</v>
      </c>
      <c r="F16" s="18" t="s">
        <v>57</v>
      </c>
      <c r="G16" s="18" t="s">
        <v>57</v>
      </c>
      <c r="H16" s="32" t="s">
        <v>170</v>
      </c>
      <c r="I16" s="18" t="s">
        <v>57</v>
      </c>
      <c r="J16" s="32" t="s">
        <v>164</v>
      </c>
      <c r="K16" s="4" t="s">
        <v>142</v>
      </c>
      <c r="L16" s="32" t="s">
        <v>165</v>
      </c>
      <c r="M16" s="4"/>
      <c r="N16" s="32" t="s">
        <v>173</v>
      </c>
      <c r="O16" s="4" t="str">
        <f>IF(Table38[[#This Row],[Tier2]]&lt;&gt;"",Table38[[#This Row],[Tier2]],Table38[[#This Row],[Tier1]])</f>
        <v>Other Urgent Alerts</v>
      </c>
      <c r="P16" s="32" t="s">
        <v>166</v>
      </c>
      <c r="Q16" s="4" t="s">
        <v>143</v>
      </c>
      <c r="R16" s="32" t="s">
        <v>188</v>
      </c>
      <c r="S16" s="20" t="s">
        <v>150</v>
      </c>
      <c r="T16" s="32" t="s">
        <v>167</v>
      </c>
      <c r="U16" s="20" t="s">
        <v>151</v>
      </c>
      <c r="V16" s="32" t="s">
        <v>168</v>
      </c>
      <c r="W16" s="20" t="s">
        <v>84</v>
      </c>
      <c r="X16" s="32" t="s">
        <v>169</v>
      </c>
      <c r="Y16" s="21" t="s">
        <v>152</v>
      </c>
      <c r="Z16" s="33" t="s">
        <v>171</v>
      </c>
      <c r="AB16" t="str">
        <f>CONCATENATE(A16,Table38[[#This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{rules:[['warning','Recommendation to Evacuate','Env']],cap:{category:'Env',tier1:'Other Urgent Alerts',tier2:'',event:'Other Urgent Alerts',eventCode:'otherUrgent',responseType:'Evacuate',urgency:'Immediate',severity:'Extreme',certainty:'Observed'}},</v>
      </c>
      <c r="AC16" t="str">
        <f t="shared" si="0"/>
        <v xml:space="preserve">    {rules:[['warning','Recommendation to Evacuate','Env']],cap:{category:'Env',tier1:'Other Urgent Alerts',tier2:'',event:'Other Urgent Alerts',eventCode:'otherUrgent',responseType:'Evacuate',urgency:'Immediate',severity:'Extreme',certainty:'Observed'}},</v>
      </c>
    </row>
    <row r="17" spans="1:29" ht="17" thickBot="1" x14ac:dyDescent="0.25">
      <c r="A17" s="32" t="s">
        <v>187</v>
      </c>
      <c r="B17" t="s">
        <v>1</v>
      </c>
      <c r="C17" s="32" t="s">
        <v>163</v>
      </c>
      <c r="D17" t="s">
        <v>30</v>
      </c>
      <c r="E17" s="32" t="s">
        <v>163</v>
      </c>
      <c r="F17" t="s">
        <v>40</v>
      </c>
      <c r="G17" s="2" t="e">
        <f>#REF!&lt;&gt;#REF!</f>
        <v>#REF!</v>
      </c>
      <c r="H17" s="32" t="s">
        <v>170</v>
      </c>
      <c r="I17" s="2" t="s">
        <v>40</v>
      </c>
      <c r="J17" s="32" t="s">
        <v>164</v>
      </c>
      <c r="K17" s="2" t="s">
        <v>40</v>
      </c>
      <c r="L17" s="32" t="s">
        <v>165</v>
      </c>
      <c r="M17" s="2"/>
      <c r="N17" s="32" t="s">
        <v>173</v>
      </c>
      <c r="O17" s="2" t="str">
        <f>IF(Table38[[#This Row],[Tier2]]&lt;&gt;"",Table38[[#This Row],[Tier2]],Table38[[#This Row],[Tier1]])</f>
        <v>Fire</v>
      </c>
      <c r="P17" s="32" t="s">
        <v>166</v>
      </c>
      <c r="Q17" s="4" t="s">
        <v>135</v>
      </c>
      <c r="R17" s="32" t="s">
        <v>188</v>
      </c>
      <c r="S17" s="12" t="s">
        <v>150</v>
      </c>
      <c r="T17" s="32" t="s">
        <v>167</v>
      </c>
      <c r="U17" s="13" t="s">
        <v>151</v>
      </c>
      <c r="V17" s="32" t="s">
        <v>168</v>
      </c>
      <c r="W17" s="13" t="s">
        <v>84</v>
      </c>
      <c r="X17" s="32" t="s">
        <v>169</v>
      </c>
      <c r="Y17" s="13" t="s">
        <v>152</v>
      </c>
      <c r="Z17" s="33" t="s">
        <v>171</v>
      </c>
      <c r="AB17" t="str">
        <f>CONCATENATE(A17,Table38[[#This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{rules:[['warning','Recommendation to Evacuate','Fire']],cap:{category:'Fire',tier1:'Fire',tier2:'',event:'Fire',eventCode:'fire',responseType:'Evacuate',urgency:'Immediate',severity:'Extreme',certainty:'Observed'}},</v>
      </c>
      <c r="AC17" t="str">
        <f t="shared" si="0"/>
        <v xml:space="preserve">    {rules:[['warning','Recommendation to Evacuate','Fire']],cap:{category:'Fire',tier1:'Fire',tier2:'',event:'Fire',eventCode:'fire',responseType:'Evacuate',urgency:'Immediate',severity:'Extreme',certainty:'Observed'}},</v>
      </c>
    </row>
    <row r="18" spans="1:29" x14ac:dyDescent="0.2">
      <c r="A18" s="32" t="s">
        <v>187</v>
      </c>
      <c r="B18" t="s">
        <v>1</v>
      </c>
      <c r="C18" s="32" t="s">
        <v>163</v>
      </c>
      <c r="D18" t="s">
        <v>30</v>
      </c>
      <c r="E18" s="32" t="s">
        <v>163</v>
      </c>
      <c r="F18" t="s">
        <v>52</v>
      </c>
      <c r="G18" t="s">
        <v>52</v>
      </c>
      <c r="H18" s="32" t="s">
        <v>170</v>
      </c>
      <c r="I18" t="s">
        <v>52</v>
      </c>
      <c r="J18" s="32" t="s">
        <v>164</v>
      </c>
      <c r="K18" s="2" t="s">
        <v>122</v>
      </c>
      <c r="L18" s="32" t="s">
        <v>165</v>
      </c>
      <c r="M18" s="2"/>
      <c r="N18" s="32" t="s">
        <v>173</v>
      </c>
      <c r="O18" s="2" t="str">
        <f>IF(Table38[[#This Row],[Tier2]]&lt;&gt;"",Table38[[#This Row],[Tier2]],Table38[[#This Row],[Tier1]])</f>
        <v>Geological</v>
      </c>
      <c r="P18" s="32" t="s">
        <v>166</v>
      </c>
      <c r="Q18" t="s">
        <v>141</v>
      </c>
      <c r="R18" s="32" t="s">
        <v>188</v>
      </c>
      <c r="S18" s="16" t="s">
        <v>150</v>
      </c>
      <c r="T18" s="32" t="s">
        <v>167</v>
      </c>
      <c r="U18" s="16" t="s">
        <v>151</v>
      </c>
      <c r="V18" s="32" t="s">
        <v>168</v>
      </c>
      <c r="W18" s="16" t="s">
        <v>84</v>
      </c>
      <c r="X18" s="32" t="s">
        <v>169</v>
      </c>
      <c r="Y18" s="17" t="s">
        <v>152</v>
      </c>
      <c r="Z18" s="33" t="s">
        <v>171</v>
      </c>
      <c r="AB18" t="str">
        <f>CONCATENATE(A18,Table38[[#This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{rules:[['warning','Recommendation to Evacuate','Geo']],cap:{category:'Geo',tier1:'Geological',tier2:'',event:'Geological',eventCode:'geologicalHaz',responseType:'Evacuate',urgency:'Immediate',severity:'Extreme',certainty:'Observed'}},</v>
      </c>
      <c r="AC18" t="str">
        <f t="shared" si="0"/>
        <v xml:space="preserve">    {rules:[['warning','Recommendation to Evacuate','Geo']],cap:{category:'Geo',tier1:'Geological',tier2:'',event:'Geological',eventCode:'geologicalHaz',responseType:'Evacuate',urgency:'Immediate',severity:'Extreme',certainty:'Observed'}},</v>
      </c>
    </row>
    <row r="19" spans="1:29" s="4" customFormat="1" x14ac:dyDescent="0.2">
      <c r="A19" s="32" t="s">
        <v>187</v>
      </c>
      <c r="B19" s="4" t="s">
        <v>1</v>
      </c>
      <c r="C19" s="32" t="s">
        <v>163</v>
      </c>
      <c r="D19" s="4" t="s">
        <v>30</v>
      </c>
      <c r="E19" s="32" t="s">
        <v>163</v>
      </c>
      <c r="F19" s="4" t="s">
        <v>56</v>
      </c>
      <c r="G19" s="3" t="e">
        <f>#REF!&lt;&gt;#REF!</f>
        <v>#REF!</v>
      </c>
      <c r="H19" s="32" t="s">
        <v>170</v>
      </c>
      <c r="I19" s="4" t="s">
        <v>56</v>
      </c>
      <c r="J19" s="32" t="s">
        <v>164</v>
      </c>
      <c r="K19" s="4" t="s">
        <v>56</v>
      </c>
      <c r="L19" s="32" t="s">
        <v>165</v>
      </c>
      <c r="M19" s="3"/>
      <c r="N19" s="32" t="s">
        <v>173</v>
      </c>
      <c r="O19" s="3" t="str">
        <f>IF(Table38[[#This Row],[Tier2]]&lt;&gt;"",Table38[[#This Row],[Tier2]],Table38[[#This Row],[Tier1]])</f>
        <v>Health</v>
      </c>
      <c r="P19" s="32" t="s">
        <v>166</v>
      </c>
      <c r="Q19" s="4" t="s">
        <v>133</v>
      </c>
      <c r="R19" s="32" t="s">
        <v>188</v>
      </c>
      <c r="S19" s="30" t="s">
        <v>150</v>
      </c>
      <c r="T19" s="32" t="s">
        <v>167</v>
      </c>
      <c r="U19" s="30" t="s">
        <v>151</v>
      </c>
      <c r="V19" s="32" t="s">
        <v>168</v>
      </c>
      <c r="W19" s="30" t="s">
        <v>84</v>
      </c>
      <c r="X19" s="32" t="s">
        <v>169</v>
      </c>
      <c r="Y19" s="31" t="s">
        <v>152</v>
      </c>
      <c r="Z19" s="33" t="s">
        <v>171</v>
      </c>
      <c r="AB19" t="str">
        <f>CONCATENATE(A19,Table38[[#This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{rules:[['warning','Recommendation to Evacuate','Health']],cap:{category:'Health',tier1:'Health',tier2:'',event:'Health',eventCode:'health',responseType:'Evacuate',urgency:'Immediate',severity:'Extreme',certainty:'Observed'}},</v>
      </c>
      <c r="AC19" t="str">
        <f t="shared" si="0"/>
        <v xml:space="preserve">    {rules:[['warning','Recommendation to Evacuate','Health']],cap:{category:'Health',tier1:'Health',tier2:'',event:'Health',eventCode:'health',responseType:'Evacuate',urgency:'Immediate',severity:'Extreme',certainty:'Observed'}},</v>
      </c>
    </row>
    <row r="20" spans="1:29" s="18" customFormat="1" x14ac:dyDescent="0.2">
      <c r="A20" s="32" t="s">
        <v>187</v>
      </c>
      <c r="B20" s="18" t="s">
        <v>1</v>
      </c>
      <c r="C20" s="32" t="s">
        <v>163</v>
      </c>
      <c r="D20" s="18" t="s">
        <v>30</v>
      </c>
      <c r="E20" s="32" t="s">
        <v>163</v>
      </c>
      <c r="F20" s="18" t="s">
        <v>59</v>
      </c>
      <c r="G20" s="19" t="e">
        <f>#REF!&lt;&gt;#REF!</f>
        <v>#REF!</v>
      </c>
      <c r="H20" s="32" t="s">
        <v>170</v>
      </c>
      <c r="I20" s="18" t="s">
        <v>59</v>
      </c>
      <c r="J20" s="32" t="s">
        <v>164</v>
      </c>
      <c r="K20" s="4" t="s">
        <v>142</v>
      </c>
      <c r="L20" s="32" t="s">
        <v>165</v>
      </c>
      <c r="M20" s="4"/>
      <c r="N20" s="32" t="s">
        <v>173</v>
      </c>
      <c r="O20" s="4" t="str">
        <f>IF(Table38[[#This Row],[Tier2]]&lt;&gt;"",Table38[[#This Row],[Tier2]],Table38[[#This Row],[Tier1]])</f>
        <v>Other Urgent Alerts</v>
      </c>
      <c r="P20" s="32" t="s">
        <v>166</v>
      </c>
      <c r="Q20" s="4" t="s">
        <v>143</v>
      </c>
      <c r="R20" s="32" t="s">
        <v>188</v>
      </c>
      <c r="S20" s="20" t="s">
        <v>150</v>
      </c>
      <c r="T20" s="32" t="s">
        <v>167</v>
      </c>
      <c r="U20" s="20" t="s">
        <v>151</v>
      </c>
      <c r="V20" s="32" t="s">
        <v>168</v>
      </c>
      <c r="W20" s="20" t="s">
        <v>84</v>
      </c>
      <c r="X20" s="32" t="s">
        <v>169</v>
      </c>
      <c r="Y20" s="21" t="s">
        <v>152</v>
      </c>
      <c r="Z20" s="33" t="s">
        <v>171</v>
      </c>
      <c r="AB20" t="str">
        <f>CONCATENATE(A20,Table38[[#This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{rules:[['warning','Recommendation to Evacuate','Infra']],cap:{category:'Infra',tier1:'Other Urgent Alerts',tier2:'',event:'Other Urgent Alerts',eventCode:'otherUrgent',responseType:'Evacuate',urgency:'Immediate',severity:'Extreme',certainty:'Observed'}},</v>
      </c>
      <c r="AC20" t="str">
        <f t="shared" si="0"/>
        <v xml:space="preserve">    {rules:[['warning','Recommendation to Evacuate','Infra']],cap:{category:'Infra',tier1:'Other Urgent Alerts',tier2:'',event:'Other Urgent Alerts',eventCode:'otherUrgent',responseType:'Evacuate',urgency:'Immediate',severity:'Extreme',certainty:'Observed'}},</v>
      </c>
    </row>
    <row r="21" spans="1:29" s="18" customFormat="1" x14ac:dyDescent="0.2">
      <c r="A21" s="32" t="s">
        <v>187</v>
      </c>
      <c r="B21" s="18" t="s">
        <v>1</v>
      </c>
      <c r="C21" s="32" t="s">
        <v>163</v>
      </c>
      <c r="D21" s="18" t="s">
        <v>30</v>
      </c>
      <c r="E21" s="32" t="s">
        <v>163</v>
      </c>
      <c r="F21" s="18" t="s">
        <v>53</v>
      </c>
      <c r="G21" s="18" t="s">
        <v>53</v>
      </c>
      <c r="H21" s="32" t="s">
        <v>170</v>
      </c>
      <c r="I21" s="18" t="s">
        <v>53</v>
      </c>
      <c r="J21" s="32" t="s">
        <v>164</v>
      </c>
      <c r="K21" s="4" t="s">
        <v>142</v>
      </c>
      <c r="L21" s="32" t="s">
        <v>165</v>
      </c>
      <c r="M21" s="4"/>
      <c r="N21" s="32" t="s">
        <v>173</v>
      </c>
      <c r="O21" s="4" t="str">
        <f>IF(Table38[[#This Row],[Tier2]]&lt;&gt;"",Table38[[#This Row],[Tier2]],Table38[[#This Row],[Tier1]])</f>
        <v>Other Urgent Alerts</v>
      </c>
      <c r="P21" s="32" t="s">
        <v>166</v>
      </c>
      <c r="Q21" s="4" t="s">
        <v>143</v>
      </c>
      <c r="R21" s="32" t="s">
        <v>188</v>
      </c>
      <c r="S21" s="20" t="s">
        <v>150</v>
      </c>
      <c r="T21" s="32" t="s">
        <v>167</v>
      </c>
      <c r="U21" s="20" t="s">
        <v>151</v>
      </c>
      <c r="V21" s="32" t="s">
        <v>168</v>
      </c>
      <c r="W21" s="20" t="s">
        <v>84</v>
      </c>
      <c r="X21" s="32" t="s">
        <v>169</v>
      </c>
      <c r="Y21" s="21" t="s">
        <v>152</v>
      </c>
      <c r="Z21" s="33" t="s">
        <v>171</v>
      </c>
      <c r="AB21" t="str">
        <f>CONCATENATE(A21,Table38[[#This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{rules:[['warning','Recommendation to Evacuate','Met']],cap:{category:'Met',tier1:'Other Urgent Alerts',tier2:'',event:'Other Urgent Alerts',eventCode:'otherUrgent',responseType:'Evacuate',urgency:'Immediate',severity:'Extreme',certainty:'Observed'}},</v>
      </c>
      <c r="AC21" t="str">
        <f t="shared" si="0"/>
        <v xml:space="preserve">    {rules:[['warning','Recommendation to Evacuate','Met']],cap:{category:'Met',tier1:'Other Urgent Alerts',tier2:'',event:'Other Urgent Alerts',eventCode:'otherUrgent',responseType:'Evacuate',urgency:'Immediate',severity:'Extreme',certainty:'Observed'}},</v>
      </c>
    </row>
    <row r="22" spans="1:29" s="18" customFormat="1" x14ac:dyDescent="0.2">
      <c r="A22" s="32" t="s">
        <v>187</v>
      </c>
      <c r="B22" s="18" t="s">
        <v>1</v>
      </c>
      <c r="C22" s="32" t="s">
        <v>163</v>
      </c>
      <c r="D22" s="18" t="s">
        <v>30</v>
      </c>
      <c r="E22" s="32" t="s">
        <v>163</v>
      </c>
      <c r="F22" s="18" t="s">
        <v>46</v>
      </c>
      <c r="G22" s="18" t="s">
        <v>46</v>
      </c>
      <c r="H22" s="32" t="s">
        <v>170</v>
      </c>
      <c r="I22" s="18" t="s">
        <v>46</v>
      </c>
      <c r="J22" s="32" t="s">
        <v>164</v>
      </c>
      <c r="K22" s="4" t="s">
        <v>142</v>
      </c>
      <c r="L22" s="32" t="s">
        <v>165</v>
      </c>
      <c r="M22" s="4"/>
      <c r="N22" s="32" t="s">
        <v>173</v>
      </c>
      <c r="O22" s="4" t="str">
        <f>IF(Table38[[#This Row],[Tier2]]&lt;&gt;"",Table38[[#This Row],[Tier2]],Table38[[#This Row],[Tier1]])</f>
        <v>Other Urgent Alerts</v>
      </c>
      <c r="P22" s="32" t="s">
        <v>166</v>
      </c>
      <c r="Q22" s="4" t="s">
        <v>143</v>
      </c>
      <c r="R22" s="32" t="s">
        <v>188</v>
      </c>
      <c r="S22" s="20" t="s">
        <v>150</v>
      </c>
      <c r="T22" s="32" t="s">
        <v>167</v>
      </c>
      <c r="U22" s="20" t="s">
        <v>151</v>
      </c>
      <c r="V22" s="32" t="s">
        <v>168</v>
      </c>
      <c r="W22" s="20" t="s">
        <v>84</v>
      </c>
      <c r="X22" s="32" t="s">
        <v>169</v>
      </c>
      <c r="Y22" s="21" t="s">
        <v>152</v>
      </c>
      <c r="Z22" s="33" t="s">
        <v>171</v>
      </c>
      <c r="AB22" t="str">
        <f>CONCATENATE(A22,Table38[[#This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{rules:[['warning','Recommendation to Evacuate','Other']],cap:{category:'Other',tier1:'Other Urgent Alerts',tier2:'',event:'Other Urgent Alerts',eventCode:'otherUrgent',responseType:'Evacuate',urgency:'Immediate',severity:'Extreme',certainty:'Observed'}},</v>
      </c>
      <c r="AC22" t="str">
        <f t="shared" si="0"/>
        <v xml:space="preserve">    {rules:[['warning','Recommendation to Evacuate','Other']],cap:{category:'Other',tier1:'Other Urgent Alerts',tier2:'',event:'Other Urgent Alerts',eventCode:'otherUrgent',responseType:'Evacuate',urgency:'Immediate',severity:'Extreme',certainty:'Observed'}},</v>
      </c>
    </row>
    <row r="23" spans="1:29" s="18" customFormat="1" x14ac:dyDescent="0.2">
      <c r="A23" s="32" t="s">
        <v>187</v>
      </c>
      <c r="B23" s="18" t="s">
        <v>1</v>
      </c>
      <c r="C23" s="32" t="s">
        <v>163</v>
      </c>
      <c r="D23" s="18" t="s">
        <v>30</v>
      </c>
      <c r="E23" s="32" t="s">
        <v>163</v>
      </c>
      <c r="F23" s="18" t="s">
        <v>35</v>
      </c>
      <c r="G23" s="18" t="s">
        <v>35</v>
      </c>
      <c r="H23" s="32" t="s">
        <v>170</v>
      </c>
      <c r="I23" s="18" t="s">
        <v>35</v>
      </c>
      <c r="J23" s="32" t="s">
        <v>164</v>
      </c>
      <c r="K23" s="4" t="s">
        <v>142</v>
      </c>
      <c r="L23" s="32" t="s">
        <v>165</v>
      </c>
      <c r="M23" s="4"/>
      <c r="N23" s="32" t="s">
        <v>173</v>
      </c>
      <c r="O23" s="4" t="str">
        <f>IF(Table38[[#This Row],[Tier2]]&lt;&gt;"",Table38[[#This Row],[Tier2]],Table38[[#This Row],[Tier1]])</f>
        <v>Other Urgent Alerts</v>
      </c>
      <c r="P23" s="32" t="s">
        <v>166</v>
      </c>
      <c r="Q23" s="4" t="s">
        <v>143</v>
      </c>
      <c r="R23" s="32" t="s">
        <v>188</v>
      </c>
      <c r="S23" s="20" t="s">
        <v>150</v>
      </c>
      <c r="T23" s="32" t="s">
        <v>167</v>
      </c>
      <c r="U23" s="20" t="s">
        <v>151</v>
      </c>
      <c r="V23" s="32" t="s">
        <v>168</v>
      </c>
      <c r="W23" s="20" t="s">
        <v>84</v>
      </c>
      <c r="X23" s="32" t="s">
        <v>169</v>
      </c>
      <c r="Y23" s="21" t="s">
        <v>152</v>
      </c>
      <c r="Z23" s="33" t="s">
        <v>171</v>
      </c>
      <c r="AB23" t="str">
        <f>CONCATENATE(A23,Table38[[#This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{rules:[['warning','Recommendation to Evacuate','Rescue']],cap:{category:'Rescue',tier1:'Other Urgent Alerts',tier2:'',event:'Other Urgent Alerts',eventCode:'otherUrgent',responseType:'Evacuate',urgency:'Immediate',severity:'Extreme',certainty:'Observed'}},</v>
      </c>
      <c r="AC23" t="str">
        <f t="shared" si="0"/>
        <v xml:space="preserve">    {rules:[['warning','Recommendation to Evacuate','Rescue']],cap:{category:'Rescue',tier1:'Other Urgent Alerts',tier2:'',event:'Other Urgent Alerts',eventCode:'otherUrgent',responseType:'Evacuate',urgency:'Immediate',severity:'Extreme',certainty:'Observed'}},</v>
      </c>
    </row>
    <row r="24" spans="1:29" x14ac:dyDescent="0.2">
      <c r="A24" s="32" t="s">
        <v>187</v>
      </c>
      <c r="B24" t="s">
        <v>1</v>
      </c>
      <c r="C24" s="32" t="s">
        <v>163</v>
      </c>
      <c r="D24" t="s">
        <v>30</v>
      </c>
      <c r="E24" s="32" t="s">
        <v>163</v>
      </c>
      <c r="F24" t="s">
        <v>54</v>
      </c>
      <c r="G24" t="s">
        <v>54</v>
      </c>
      <c r="H24" s="32" t="s">
        <v>170</v>
      </c>
      <c r="I24" t="s">
        <v>54</v>
      </c>
      <c r="J24" s="32" t="s">
        <v>164</v>
      </c>
      <c r="K24" t="s">
        <v>159</v>
      </c>
      <c r="L24" s="32" t="s">
        <v>165</v>
      </c>
      <c r="N24" s="32" t="s">
        <v>173</v>
      </c>
      <c r="O24" t="str">
        <f>IF(Table38[[#This Row],[Tier2]]&lt;&gt;"",Table38[[#This Row],[Tier2]],Table38[[#This Row],[Tier1]])</f>
        <v>Product Safety</v>
      </c>
      <c r="P24" s="32" t="s">
        <v>166</v>
      </c>
      <c r="Q24" t="s">
        <v>160</v>
      </c>
      <c r="R24" s="32" t="s">
        <v>188</v>
      </c>
      <c r="S24" s="16" t="s">
        <v>150</v>
      </c>
      <c r="T24" s="32" t="s">
        <v>167</v>
      </c>
      <c r="U24" s="16" t="s">
        <v>151</v>
      </c>
      <c r="V24" s="32" t="s">
        <v>168</v>
      </c>
      <c r="W24" s="16" t="s">
        <v>84</v>
      </c>
      <c r="X24" s="32" t="s">
        <v>169</v>
      </c>
      <c r="Y24" s="17" t="s">
        <v>152</v>
      </c>
      <c r="Z24" s="33" t="s">
        <v>171</v>
      </c>
      <c r="AB24" t="str">
        <f>CONCATENATE(A24,Table38[[#This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{rules:[['warning','Recommendation to Evacuate','Safety']],cap:{category:'Safety',tier1:'Product Safety',tier2:'',event:'Product Safety',eventCode:'product',responseType:'Evacuate',urgency:'Immediate',severity:'Extreme',certainty:'Observed'}},</v>
      </c>
      <c r="AC24" t="str">
        <f t="shared" si="0"/>
        <v xml:space="preserve">    {rules:[['warning','Recommendation to Evacuate','Safety']],cap:{category:'Safety',tier1:'Product Safety',tier2:'',event:'Product Safety',eventCode:'product',responseType:'Evacuate',urgency:'Immediate',severity:'Extreme',certainty:'Observed'}},</v>
      </c>
    </row>
    <row r="25" spans="1:29" s="18" customFormat="1" x14ac:dyDescent="0.2">
      <c r="A25" s="32" t="s">
        <v>187</v>
      </c>
      <c r="B25" s="18" t="s">
        <v>1</v>
      </c>
      <c r="C25" s="32" t="s">
        <v>163</v>
      </c>
      <c r="D25" s="18" t="s">
        <v>30</v>
      </c>
      <c r="E25" s="32" t="s">
        <v>163</v>
      </c>
      <c r="F25" s="18" t="s">
        <v>55</v>
      </c>
      <c r="G25" s="18" t="s">
        <v>55</v>
      </c>
      <c r="H25" s="32" t="s">
        <v>170</v>
      </c>
      <c r="I25" s="18" t="s">
        <v>55</v>
      </c>
      <c r="J25" s="32" t="s">
        <v>164</v>
      </c>
      <c r="K25" s="4" t="s">
        <v>142</v>
      </c>
      <c r="L25" s="32" t="s">
        <v>165</v>
      </c>
      <c r="M25" s="4"/>
      <c r="N25" s="32" t="s">
        <v>173</v>
      </c>
      <c r="O25" s="4" t="str">
        <f>IF(Table38[[#This Row],[Tier2]]&lt;&gt;"",Table38[[#This Row],[Tier2]],Table38[[#This Row],[Tier1]])</f>
        <v>Other Urgent Alerts</v>
      </c>
      <c r="P25" s="32" t="s">
        <v>166</v>
      </c>
      <c r="Q25" s="4" t="s">
        <v>143</v>
      </c>
      <c r="R25" s="32" t="s">
        <v>188</v>
      </c>
      <c r="S25" s="20" t="s">
        <v>150</v>
      </c>
      <c r="T25" s="32" t="s">
        <v>167</v>
      </c>
      <c r="U25" s="20" t="s">
        <v>151</v>
      </c>
      <c r="V25" s="32" t="s">
        <v>168</v>
      </c>
      <c r="W25" s="20" t="s">
        <v>84</v>
      </c>
      <c r="X25" s="32" t="s">
        <v>169</v>
      </c>
      <c r="Y25" s="21" t="s">
        <v>152</v>
      </c>
      <c r="Z25" s="33" t="s">
        <v>171</v>
      </c>
      <c r="AB25" t="str">
        <f>CONCATENATE(A25,Table38[[#This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{rules:[['warning','Recommendation to Evacuate','Security']],cap:{category:'Security',tier1:'Other Urgent Alerts',tier2:'',event:'Other Urgent Alerts',eventCode:'otherUrgent',responseType:'Evacuate',urgency:'Immediate',severity:'Extreme',certainty:'Observed'}},</v>
      </c>
      <c r="AC25" t="str">
        <f t="shared" si="0"/>
        <v xml:space="preserve">    {rules:[['warning','Recommendation to Evacuate','Security']],cap:{category:'Security',tier1:'Other Urgent Alerts',tier2:'',event:'Other Urgent Alerts',eventCode:'otherUrgent',responseType:'Evacuate',urgency:'Immediate',severity:'Extreme',certainty:'Observed'}},</v>
      </c>
    </row>
    <row r="26" spans="1:29" s="18" customFormat="1" ht="17" thickBot="1" x14ac:dyDescent="0.25">
      <c r="A26" s="32" t="s">
        <v>187</v>
      </c>
      <c r="B26" s="18" t="s">
        <v>1</v>
      </c>
      <c r="C26" s="32" t="s">
        <v>163</v>
      </c>
      <c r="D26" s="18" t="s">
        <v>30</v>
      </c>
      <c r="E26" s="32" t="s">
        <v>163</v>
      </c>
      <c r="F26" s="18" t="s">
        <v>58</v>
      </c>
      <c r="G26" s="18" t="s">
        <v>58</v>
      </c>
      <c r="H26" s="32" t="s">
        <v>170</v>
      </c>
      <c r="I26" s="18" t="s">
        <v>58</v>
      </c>
      <c r="J26" s="32" t="s">
        <v>164</v>
      </c>
      <c r="K26" s="4" t="s">
        <v>142</v>
      </c>
      <c r="L26" s="32" t="s">
        <v>165</v>
      </c>
      <c r="M26" s="4"/>
      <c r="N26" s="32" t="s">
        <v>173</v>
      </c>
      <c r="O26" s="4" t="str">
        <f>IF(Table38[[#This Row],[Tier2]]&lt;&gt;"",Table38[[#This Row],[Tier2]],Table38[[#This Row],[Tier1]])</f>
        <v>Other Urgent Alerts</v>
      </c>
      <c r="P26" s="32" t="s">
        <v>166</v>
      </c>
      <c r="Q26" s="4" t="s">
        <v>143</v>
      </c>
      <c r="R26" s="32" t="s">
        <v>188</v>
      </c>
      <c r="S26" s="20" t="s">
        <v>150</v>
      </c>
      <c r="T26" s="32" t="s">
        <v>167</v>
      </c>
      <c r="U26" s="20" t="s">
        <v>151</v>
      </c>
      <c r="V26" s="32" t="s">
        <v>168</v>
      </c>
      <c r="W26" s="20" t="s">
        <v>84</v>
      </c>
      <c r="X26" s="32" t="s">
        <v>169</v>
      </c>
      <c r="Y26" s="21" t="s">
        <v>152</v>
      </c>
      <c r="Z26" s="33" t="s">
        <v>171</v>
      </c>
      <c r="AB26" t="str">
        <f>CONCATENATE(A26,Table38[[#This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{rules:[['warning','Recommendation to Evacuate','Transport']],cap:{category:'Transport',tier1:'Other Urgent Alerts',tier2:'',event:'Other Urgent Alerts',eventCode:'otherUrgent',responseType:'Evacuate',urgency:'Immediate',severity:'Extreme',certainty:'Observed'}},</v>
      </c>
      <c r="AC26" t="str">
        <f t="shared" si="0"/>
        <v xml:space="preserve">    {rules:[['warning','Recommendation to Evacuate','Transport']],cap:{category:'Transport',tier1:'Other Urgent Alerts',tier2:'',event:'Other Urgent Alerts',eventCode:'otherUrgent',responseType:'Evacuate',urgency:'Immediate',severity:'Extreme',certainty:'Observed'}},</v>
      </c>
    </row>
    <row r="27" spans="1:29" ht="17" thickBot="1" x14ac:dyDescent="0.25">
      <c r="A27" s="32" t="s">
        <v>187</v>
      </c>
      <c r="B27" t="s">
        <v>1</v>
      </c>
      <c r="C27" s="32" t="s">
        <v>163</v>
      </c>
      <c r="D27" t="s">
        <v>21</v>
      </c>
      <c r="E27" s="32" t="s">
        <v>163</v>
      </c>
      <c r="F27" t="s">
        <v>10</v>
      </c>
      <c r="G27" s="2" t="e">
        <f>#REF!&lt;&gt;#REF!</f>
        <v>#REF!</v>
      </c>
      <c r="H27" s="32" t="s">
        <v>170</v>
      </c>
      <c r="I27" s="2" t="s">
        <v>53</v>
      </c>
      <c r="J27" s="32" t="s">
        <v>164</v>
      </c>
      <c r="K27" s="2" t="s">
        <v>10</v>
      </c>
      <c r="L27" s="32" t="s">
        <v>165</v>
      </c>
      <c r="M27" s="2"/>
      <c r="N27" s="32" t="s">
        <v>173</v>
      </c>
      <c r="O27" s="2" t="str">
        <f>IF(Table38[[#This Row],[Tier2]]&lt;&gt;"",Table38[[#This Row],[Tier2]],Table38[[#This Row],[Tier1]])</f>
        <v>Flood</v>
      </c>
      <c r="P27" s="32" t="s">
        <v>166</v>
      </c>
      <c r="Q27" s="2" t="s">
        <v>127</v>
      </c>
      <c r="R27" s="32" t="s">
        <v>188</v>
      </c>
      <c r="S27" s="8" t="s">
        <v>154</v>
      </c>
      <c r="T27" s="32" t="s">
        <v>167</v>
      </c>
      <c r="U27" s="10" t="s">
        <v>151</v>
      </c>
      <c r="V27" s="32" t="s">
        <v>168</v>
      </c>
      <c r="W27" s="10" t="s">
        <v>9</v>
      </c>
      <c r="X27" s="32" t="s">
        <v>169</v>
      </c>
      <c r="Y27" s="10" t="s">
        <v>152</v>
      </c>
      <c r="Z27" s="33" t="s">
        <v>171</v>
      </c>
      <c r="AB27" t="str">
        <f>CONCATENATE(A27,Table38[[#This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{rules:[['warning','Prepare to Evacuate','Flood']],cap:{category:'Met',tier1:'Flood',tier2:'',event:'Flood',eventCode:'flood',responseType:'Execute',urgency:'Immediate',severity:'Severe',certainty:'Observed'}},</v>
      </c>
      <c r="AC27" t="str">
        <f t="shared" si="0"/>
        <v xml:space="preserve">    {rules:[['warning','Prepare to Evacuate','Flood']],cap:{category:'Met',tier1:'Flood',tier2:'',event:'Flood',eventCode:'flood',responseType:'Execute',urgency:'Immediate',severity:'Severe',certainty:'Observed'}},</v>
      </c>
    </row>
    <row r="28" spans="1:29" ht="17" thickBot="1" x14ac:dyDescent="0.25">
      <c r="A28" s="32" t="s">
        <v>187</v>
      </c>
      <c r="B28" t="s">
        <v>1</v>
      </c>
      <c r="C28" s="32" t="s">
        <v>163</v>
      </c>
      <c r="D28" t="s">
        <v>21</v>
      </c>
      <c r="E28" s="32" t="s">
        <v>163</v>
      </c>
      <c r="F28" t="s">
        <v>11</v>
      </c>
      <c r="G28" s="2" t="e">
        <f>#REF!&lt;&gt;#REF!</f>
        <v>#REF!</v>
      </c>
      <c r="H28" s="32" t="s">
        <v>170</v>
      </c>
      <c r="I28" t="s">
        <v>53</v>
      </c>
      <c r="J28" s="32" t="s">
        <v>164</v>
      </c>
      <c r="K28" s="2" t="s">
        <v>104</v>
      </c>
      <c r="L28" s="32" t="s">
        <v>165</v>
      </c>
      <c r="M28" t="s">
        <v>105</v>
      </c>
      <c r="N28" s="32" t="s">
        <v>173</v>
      </c>
      <c r="O28" t="str">
        <f>IF(Table38[[#This Row],[Tier2]]&lt;&gt;"",Table38[[#This Row],[Tier2]],Table38[[#This Row],[Tier1]])</f>
        <v xml:space="preserve">Weather </v>
      </c>
      <c r="P28" s="32" t="s">
        <v>166</v>
      </c>
      <c r="Q28" t="s">
        <v>106</v>
      </c>
      <c r="R28" s="32" t="s">
        <v>188</v>
      </c>
      <c r="S28" s="8" t="s">
        <v>154</v>
      </c>
      <c r="T28" s="32" t="s">
        <v>167</v>
      </c>
      <c r="U28" s="10" t="s">
        <v>151</v>
      </c>
      <c r="V28" s="32" t="s">
        <v>168</v>
      </c>
      <c r="W28" s="10" t="s">
        <v>9</v>
      </c>
      <c r="X28" s="32" t="s">
        <v>169</v>
      </c>
      <c r="Y28" s="10" t="s">
        <v>152</v>
      </c>
      <c r="Z28" s="33" t="s">
        <v>171</v>
      </c>
      <c r="AB28" t="str">
        <f>CONCATENATE(A28,Table38[[#This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{rules:[['warning','Prepare to Evacuate','Severe Weather']],cap:{category:'Met',tier1:'Storm',tier2:'Weather ',event:'Weather ',eventCode:'weather ',responseType:'Execute',urgency:'Immediate',severity:'Severe',certainty:'Observed'}},</v>
      </c>
      <c r="AC28" t="str">
        <f t="shared" si="0"/>
        <v xml:space="preserve">    {rules:[['warning','Prepare to Evacuate','Severe Weather']],cap:{category:'Met',tier1:'Storm',tier2:'Weather',event:'Weather',eventCode:'weather',responseType:'Execute',urgency:'Immediate',severity:'Severe',certainty:'Observed'}},</v>
      </c>
    </row>
    <row r="29" spans="1:29" ht="17" thickBot="1" x14ac:dyDescent="0.25">
      <c r="A29" s="32" t="s">
        <v>187</v>
      </c>
      <c r="B29" t="s">
        <v>1</v>
      </c>
      <c r="C29" s="32" t="s">
        <v>163</v>
      </c>
      <c r="D29" t="s">
        <v>21</v>
      </c>
      <c r="E29" s="32" t="s">
        <v>163</v>
      </c>
      <c r="F29" t="s">
        <v>12</v>
      </c>
      <c r="G29" s="2" t="e">
        <f>#REF!&lt;&gt;#REF!</f>
        <v>#REF!</v>
      </c>
      <c r="H29" s="32" t="s">
        <v>170</v>
      </c>
      <c r="I29" t="s">
        <v>53</v>
      </c>
      <c r="J29" s="32" t="s">
        <v>164</v>
      </c>
      <c r="K29" s="2" t="s">
        <v>104</v>
      </c>
      <c r="L29" s="32" t="s">
        <v>165</v>
      </c>
      <c r="M29" t="s">
        <v>67</v>
      </c>
      <c r="N29" s="32" t="s">
        <v>173</v>
      </c>
      <c r="O29" t="str">
        <f>IF(Table38[[#This Row],[Tier2]]&lt;&gt;"",Table38[[#This Row],[Tier2]],Table38[[#This Row],[Tier1]])</f>
        <v>Thunderstorm</v>
      </c>
      <c r="P29" s="32" t="s">
        <v>166</v>
      </c>
      <c r="Q29" t="s">
        <v>107</v>
      </c>
      <c r="R29" s="32" t="s">
        <v>188</v>
      </c>
      <c r="S29" s="8" t="s">
        <v>154</v>
      </c>
      <c r="T29" s="32" t="s">
        <v>167</v>
      </c>
      <c r="U29" s="10" t="s">
        <v>151</v>
      </c>
      <c r="V29" s="32" t="s">
        <v>168</v>
      </c>
      <c r="W29" s="10" t="s">
        <v>9</v>
      </c>
      <c r="X29" s="32" t="s">
        <v>169</v>
      </c>
      <c r="Y29" s="10" t="s">
        <v>152</v>
      </c>
      <c r="Z29" s="33" t="s">
        <v>171</v>
      </c>
      <c r="AB29" t="str">
        <f>CONCATENATE(A29,Table38[[#This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{rules:[['warning','Prepare to Evacuate','Severe Thunderstorm']],cap:{category:'Met',tier1:'Storm',tier2:'Thunderstorm',event:'Thunderstorm',eventCode:'thunderstorm ',responseType:'Execute',urgency:'Immediate',severity:'Severe',certainty:'Observed'}},</v>
      </c>
      <c r="AC29" t="str">
        <f t="shared" si="0"/>
        <v xml:space="preserve">    {rules:[['warning','Prepare to Evacuate','Severe Thunderstorm']],cap:{category:'Met',tier1:'Storm',tier2:'Thunderstorm',event:'Thunderstorm',eventCode:'thunderstorm',responseType:'Execute',urgency:'Immediate',severity:'Severe',certainty:'Observed'}},</v>
      </c>
    </row>
    <row r="30" spans="1:29" ht="17" thickBot="1" x14ac:dyDescent="0.25">
      <c r="A30" s="32" t="s">
        <v>187</v>
      </c>
      <c r="B30" t="s">
        <v>1</v>
      </c>
      <c r="C30" s="32" t="s">
        <v>163</v>
      </c>
      <c r="D30" t="s">
        <v>21</v>
      </c>
      <c r="E30" s="32" t="s">
        <v>163</v>
      </c>
      <c r="F30" t="s">
        <v>6</v>
      </c>
      <c r="G30" s="2" t="e">
        <f>#REF!&lt;&gt;#REF!</f>
        <v>#REF!</v>
      </c>
      <c r="H30" s="32" t="s">
        <v>170</v>
      </c>
      <c r="I30" s="2" t="s">
        <v>52</v>
      </c>
      <c r="J30" s="32" t="s">
        <v>164</v>
      </c>
      <c r="K30" t="s">
        <v>122</v>
      </c>
      <c r="L30" s="32" t="s">
        <v>165</v>
      </c>
      <c r="M30" t="s">
        <v>123</v>
      </c>
      <c r="N30" s="32" t="s">
        <v>173</v>
      </c>
      <c r="O30" t="str">
        <f>IF(Table38[[#This Row],[Tier2]]&lt;&gt;"",Table38[[#This Row],[Tier2]],Table38[[#This Row],[Tier1]])</f>
        <v xml:space="preserve">Earthquake </v>
      </c>
      <c r="P30" s="32" t="s">
        <v>166</v>
      </c>
      <c r="Q30" t="s">
        <v>2</v>
      </c>
      <c r="R30" s="32" t="s">
        <v>188</v>
      </c>
      <c r="S30" s="8" t="s">
        <v>154</v>
      </c>
      <c r="T30" s="32" t="s">
        <v>167</v>
      </c>
      <c r="U30" s="10" t="s">
        <v>151</v>
      </c>
      <c r="V30" s="32" t="s">
        <v>168</v>
      </c>
      <c r="W30" s="10" t="s">
        <v>9</v>
      </c>
      <c r="X30" s="32" t="s">
        <v>169</v>
      </c>
      <c r="Y30" s="10" t="s">
        <v>152</v>
      </c>
      <c r="Z30" s="33" t="s">
        <v>171</v>
      </c>
      <c r="AB30" t="str">
        <f>CONCATENATE(A30,Table38[[#This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{rules:[['warning','Prepare to Evacuate','Earthquake']],cap:{category:'Geo',tier1:'Geological',tier2:'Earthquake ',event:'Earthquake ',eventCode:'earthquake',responseType:'Execute',urgency:'Immediate',severity:'Severe',certainty:'Observed'}},</v>
      </c>
      <c r="AC30" t="str">
        <f t="shared" si="0"/>
        <v xml:space="preserve">    {rules:[['warning','Prepare to Evacuate','Earthquake']],cap:{category:'Geo',tier1:'Geological',tier2:'Earthquake',event:'Earthquake',eventCode:'earthquake',responseType:'Execute',urgency:'Immediate',severity:'Severe',certainty:'Observed'}},</v>
      </c>
    </row>
    <row r="31" spans="1:29" ht="17" thickBot="1" x14ac:dyDescent="0.25">
      <c r="A31" s="32" t="s">
        <v>187</v>
      </c>
      <c r="B31" t="s">
        <v>1</v>
      </c>
      <c r="C31" s="32" t="s">
        <v>163</v>
      </c>
      <c r="D31" t="s">
        <v>21</v>
      </c>
      <c r="E31" s="32" t="s">
        <v>163</v>
      </c>
      <c r="F31" t="s">
        <v>13</v>
      </c>
      <c r="G31" s="2" t="e">
        <f>#REF!&lt;&gt;#REF!</f>
        <v>#REF!</v>
      </c>
      <c r="H31" s="32" t="s">
        <v>170</v>
      </c>
      <c r="I31" s="2" t="s">
        <v>52</v>
      </c>
      <c r="J31" s="32" t="s">
        <v>164</v>
      </c>
      <c r="K31" t="s">
        <v>122</v>
      </c>
      <c r="L31" s="32" t="s">
        <v>165</v>
      </c>
      <c r="M31" t="s">
        <v>13</v>
      </c>
      <c r="N31" s="32" t="s">
        <v>173</v>
      </c>
      <c r="O31" t="str">
        <f>IF(Table38[[#This Row],[Tier2]]&lt;&gt;"",Table38[[#This Row],[Tier2]],Table38[[#This Row],[Tier1]])</f>
        <v>Tsunami</v>
      </c>
      <c r="P31" s="32" t="s">
        <v>166</v>
      </c>
      <c r="Q31" t="s">
        <v>125</v>
      </c>
      <c r="R31" s="32" t="s">
        <v>188</v>
      </c>
      <c r="S31" s="8" t="s">
        <v>154</v>
      </c>
      <c r="T31" s="32" t="s">
        <v>167</v>
      </c>
      <c r="U31" s="10" t="s">
        <v>151</v>
      </c>
      <c r="V31" s="32" t="s">
        <v>168</v>
      </c>
      <c r="W31" s="10" t="s">
        <v>9</v>
      </c>
      <c r="X31" s="32" t="s">
        <v>169</v>
      </c>
      <c r="Y31" s="10" t="s">
        <v>152</v>
      </c>
      <c r="Z31" s="33" t="s">
        <v>171</v>
      </c>
      <c r="AB31" t="str">
        <f>CONCATENATE(A31,Table38[[#This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{rules:[['warning','Prepare to Evacuate','Tsunami']],cap:{category:'Geo',tier1:'Geological',tier2:'Tsunami',event:'Tsunami',eventCode:'tsunami',responseType:'Execute',urgency:'Immediate',severity:'Severe',certainty:'Observed'}},</v>
      </c>
      <c r="AC31" t="str">
        <f t="shared" si="0"/>
        <v xml:space="preserve">    {rules:[['warning','Prepare to Evacuate','Tsunami']],cap:{category:'Geo',tier1:'Geological',tier2:'Tsunami',event:'Tsunami',eventCode:'tsunami',responseType:'Execute',urgency:'Immediate',severity:'Severe',certainty:'Observed'}},</v>
      </c>
    </row>
    <row r="32" spans="1:29" ht="17" thickBot="1" x14ac:dyDescent="0.25">
      <c r="A32" s="32" t="s">
        <v>187</v>
      </c>
      <c r="B32" t="s">
        <v>1</v>
      </c>
      <c r="C32" s="32" t="s">
        <v>163</v>
      </c>
      <c r="D32" t="s">
        <v>21</v>
      </c>
      <c r="E32" s="32" t="s">
        <v>163</v>
      </c>
      <c r="F32" t="s">
        <v>14</v>
      </c>
      <c r="G32" s="2" t="e">
        <f>#REF!&lt;&gt;#REF!</f>
        <v>#REF!</v>
      </c>
      <c r="H32" s="32" t="s">
        <v>170</v>
      </c>
      <c r="I32" s="2" t="s">
        <v>59</v>
      </c>
      <c r="J32" s="32" t="s">
        <v>164</v>
      </c>
      <c r="K32" s="2" t="s">
        <v>10</v>
      </c>
      <c r="L32" s="32" t="s">
        <v>165</v>
      </c>
      <c r="M32" s="2" t="s">
        <v>14</v>
      </c>
      <c r="N32" s="32" t="s">
        <v>173</v>
      </c>
      <c r="O32" s="2" t="str">
        <f>IF(Table38[[#This Row],[Tier2]]&lt;&gt;"",Table38[[#This Row],[Tier2]],Table38[[#This Row],[Tier1]])</f>
        <v>Dam Failure</v>
      </c>
      <c r="P32" s="32" t="s">
        <v>166</v>
      </c>
      <c r="Q32" s="2" t="s">
        <v>126</v>
      </c>
      <c r="R32" s="32" t="s">
        <v>188</v>
      </c>
      <c r="S32" s="8" t="s">
        <v>154</v>
      </c>
      <c r="T32" s="32" t="s">
        <v>167</v>
      </c>
      <c r="U32" s="10" t="s">
        <v>151</v>
      </c>
      <c r="V32" s="32" t="s">
        <v>168</v>
      </c>
      <c r="W32" s="10" t="s">
        <v>9</v>
      </c>
      <c r="X32" s="32" t="s">
        <v>169</v>
      </c>
      <c r="Y32" s="10" t="s">
        <v>152</v>
      </c>
      <c r="Z32" s="33" t="s">
        <v>171</v>
      </c>
      <c r="AB32" t="str">
        <f>CONCATENATE(A32,Table38[[#This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{rules:[['warning','Prepare to Evacuate','Dam Failure']],cap:{category:'Infra',tier1:'Flood',tier2:'Dam Failure',event:'Dam Failure',eventCode:'damFailure',responseType:'Execute',urgency:'Immediate',severity:'Severe',certainty:'Observed'}},</v>
      </c>
      <c r="AC32" t="str">
        <f t="shared" si="0"/>
        <v xml:space="preserve">    {rules:[['warning','Prepare to Evacuate','Dam Failure']],cap:{category:'Infra',tier1:'Flood',tier2:'Dam Failure',event:'Dam Failure',eventCode:'damFailure',responseType:'Execute',urgency:'Immediate',severity:'Severe',certainty:'Observed'}},</v>
      </c>
    </row>
    <row r="33" spans="1:29" ht="17" thickBot="1" x14ac:dyDescent="0.25">
      <c r="A33" s="32" t="s">
        <v>187</v>
      </c>
      <c r="B33" t="s">
        <v>1</v>
      </c>
      <c r="C33" s="32" t="s">
        <v>163</v>
      </c>
      <c r="D33" t="s">
        <v>29</v>
      </c>
      <c r="E33" s="32" t="s">
        <v>163</v>
      </c>
      <c r="F33" t="s">
        <v>60</v>
      </c>
      <c r="G33" s="2" t="e">
        <f>#REF!&lt;&gt;#REF!</f>
        <v>#REF!</v>
      </c>
      <c r="H33" s="32" t="s">
        <v>170</v>
      </c>
      <c r="I33" s="2" t="s">
        <v>60</v>
      </c>
      <c r="J33" s="32" t="s">
        <v>164</v>
      </c>
      <c r="K33" s="5" t="s">
        <v>128</v>
      </c>
      <c r="L33" s="32" t="s">
        <v>165</v>
      </c>
      <c r="M33" s="2"/>
      <c r="N33" s="32" t="s">
        <v>173</v>
      </c>
      <c r="O33" s="2" t="str">
        <f>IF(Table38[[#This Row],[Tier2]]&lt;&gt;"",Table38[[#This Row],[Tier2]],Table38[[#This Row],[Tier1]])</f>
        <v>Hazardous Materials</v>
      </c>
      <c r="P33" s="32" t="s">
        <v>166</v>
      </c>
      <c r="Q33" t="s">
        <v>129</v>
      </c>
      <c r="R33" s="32" t="s">
        <v>188</v>
      </c>
      <c r="S33" s="8" t="s">
        <v>154</v>
      </c>
      <c r="T33" s="32" t="s">
        <v>167</v>
      </c>
      <c r="U33" s="10" t="s">
        <v>151</v>
      </c>
      <c r="V33" s="32" t="s">
        <v>168</v>
      </c>
      <c r="W33" s="10" t="s">
        <v>9</v>
      </c>
      <c r="X33" s="32" t="s">
        <v>169</v>
      </c>
      <c r="Y33" s="10" t="s">
        <v>152</v>
      </c>
      <c r="Z33" s="33" t="s">
        <v>171</v>
      </c>
      <c r="AB33" t="str">
        <f>CONCATENATE(A33,Table38[[#This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{rules:[['warning','Emergency Warning','CBRNE']],cap:{category:'CBRNE',tier1:'Hazardous Materials',tier2:'',event:'Hazardous Materials',eventCode:'hazmat',responseType:'Execute',urgency:'Immediate',severity:'Severe',certainty:'Observed'}},</v>
      </c>
      <c r="AC33" t="str">
        <f t="shared" si="0"/>
        <v xml:space="preserve">    {rules:[['warning','Emergency Warning','CBRNE']],cap:{category:'CBRNE',tier1:'Hazardous Materials',tier2:'',event:'Hazardous Materials',eventCode:'hazmat',responseType:'Execute',urgency:'Immediate',severity:'Severe',certainty:'Observed'}},</v>
      </c>
    </row>
    <row r="34" spans="1:29" s="18" customFormat="1" ht="17" thickBot="1" x14ac:dyDescent="0.25">
      <c r="A34" s="32" t="s">
        <v>187</v>
      </c>
      <c r="B34" s="18" t="s">
        <v>1</v>
      </c>
      <c r="C34" s="32" t="s">
        <v>163</v>
      </c>
      <c r="D34" s="18" t="s">
        <v>29</v>
      </c>
      <c r="E34" s="32" t="s">
        <v>163</v>
      </c>
      <c r="F34" s="18" t="s">
        <v>57</v>
      </c>
      <c r="G34" s="18" t="s">
        <v>57</v>
      </c>
      <c r="H34" s="32" t="s">
        <v>170</v>
      </c>
      <c r="I34" s="18" t="s">
        <v>57</v>
      </c>
      <c r="J34" s="32" t="s">
        <v>164</v>
      </c>
      <c r="K34" s="4" t="s">
        <v>142</v>
      </c>
      <c r="L34" s="32" t="s">
        <v>165</v>
      </c>
      <c r="M34" s="4"/>
      <c r="N34" s="32" t="s">
        <v>173</v>
      </c>
      <c r="O34" s="4" t="str">
        <f>IF(Table38[[#This Row],[Tier2]]&lt;&gt;"",Table38[[#This Row],[Tier2]],Table38[[#This Row],[Tier1]])</f>
        <v>Other Urgent Alerts</v>
      </c>
      <c r="P34" s="32" t="s">
        <v>166</v>
      </c>
      <c r="Q34" s="4" t="s">
        <v>143</v>
      </c>
      <c r="R34" s="32" t="s">
        <v>188</v>
      </c>
      <c r="S34" s="22" t="s">
        <v>154</v>
      </c>
      <c r="T34" s="32" t="s">
        <v>167</v>
      </c>
      <c r="U34" s="23" t="s">
        <v>151</v>
      </c>
      <c r="V34" s="32" t="s">
        <v>168</v>
      </c>
      <c r="W34" s="23" t="s">
        <v>9</v>
      </c>
      <c r="X34" s="32" t="s">
        <v>169</v>
      </c>
      <c r="Y34" s="23" t="s">
        <v>152</v>
      </c>
      <c r="Z34" s="33" t="s">
        <v>171</v>
      </c>
      <c r="AB34" t="str">
        <f>CONCATENATE(A34,Table38[[#This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{rules:[['warning','Emergency Warning','Env']],cap:{category:'Env',tier1:'Other Urgent Alerts',tier2:'',event:'Other Urgent Alerts',eventCode:'otherUrgent',responseType:'Execute',urgency:'Immediate',severity:'Severe',certainty:'Observed'}},</v>
      </c>
      <c r="AC34" t="str">
        <f t="shared" si="0"/>
        <v xml:space="preserve">    {rules:[['warning','Emergency Warning','Env']],cap:{category:'Env',tier1:'Other Urgent Alerts',tier2:'',event:'Other Urgent Alerts',eventCode:'otherUrgent',responseType:'Execute',urgency:'Immediate',severity:'Severe',certainty:'Observed'}},</v>
      </c>
    </row>
    <row r="35" spans="1:29" ht="17" thickBot="1" x14ac:dyDescent="0.25">
      <c r="A35" s="32" t="s">
        <v>187</v>
      </c>
      <c r="B35" t="s">
        <v>1</v>
      </c>
      <c r="C35" s="32" t="s">
        <v>163</v>
      </c>
      <c r="D35" t="s">
        <v>29</v>
      </c>
      <c r="E35" s="32" t="s">
        <v>163</v>
      </c>
      <c r="F35" t="s">
        <v>40</v>
      </c>
      <c r="G35" s="2" t="e">
        <f>#REF!&lt;&gt;#REF!</f>
        <v>#REF!</v>
      </c>
      <c r="H35" s="32" t="s">
        <v>170</v>
      </c>
      <c r="I35" s="2" t="s">
        <v>40</v>
      </c>
      <c r="J35" s="32" t="s">
        <v>164</v>
      </c>
      <c r="K35" s="2" t="s">
        <v>40</v>
      </c>
      <c r="L35" s="32" t="s">
        <v>165</v>
      </c>
      <c r="M35" s="2"/>
      <c r="N35" s="32" t="s">
        <v>173</v>
      </c>
      <c r="O35" s="2" t="str">
        <f>IF(Table38[[#This Row],[Tier2]]&lt;&gt;"",Table38[[#This Row],[Tier2]],Table38[[#This Row],[Tier1]])</f>
        <v>Fire</v>
      </c>
      <c r="P35" s="32" t="s">
        <v>166</v>
      </c>
      <c r="Q35" s="4" t="s">
        <v>135</v>
      </c>
      <c r="R35" s="32" t="s">
        <v>188</v>
      </c>
      <c r="S35" s="7" t="s">
        <v>154</v>
      </c>
      <c r="T35" s="32" t="s">
        <v>167</v>
      </c>
      <c r="U35" s="9" t="s">
        <v>151</v>
      </c>
      <c r="V35" s="32" t="s">
        <v>168</v>
      </c>
      <c r="W35" s="9" t="s">
        <v>9</v>
      </c>
      <c r="X35" s="32" t="s">
        <v>169</v>
      </c>
      <c r="Y35" s="9" t="s">
        <v>152</v>
      </c>
      <c r="Z35" s="33" t="s">
        <v>171</v>
      </c>
      <c r="AB35" t="str">
        <f>CONCATENATE(A35,Table38[[#This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{rules:[['warning','Emergency Warning','Fire']],cap:{category:'Fire',tier1:'Fire',tier2:'',event:'Fire',eventCode:'fire',responseType:'Execute',urgency:'Immediate',severity:'Severe',certainty:'Observed'}},</v>
      </c>
      <c r="AC35" t="str">
        <f t="shared" si="0"/>
        <v xml:space="preserve">    {rules:[['warning','Emergency Warning','Fire']],cap:{category:'Fire',tier1:'Fire',tier2:'',event:'Fire',eventCode:'fire',responseType:'Execute',urgency:'Immediate',severity:'Severe',certainty:'Observed'}},</v>
      </c>
    </row>
    <row r="36" spans="1:29" ht="17" thickBot="1" x14ac:dyDescent="0.25">
      <c r="A36" s="32" t="s">
        <v>187</v>
      </c>
      <c r="B36" t="s">
        <v>1</v>
      </c>
      <c r="C36" s="32" t="s">
        <v>163</v>
      </c>
      <c r="D36" t="s">
        <v>29</v>
      </c>
      <c r="E36" s="32" t="s">
        <v>163</v>
      </c>
      <c r="F36" t="s">
        <v>52</v>
      </c>
      <c r="G36" s="2" t="e">
        <f>#REF!&lt;&gt;#REF!</f>
        <v>#REF!</v>
      </c>
      <c r="H36" s="32" t="s">
        <v>170</v>
      </c>
      <c r="I36" t="s">
        <v>52</v>
      </c>
      <c r="J36" s="32" t="s">
        <v>164</v>
      </c>
      <c r="K36" s="2" t="s">
        <v>122</v>
      </c>
      <c r="L36" s="32" t="s">
        <v>165</v>
      </c>
      <c r="M36" s="2"/>
      <c r="N36" s="32" t="s">
        <v>173</v>
      </c>
      <c r="O36" s="2" t="str">
        <f>IF(Table38[[#This Row],[Tier2]]&lt;&gt;"",Table38[[#This Row],[Tier2]],Table38[[#This Row],[Tier1]])</f>
        <v>Geological</v>
      </c>
      <c r="P36" s="32" t="s">
        <v>166</v>
      </c>
      <c r="Q36" t="s">
        <v>141</v>
      </c>
      <c r="R36" s="32" t="s">
        <v>188</v>
      </c>
      <c r="S36" s="12" t="s">
        <v>154</v>
      </c>
      <c r="T36" s="32" t="s">
        <v>167</v>
      </c>
      <c r="U36" s="13" t="s">
        <v>151</v>
      </c>
      <c r="V36" s="32" t="s">
        <v>168</v>
      </c>
      <c r="W36" s="13" t="s">
        <v>9</v>
      </c>
      <c r="X36" s="32" t="s">
        <v>169</v>
      </c>
      <c r="Y36" s="13" t="s">
        <v>152</v>
      </c>
      <c r="Z36" s="33" t="s">
        <v>171</v>
      </c>
      <c r="AB36" t="str">
        <f>CONCATENATE(A36,Table38[[#This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{rules:[['warning','Emergency Warning','Geo']],cap:{category:'Geo',tier1:'Geological',tier2:'',event:'Geological',eventCode:'geologicalHaz',responseType:'Execute',urgency:'Immediate',severity:'Severe',certainty:'Observed'}},</v>
      </c>
      <c r="AC36" t="str">
        <f t="shared" si="0"/>
        <v xml:space="preserve">    {rules:[['warning','Emergency Warning','Geo']],cap:{category:'Geo',tier1:'Geological',tier2:'',event:'Geological',eventCode:'geologicalHaz',responseType:'Execute',urgency:'Immediate',severity:'Severe',certainty:'Observed'}},</v>
      </c>
    </row>
    <row r="37" spans="1:29" s="4" customFormat="1" ht="17" thickBot="1" x14ac:dyDescent="0.25">
      <c r="A37" s="32" t="s">
        <v>187</v>
      </c>
      <c r="B37" s="4" t="s">
        <v>1</v>
      </c>
      <c r="C37" s="32" t="s">
        <v>163</v>
      </c>
      <c r="D37" s="4" t="s">
        <v>29</v>
      </c>
      <c r="E37" s="32" t="s">
        <v>163</v>
      </c>
      <c r="F37" s="4" t="s">
        <v>56</v>
      </c>
      <c r="G37" s="3" t="e">
        <f>#REF!&lt;&gt;#REF!</f>
        <v>#REF!</v>
      </c>
      <c r="H37" s="32" t="s">
        <v>170</v>
      </c>
      <c r="I37" s="4" t="s">
        <v>56</v>
      </c>
      <c r="J37" s="32" t="s">
        <v>164</v>
      </c>
      <c r="K37" s="4" t="s">
        <v>56</v>
      </c>
      <c r="L37" s="32" t="s">
        <v>165</v>
      </c>
      <c r="M37" s="3"/>
      <c r="N37" s="32" t="s">
        <v>173</v>
      </c>
      <c r="O37" s="3" t="str">
        <f>IF(Table38[[#This Row],[Tier2]]&lt;&gt;"",Table38[[#This Row],[Tier2]],Table38[[#This Row],[Tier1]])</f>
        <v>Health</v>
      </c>
      <c r="P37" s="32" t="s">
        <v>166</v>
      </c>
      <c r="Q37" s="4" t="s">
        <v>133</v>
      </c>
      <c r="R37" s="32" t="s">
        <v>188</v>
      </c>
      <c r="S37" s="26" t="s">
        <v>154</v>
      </c>
      <c r="T37" s="32" t="s">
        <v>167</v>
      </c>
      <c r="U37" s="27" t="s">
        <v>151</v>
      </c>
      <c r="V37" s="32" t="s">
        <v>168</v>
      </c>
      <c r="W37" s="27" t="s">
        <v>9</v>
      </c>
      <c r="X37" s="32" t="s">
        <v>169</v>
      </c>
      <c r="Y37" s="27" t="s">
        <v>152</v>
      </c>
      <c r="Z37" s="33" t="s">
        <v>171</v>
      </c>
      <c r="AB37" t="str">
        <f>CONCATENATE(A37,Table38[[#This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{rules:[['warning','Emergency Warning','Health']],cap:{category:'Health',tier1:'Health',tier2:'',event:'Health',eventCode:'health',responseType:'Execute',urgency:'Immediate',severity:'Severe',certainty:'Observed'}},</v>
      </c>
      <c r="AC37" t="str">
        <f t="shared" si="0"/>
        <v xml:space="preserve">    {rules:[['warning','Emergency Warning','Health']],cap:{category:'Health',tier1:'Health',tier2:'',event:'Health',eventCode:'health',responseType:'Execute',urgency:'Immediate',severity:'Severe',certainty:'Observed'}},</v>
      </c>
    </row>
    <row r="38" spans="1:29" s="18" customFormat="1" ht="17" thickBot="1" x14ac:dyDescent="0.25">
      <c r="A38" s="32" t="s">
        <v>187</v>
      </c>
      <c r="B38" s="18" t="s">
        <v>1</v>
      </c>
      <c r="C38" s="32" t="s">
        <v>163</v>
      </c>
      <c r="D38" s="18" t="s">
        <v>29</v>
      </c>
      <c r="E38" s="32" t="s">
        <v>163</v>
      </c>
      <c r="F38" s="18" t="s">
        <v>59</v>
      </c>
      <c r="G38" s="19" t="e">
        <f>#REF!&lt;&gt;#REF!</f>
        <v>#REF!</v>
      </c>
      <c r="H38" s="32" t="s">
        <v>170</v>
      </c>
      <c r="I38" s="18" t="s">
        <v>59</v>
      </c>
      <c r="J38" s="32" t="s">
        <v>164</v>
      </c>
      <c r="K38" s="4" t="s">
        <v>142</v>
      </c>
      <c r="L38" s="32" t="s">
        <v>165</v>
      </c>
      <c r="M38" s="4"/>
      <c r="N38" s="32" t="s">
        <v>173</v>
      </c>
      <c r="O38" s="4" t="str">
        <f>IF(Table38[[#This Row],[Tier2]]&lt;&gt;"",Table38[[#This Row],[Tier2]],Table38[[#This Row],[Tier1]])</f>
        <v>Other Urgent Alerts</v>
      </c>
      <c r="P38" s="32" t="s">
        <v>166</v>
      </c>
      <c r="Q38" s="4" t="s">
        <v>143</v>
      </c>
      <c r="R38" s="32" t="s">
        <v>188</v>
      </c>
      <c r="S38" s="22" t="s">
        <v>154</v>
      </c>
      <c r="T38" s="32" t="s">
        <v>167</v>
      </c>
      <c r="U38" s="23" t="s">
        <v>151</v>
      </c>
      <c r="V38" s="32" t="s">
        <v>168</v>
      </c>
      <c r="W38" s="23" t="s">
        <v>9</v>
      </c>
      <c r="X38" s="32" t="s">
        <v>169</v>
      </c>
      <c r="Y38" s="23" t="s">
        <v>152</v>
      </c>
      <c r="Z38" s="33" t="s">
        <v>171</v>
      </c>
      <c r="AB38" t="str">
        <f>CONCATENATE(A38,Table38[[#This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{rules:[['warning','Emergency Warning','Infra']],cap:{category:'Infra',tier1:'Other Urgent Alerts',tier2:'',event:'Other Urgent Alerts',eventCode:'otherUrgent',responseType:'Execute',urgency:'Immediate',severity:'Severe',certainty:'Observed'}},</v>
      </c>
      <c r="AC38" t="str">
        <f t="shared" si="0"/>
        <v xml:space="preserve">    {rules:[['warning','Emergency Warning','Infra']],cap:{category:'Infra',tier1:'Other Urgent Alerts',tier2:'',event:'Other Urgent Alerts',eventCode:'otherUrgent',responseType:'Execute',urgency:'Immediate',severity:'Severe',certainty:'Observed'}},</v>
      </c>
    </row>
    <row r="39" spans="1:29" s="18" customFormat="1" ht="17" thickBot="1" x14ac:dyDescent="0.25">
      <c r="A39" s="32" t="s">
        <v>187</v>
      </c>
      <c r="B39" s="18" t="s">
        <v>1</v>
      </c>
      <c r="C39" s="32" t="s">
        <v>163</v>
      </c>
      <c r="D39" s="18" t="s">
        <v>29</v>
      </c>
      <c r="E39" s="32" t="s">
        <v>163</v>
      </c>
      <c r="F39" s="18" t="s">
        <v>53</v>
      </c>
      <c r="G39" s="19" t="e">
        <f>#REF!&lt;&gt;#REF!</f>
        <v>#REF!</v>
      </c>
      <c r="H39" s="32" t="s">
        <v>170</v>
      </c>
      <c r="I39" s="18" t="s">
        <v>53</v>
      </c>
      <c r="J39" s="32" t="s">
        <v>164</v>
      </c>
      <c r="K39" s="4" t="s">
        <v>142</v>
      </c>
      <c r="L39" s="32" t="s">
        <v>165</v>
      </c>
      <c r="M39" s="4"/>
      <c r="N39" s="32" t="s">
        <v>173</v>
      </c>
      <c r="O39" s="4" t="str">
        <f>IF(Table38[[#This Row],[Tier2]]&lt;&gt;"",Table38[[#This Row],[Tier2]],Table38[[#This Row],[Tier1]])</f>
        <v>Other Urgent Alerts</v>
      </c>
      <c r="P39" s="32" t="s">
        <v>166</v>
      </c>
      <c r="Q39" s="4" t="s">
        <v>143</v>
      </c>
      <c r="R39" s="32" t="s">
        <v>188</v>
      </c>
      <c r="S39" s="22" t="s">
        <v>154</v>
      </c>
      <c r="T39" s="32" t="s">
        <v>167</v>
      </c>
      <c r="U39" s="23" t="s">
        <v>151</v>
      </c>
      <c r="V39" s="32" t="s">
        <v>168</v>
      </c>
      <c r="W39" s="23" t="s">
        <v>9</v>
      </c>
      <c r="X39" s="32" t="s">
        <v>169</v>
      </c>
      <c r="Y39" s="23" t="s">
        <v>152</v>
      </c>
      <c r="Z39" s="33" t="s">
        <v>171</v>
      </c>
      <c r="AB39" t="str">
        <f>CONCATENATE(A39,Table38[[#This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{rules:[['warning','Emergency Warning','Met']],cap:{category:'Met',tier1:'Other Urgent Alerts',tier2:'',event:'Other Urgent Alerts',eventCode:'otherUrgent',responseType:'Execute',urgency:'Immediate',severity:'Severe',certainty:'Observed'}},</v>
      </c>
      <c r="AC39" t="str">
        <f t="shared" si="0"/>
        <v xml:space="preserve">    {rules:[['warning','Emergency Warning','Met']],cap:{category:'Met',tier1:'Other Urgent Alerts',tier2:'',event:'Other Urgent Alerts',eventCode:'otherUrgent',responseType:'Execute',urgency:'Immediate',severity:'Severe',certainty:'Observed'}},</v>
      </c>
    </row>
    <row r="40" spans="1:29" s="18" customFormat="1" ht="17" thickBot="1" x14ac:dyDescent="0.25">
      <c r="A40" s="32" t="s">
        <v>187</v>
      </c>
      <c r="B40" s="18" t="s">
        <v>1</v>
      </c>
      <c r="C40" s="32" t="s">
        <v>163</v>
      </c>
      <c r="D40" s="18" t="s">
        <v>29</v>
      </c>
      <c r="E40" s="32" t="s">
        <v>163</v>
      </c>
      <c r="F40" s="18" t="s">
        <v>46</v>
      </c>
      <c r="G40" s="19" t="e">
        <f>#REF!&lt;&gt;#REF!</f>
        <v>#REF!</v>
      </c>
      <c r="H40" s="32" t="s">
        <v>170</v>
      </c>
      <c r="I40" s="18" t="s">
        <v>46</v>
      </c>
      <c r="J40" s="32" t="s">
        <v>164</v>
      </c>
      <c r="K40" s="4" t="s">
        <v>142</v>
      </c>
      <c r="L40" s="32" t="s">
        <v>165</v>
      </c>
      <c r="M40" s="4"/>
      <c r="N40" s="32" t="s">
        <v>173</v>
      </c>
      <c r="O40" s="4" t="str">
        <f>IF(Table38[[#This Row],[Tier2]]&lt;&gt;"",Table38[[#This Row],[Tier2]],Table38[[#This Row],[Tier1]])</f>
        <v>Other Urgent Alerts</v>
      </c>
      <c r="P40" s="32" t="s">
        <v>166</v>
      </c>
      <c r="Q40" s="4" t="s">
        <v>143</v>
      </c>
      <c r="R40" s="32" t="s">
        <v>188</v>
      </c>
      <c r="S40" s="22" t="s">
        <v>154</v>
      </c>
      <c r="T40" s="32" t="s">
        <v>167</v>
      </c>
      <c r="U40" s="23" t="s">
        <v>151</v>
      </c>
      <c r="V40" s="32" t="s">
        <v>168</v>
      </c>
      <c r="W40" s="23" t="s">
        <v>9</v>
      </c>
      <c r="X40" s="32" t="s">
        <v>169</v>
      </c>
      <c r="Y40" s="23" t="s">
        <v>152</v>
      </c>
      <c r="Z40" s="33" t="s">
        <v>171</v>
      </c>
      <c r="AB40" t="str">
        <f>CONCATENATE(A40,Table38[[#This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{rules:[['warning','Emergency Warning','Other']],cap:{category:'Other',tier1:'Other Urgent Alerts',tier2:'',event:'Other Urgent Alerts',eventCode:'otherUrgent',responseType:'Execute',urgency:'Immediate',severity:'Severe',certainty:'Observed'}},</v>
      </c>
      <c r="AC40" t="str">
        <f t="shared" si="0"/>
        <v xml:space="preserve">    {rules:[['warning','Emergency Warning','Other']],cap:{category:'Other',tier1:'Other Urgent Alerts',tier2:'',event:'Other Urgent Alerts',eventCode:'otherUrgent',responseType:'Execute',urgency:'Immediate',severity:'Severe',certainty:'Observed'}},</v>
      </c>
    </row>
    <row r="41" spans="1:29" s="18" customFormat="1" ht="17" thickBot="1" x14ac:dyDescent="0.25">
      <c r="A41" s="32" t="s">
        <v>187</v>
      </c>
      <c r="B41" s="18" t="s">
        <v>1</v>
      </c>
      <c r="C41" s="32" t="s">
        <v>163</v>
      </c>
      <c r="D41" s="18" t="s">
        <v>29</v>
      </c>
      <c r="E41" s="32" t="s">
        <v>163</v>
      </c>
      <c r="F41" s="18" t="s">
        <v>35</v>
      </c>
      <c r="G41" s="19" t="e">
        <f>#REF!&lt;&gt;#REF!</f>
        <v>#REF!</v>
      </c>
      <c r="H41" s="32" t="s">
        <v>170</v>
      </c>
      <c r="I41" s="18" t="s">
        <v>35</v>
      </c>
      <c r="J41" s="32" t="s">
        <v>164</v>
      </c>
      <c r="K41" s="4" t="s">
        <v>142</v>
      </c>
      <c r="L41" s="32" t="s">
        <v>165</v>
      </c>
      <c r="M41" s="4"/>
      <c r="N41" s="32" t="s">
        <v>173</v>
      </c>
      <c r="O41" s="4" t="str">
        <f>IF(Table38[[#This Row],[Tier2]]&lt;&gt;"",Table38[[#This Row],[Tier2]],Table38[[#This Row],[Tier1]])</f>
        <v>Other Urgent Alerts</v>
      </c>
      <c r="P41" s="32" t="s">
        <v>166</v>
      </c>
      <c r="Q41" s="4" t="s">
        <v>143</v>
      </c>
      <c r="R41" s="32" t="s">
        <v>188</v>
      </c>
      <c r="S41" s="22" t="s">
        <v>154</v>
      </c>
      <c r="T41" s="32" t="s">
        <v>167</v>
      </c>
      <c r="U41" s="23" t="s">
        <v>151</v>
      </c>
      <c r="V41" s="32" t="s">
        <v>168</v>
      </c>
      <c r="W41" s="23" t="s">
        <v>9</v>
      </c>
      <c r="X41" s="32" t="s">
        <v>169</v>
      </c>
      <c r="Y41" s="23" t="s">
        <v>152</v>
      </c>
      <c r="Z41" s="33" t="s">
        <v>171</v>
      </c>
      <c r="AB41" t="str">
        <f>CONCATENATE(A41,Table38[[#This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{rules:[['warning','Emergency Warning','Rescue']],cap:{category:'Rescue',tier1:'Other Urgent Alerts',tier2:'',event:'Other Urgent Alerts',eventCode:'otherUrgent',responseType:'Execute',urgency:'Immediate',severity:'Severe',certainty:'Observed'}},</v>
      </c>
      <c r="AC41" t="str">
        <f t="shared" si="0"/>
        <v xml:space="preserve">    {rules:[['warning','Emergency Warning','Rescue']],cap:{category:'Rescue',tier1:'Other Urgent Alerts',tier2:'',event:'Other Urgent Alerts',eventCode:'otherUrgent',responseType:'Execute',urgency:'Immediate',severity:'Severe',certainty:'Observed'}},</v>
      </c>
    </row>
    <row r="42" spans="1:29" ht="17" thickBot="1" x14ac:dyDescent="0.25">
      <c r="A42" s="32" t="s">
        <v>187</v>
      </c>
      <c r="B42" t="s">
        <v>1</v>
      </c>
      <c r="C42" s="32" t="s">
        <v>163</v>
      </c>
      <c r="D42" t="s">
        <v>29</v>
      </c>
      <c r="E42" s="32" t="s">
        <v>163</v>
      </c>
      <c r="F42" t="s">
        <v>54</v>
      </c>
      <c r="G42" s="2" t="e">
        <f>#REF!&lt;&gt;#REF!</f>
        <v>#REF!</v>
      </c>
      <c r="H42" s="32" t="s">
        <v>170</v>
      </c>
      <c r="I42" t="s">
        <v>54</v>
      </c>
      <c r="J42" s="32" t="s">
        <v>164</v>
      </c>
      <c r="K42" t="s">
        <v>159</v>
      </c>
      <c r="L42" s="32" t="s">
        <v>165</v>
      </c>
      <c r="N42" s="32" t="s">
        <v>173</v>
      </c>
      <c r="O42" t="str">
        <f>IF(Table38[[#This Row],[Tier2]]&lt;&gt;"",Table38[[#This Row],[Tier2]],Table38[[#This Row],[Tier1]])</f>
        <v>Product Safety</v>
      </c>
      <c r="P42" s="32" t="s">
        <v>166</v>
      </c>
      <c r="Q42" t="s">
        <v>160</v>
      </c>
      <c r="R42" s="32" t="s">
        <v>188</v>
      </c>
      <c r="S42" s="12" t="s">
        <v>154</v>
      </c>
      <c r="T42" s="32" t="s">
        <v>167</v>
      </c>
      <c r="U42" s="13" t="s">
        <v>151</v>
      </c>
      <c r="V42" s="32" t="s">
        <v>168</v>
      </c>
      <c r="W42" s="13" t="s">
        <v>9</v>
      </c>
      <c r="X42" s="32" t="s">
        <v>169</v>
      </c>
      <c r="Y42" s="13" t="s">
        <v>152</v>
      </c>
      <c r="Z42" s="33" t="s">
        <v>171</v>
      </c>
      <c r="AB42" t="str">
        <f>CONCATENATE(A42,Table38[[#This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{rules:[['warning','Emergency Warning','Safety']],cap:{category:'Safety',tier1:'Product Safety',tier2:'',event:'Product Safety',eventCode:'product',responseType:'Execute',urgency:'Immediate',severity:'Severe',certainty:'Observed'}},</v>
      </c>
      <c r="AC42" t="str">
        <f t="shared" si="0"/>
        <v xml:space="preserve">    {rules:[['warning','Emergency Warning','Safety']],cap:{category:'Safety',tier1:'Product Safety',tier2:'',event:'Product Safety',eventCode:'product',responseType:'Execute',urgency:'Immediate',severity:'Severe',certainty:'Observed'}},</v>
      </c>
    </row>
    <row r="43" spans="1:29" s="18" customFormat="1" ht="17" thickBot="1" x14ac:dyDescent="0.25">
      <c r="A43" s="32" t="s">
        <v>187</v>
      </c>
      <c r="B43" s="18" t="s">
        <v>1</v>
      </c>
      <c r="C43" s="32" t="s">
        <v>163</v>
      </c>
      <c r="D43" s="18" t="s">
        <v>29</v>
      </c>
      <c r="E43" s="32" t="s">
        <v>163</v>
      </c>
      <c r="F43" s="18" t="s">
        <v>55</v>
      </c>
      <c r="G43" s="19" t="e">
        <f>#REF!&lt;&gt;#REF!</f>
        <v>#REF!</v>
      </c>
      <c r="H43" s="32" t="s">
        <v>170</v>
      </c>
      <c r="I43" s="18" t="s">
        <v>55</v>
      </c>
      <c r="J43" s="32" t="s">
        <v>164</v>
      </c>
      <c r="K43" s="4" t="s">
        <v>142</v>
      </c>
      <c r="L43" s="32" t="s">
        <v>165</v>
      </c>
      <c r="M43" s="4"/>
      <c r="N43" s="32" t="s">
        <v>173</v>
      </c>
      <c r="O43" s="4" t="str">
        <f>IF(Table38[[#This Row],[Tier2]]&lt;&gt;"",Table38[[#This Row],[Tier2]],Table38[[#This Row],[Tier1]])</f>
        <v>Other Urgent Alerts</v>
      </c>
      <c r="P43" s="32" t="s">
        <v>166</v>
      </c>
      <c r="Q43" s="4" t="s">
        <v>143</v>
      </c>
      <c r="R43" s="32" t="s">
        <v>188</v>
      </c>
      <c r="S43" s="22" t="s">
        <v>154</v>
      </c>
      <c r="T43" s="32" t="s">
        <v>167</v>
      </c>
      <c r="U43" s="23" t="s">
        <v>151</v>
      </c>
      <c r="V43" s="32" t="s">
        <v>168</v>
      </c>
      <c r="W43" s="23" t="s">
        <v>9</v>
      </c>
      <c r="X43" s="32" t="s">
        <v>169</v>
      </c>
      <c r="Y43" s="23" t="s">
        <v>152</v>
      </c>
      <c r="Z43" s="33" t="s">
        <v>171</v>
      </c>
      <c r="AB43" t="str">
        <f>CONCATENATE(A43,Table38[[#This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{rules:[['warning','Emergency Warning','Security']],cap:{category:'Security',tier1:'Other Urgent Alerts',tier2:'',event:'Other Urgent Alerts',eventCode:'otherUrgent',responseType:'Execute',urgency:'Immediate',severity:'Severe',certainty:'Observed'}},</v>
      </c>
      <c r="AC43" t="str">
        <f t="shared" si="0"/>
        <v xml:space="preserve">    {rules:[['warning','Emergency Warning','Security']],cap:{category:'Security',tier1:'Other Urgent Alerts',tier2:'',event:'Other Urgent Alerts',eventCode:'otherUrgent',responseType:'Execute',urgency:'Immediate',severity:'Severe',certainty:'Observed'}},</v>
      </c>
    </row>
    <row r="44" spans="1:29" s="18" customFormat="1" ht="17" thickBot="1" x14ac:dyDescent="0.25">
      <c r="A44" s="32" t="s">
        <v>187</v>
      </c>
      <c r="B44" s="18" t="s">
        <v>1</v>
      </c>
      <c r="C44" s="32" t="s">
        <v>163</v>
      </c>
      <c r="D44" s="18" t="s">
        <v>29</v>
      </c>
      <c r="E44" s="32" t="s">
        <v>163</v>
      </c>
      <c r="F44" s="18" t="s">
        <v>58</v>
      </c>
      <c r="G44" s="19" t="e">
        <f>#REF!&lt;&gt;#REF!</f>
        <v>#REF!</v>
      </c>
      <c r="H44" s="32" t="s">
        <v>170</v>
      </c>
      <c r="I44" s="18" t="s">
        <v>58</v>
      </c>
      <c r="J44" s="32" t="s">
        <v>164</v>
      </c>
      <c r="K44" s="4" t="s">
        <v>142</v>
      </c>
      <c r="L44" s="32" t="s">
        <v>165</v>
      </c>
      <c r="M44" s="4"/>
      <c r="N44" s="32" t="s">
        <v>173</v>
      </c>
      <c r="O44" s="4" t="str">
        <f>IF(Table38[[#This Row],[Tier2]]&lt;&gt;"",Table38[[#This Row],[Tier2]],Table38[[#This Row],[Tier1]])</f>
        <v>Other Urgent Alerts</v>
      </c>
      <c r="P44" s="32" t="s">
        <v>166</v>
      </c>
      <c r="Q44" s="4" t="s">
        <v>143</v>
      </c>
      <c r="R44" s="32" t="s">
        <v>188</v>
      </c>
      <c r="S44" s="22" t="s">
        <v>154</v>
      </c>
      <c r="T44" s="32" t="s">
        <v>167</v>
      </c>
      <c r="U44" s="23" t="s">
        <v>151</v>
      </c>
      <c r="V44" s="32" t="s">
        <v>168</v>
      </c>
      <c r="W44" s="23" t="s">
        <v>9</v>
      </c>
      <c r="X44" s="32" t="s">
        <v>169</v>
      </c>
      <c r="Y44" s="23" t="s">
        <v>152</v>
      </c>
      <c r="Z44" s="33" t="s">
        <v>171</v>
      </c>
      <c r="AB44" t="str">
        <f>CONCATENATE(A44,Table38[[#This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{rules:[['warning','Emergency Warning','Transport']],cap:{category:'Transport',tier1:'Other Urgent Alerts',tier2:'',event:'Other Urgent Alerts',eventCode:'otherUrgent',responseType:'Execute',urgency:'Immediate',severity:'Severe',certainty:'Observed'}},</v>
      </c>
      <c r="AC44" t="str">
        <f t="shared" si="0"/>
        <v xml:space="preserve">    {rules:[['warning','Emergency Warning','Transport']],cap:{category:'Transport',tier1:'Other Urgent Alerts',tier2:'',event:'Other Urgent Alerts',eventCode:'otherUrgent',responseType:'Execute',urgency:'Immediate',severity:'Severe',certainty:'Observed'}},</v>
      </c>
    </row>
    <row r="45" spans="1:29" ht="17" thickBot="1" x14ac:dyDescent="0.25">
      <c r="A45" s="32" t="s">
        <v>187</v>
      </c>
      <c r="B45" t="s">
        <v>1</v>
      </c>
      <c r="C45" s="32" t="s">
        <v>163</v>
      </c>
      <c r="D45" t="s">
        <v>15</v>
      </c>
      <c r="E45" s="32" t="s">
        <v>163</v>
      </c>
      <c r="F45" t="s">
        <v>10</v>
      </c>
      <c r="G45" s="2" t="e">
        <f>#REF!&lt;&gt;#REF!</f>
        <v>#REF!</v>
      </c>
      <c r="H45" s="32" t="s">
        <v>170</v>
      </c>
      <c r="I45" s="2" t="s">
        <v>53</v>
      </c>
      <c r="J45" s="32" t="s">
        <v>164</v>
      </c>
      <c r="K45" s="2" t="s">
        <v>10</v>
      </c>
      <c r="L45" s="32" t="s">
        <v>165</v>
      </c>
      <c r="M45" s="2"/>
      <c r="N45" s="32" t="s">
        <v>173</v>
      </c>
      <c r="O45" s="2" t="str">
        <f>IF(Table38[[#This Row],[Tier2]]&lt;&gt;"",Table38[[#This Row],[Tier2]],Table38[[#This Row],[Tier1]])</f>
        <v>Flood</v>
      </c>
      <c r="P45" s="32" t="s">
        <v>166</v>
      </c>
      <c r="Q45" s="2" t="s">
        <v>127</v>
      </c>
      <c r="R45" s="32" t="s">
        <v>188</v>
      </c>
      <c r="S45" s="8" t="s">
        <v>154</v>
      </c>
      <c r="T45" s="32" t="s">
        <v>167</v>
      </c>
      <c r="U45" s="10" t="s">
        <v>155</v>
      </c>
      <c r="V45" s="32" t="s">
        <v>168</v>
      </c>
      <c r="W45" s="10" t="s">
        <v>8</v>
      </c>
      <c r="X45" s="32" t="s">
        <v>169</v>
      </c>
      <c r="Y45" s="10" t="s">
        <v>152</v>
      </c>
      <c r="Z45" s="33" t="s">
        <v>171</v>
      </c>
      <c r="AB45" t="str">
        <f>CONCATENATE(A45,Table38[[#This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{rules:[['warning','Watch','Flood']],cap:{category:'Met',tier1:'Flood',tier2:'',event:'Flood',eventCode:'flood',responseType:'Execute',urgency:'Expected',severity:'Moderate',certainty:'Observed'}},</v>
      </c>
      <c r="AC45" t="str">
        <f t="shared" si="0"/>
        <v xml:space="preserve">    {rules:[['warning','Watch','Flood']],cap:{category:'Met',tier1:'Flood',tier2:'',event:'Flood',eventCode:'flood',responseType:'Execute',urgency:'Expected',severity:'Moderate',certainty:'Observed'}},</v>
      </c>
    </row>
    <row r="46" spans="1:29" ht="17" thickBot="1" x14ac:dyDescent="0.25">
      <c r="A46" s="32" t="s">
        <v>187</v>
      </c>
      <c r="B46" t="s">
        <v>1</v>
      </c>
      <c r="C46" s="32" t="s">
        <v>163</v>
      </c>
      <c r="D46" t="s">
        <v>15</v>
      </c>
      <c r="E46" s="32" t="s">
        <v>163</v>
      </c>
      <c r="F46" t="s">
        <v>11</v>
      </c>
      <c r="G46" s="2" t="e">
        <f>#REF!&lt;&gt;#REF!</f>
        <v>#REF!</v>
      </c>
      <c r="H46" s="32" t="s">
        <v>170</v>
      </c>
      <c r="I46" t="s">
        <v>53</v>
      </c>
      <c r="J46" s="32" t="s">
        <v>164</v>
      </c>
      <c r="K46" s="2" t="s">
        <v>104</v>
      </c>
      <c r="L46" s="32" t="s">
        <v>165</v>
      </c>
      <c r="M46" t="s">
        <v>105</v>
      </c>
      <c r="N46" s="32" t="s">
        <v>173</v>
      </c>
      <c r="O46" t="str">
        <f>IF(Table38[[#This Row],[Tier2]]&lt;&gt;"",Table38[[#This Row],[Tier2]],Table38[[#This Row],[Tier1]])</f>
        <v xml:space="preserve">Weather </v>
      </c>
      <c r="P46" s="32" t="s">
        <v>166</v>
      </c>
      <c r="Q46" t="s">
        <v>106</v>
      </c>
      <c r="R46" s="32" t="s">
        <v>188</v>
      </c>
      <c r="S46" s="8" t="s">
        <v>154</v>
      </c>
      <c r="T46" s="32" t="s">
        <v>167</v>
      </c>
      <c r="U46" s="10" t="s">
        <v>155</v>
      </c>
      <c r="V46" s="32" t="s">
        <v>168</v>
      </c>
      <c r="W46" s="10" t="s">
        <v>8</v>
      </c>
      <c r="X46" s="32" t="s">
        <v>169</v>
      </c>
      <c r="Y46" s="10" t="s">
        <v>152</v>
      </c>
      <c r="Z46" s="33" t="s">
        <v>171</v>
      </c>
      <c r="AB46" t="str">
        <f>CONCATENATE(A46,Table38[[#This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{rules:[['warning','Watch','Severe Weather']],cap:{category:'Met',tier1:'Storm',tier2:'Weather ',event:'Weather ',eventCode:'weather ',responseType:'Execute',urgency:'Expected',severity:'Moderate',certainty:'Observed'}},</v>
      </c>
      <c r="AC46" t="str">
        <f t="shared" si="0"/>
        <v xml:space="preserve">    {rules:[['warning','Watch','Severe Weather']],cap:{category:'Met',tier1:'Storm',tier2:'Weather',event:'Weather',eventCode:'weather',responseType:'Execute',urgency:'Expected',severity:'Moderate',certainty:'Observed'}},</v>
      </c>
    </row>
    <row r="47" spans="1:29" ht="17" thickBot="1" x14ac:dyDescent="0.25">
      <c r="A47" s="32" t="s">
        <v>187</v>
      </c>
      <c r="B47" t="s">
        <v>1</v>
      </c>
      <c r="C47" s="32" t="s">
        <v>163</v>
      </c>
      <c r="D47" t="s">
        <v>15</v>
      </c>
      <c r="E47" s="32" t="s">
        <v>163</v>
      </c>
      <c r="F47" t="s">
        <v>12</v>
      </c>
      <c r="G47" s="2" t="e">
        <f>#REF!&lt;&gt;#REF!</f>
        <v>#REF!</v>
      </c>
      <c r="H47" s="32" t="s">
        <v>170</v>
      </c>
      <c r="I47" t="s">
        <v>53</v>
      </c>
      <c r="J47" s="32" t="s">
        <v>164</v>
      </c>
      <c r="K47" s="2" t="s">
        <v>104</v>
      </c>
      <c r="L47" s="32" t="s">
        <v>165</v>
      </c>
      <c r="M47" t="s">
        <v>67</v>
      </c>
      <c r="N47" s="32" t="s">
        <v>173</v>
      </c>
      <c r="O47" t="str">
        <f>IF(Table38[[#This Row],[Tier2]]&lt;&gt;"",Table38[[#This Row],[Tier2]],Table38[[#This Row],[Tier1]])</f>
        <v>Thunderstorm</v>
      </c>
      <c r="P47" s="32" t="s">
        <v>166</v>
      </c>
      <c r="Q47" t="s">
        <v>107</v>
      </c>
      <c r="R47" s="32" t="s">
        <v>188</v>
      </c>
      <c r="S47" s="8" t="s">
        <v>154</v>
      </c>
      <c r="T47" s="32" t="s">
        <v>167</v>
      </c>
      <c r="U47" s="10" t="s">
        <v>155</v>
      </c>
      <c r="V47" s="32" t="s">
        <v>168</v>
      </c>
      <c r="W47" s="10" t="s">
        <v>8</v>
      </c>
      <c r="X47" s="32" t="s">
        <v>169</v>
      </c>
      <c r="Y47" s="10" t="s">
        <v>152</v>
      </c>
      <c r="Z47" s="33" t="s">
        <v>171</v>
      </c>
      <c r="AB47" t="str">
        <f>CONCATENATE(A47,Table38[[#This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{rules:[['warning','Watch','Severe Thunderstorm']],cap:{category:'Met',tier1:'Storm',tier2:'Thunderstorm',event:'Thunderstorm',eventCode:'thunderstorm ',responseType:'Execute',urgency:'Expected',severity:'Moderate',certainty:'Observed'}},</v>
      </c>
      <c r="AC47" t="str">
        <f t="shared" si="0"/>
        <v xml:space="preserve">    {rules:[['warning','Watch','Severe Thunderstorm']],cap:{category:'Met',tier1:'Storm',tier2:'Thunderstorm',event:'Thunderstorm',eventCode:'thunderstorm',responseType:'Execute',urgency:'Expected',severity:'Moderate',certainty:'Observed'}},</v>
      </c>
    </row>
    <row r="48" spans="1:29" ht="17" thickBot="1" x14ac:dyDescent="0.25">
      <c r="A48" s="32" t="s">
        <v>187</v>
      </c>
      <c r="B48" t="s">
        <v>1</v>
      </c>
      <c r="C48" s="32" t="s">
        <v>163</v>
      </c>
      <c r="D48" t="s">
        <v>15</v>
      </c>
      <c r="E48" s="32" t="s">
        <v>163</v>
      </c>
      <c r="F48" t="s">
        <v>6</v>
      </c>
      <c r="G48" s="2" t="e">
        <f>#REF!&lt;&gt;#REF!</f>
        <v>#REF!</v>
      </c>
      <c r="H48" s="32" t="s">
        <v>170</v>
      </c>
      <c r="I48" s="2" t="s">
        <v>52</v>
      </c>
      <c r="J48" s="32" t="s">
        <v>164</v>
      </c>
      <c r="K48" t="s">
        <v>122</v>
      </c>
      <c r="L48" s="32" t="s">
        <v>165</v>
      </c>
      <c r="M48" t="s">
        <v>123</v>
      </c>
      <c r="N48" s="32" t="s">
        <v>173</v>
      </c>
      <c r="O48" t="str">
        <f>IF(Table38[[#This Row],[Tier2]]&lt;&gt;"",Table38[[#This Row],[Tier2]],Table38[[#This Row],[Tier1]])</f>
        <v xml:space="preserve">Earthquake </v>
      </c>
      <c r="P48" s="32" t="s">
        <v>166</v>
      </c>
      <c r="Q48" t="s">
        <v>2</v>
      </c>
      <c r="R48" s="32" t="s">
        <v>188</v>
      </c>
      <c r="S48" s="8" t="s">
        <v>154</v>
      </c>
      <c r="T48" s="32" t="s">
        <v>167</v>
      </c>
      <c r="U48" s="10" t="s">
        <v>155</v>
      </c>
      <c r="V48" s="32" t="s">
        <v>168</v>
      </c>
      <c r="W48" s="10" t="s">
        <v>8</v>
      </c>
      <c r="X48" s="32" t="s">
        <v>169</v>
      </c>
      <c r="Y48" s="10" t="s">
        <v>152</v>
      </c>
      <c r="Z48" s="33" t="s">
        <v>171</v>
      </c>
      <c r="AB48" t="str">
        <f>CONCATENATE(A48,Table38[[#This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{rules:[['warning','Watch','Earthquake']],cap:{category:'Geo',tier1:'Geological',tier2:'Earthquake ',event:'Earthquake ',eventCode:'earthquake',responseType:'Execute',urgency:'Expected',severity:'Moderate',certainty:'Observed'}},</v>
      </c>
      <c r="AC48" t="str">
        <f t="shared" si="0"/>
        <v xml:space="preserve">    {rules:[['warning','Watch','Earthquake']],cap:{category:'Geo',tier1:'Geological',tier2:'Earthquake',event:'Earthquake',eventCode:'earthquake',responseType:'Execute',urgency:'Expected',severity:'Moderate',certainty:'Observed'}},</v>
      </c>
    </row>
    <row r="49" spans="1:29" ht="17" thickBot="1" x14ac:dyDescent="0.25">
      <c r="A49" s="32" t="s">
        <v>187</v>
      </c>
      <c r="B49" t="s">
        <v>1</v>
      </c>
      <c r="C49" s="32" t="s">
        <v>163</v>
      </c>
      <c r="D49" t="s">
        <v>15</v>
      </c>
      <c r="E49" s="32" t="s">
        <v>163</v>
      </c>
      <c r="F49" t="s">
        <v>13</v>
      </c>
      <c r="G49" s="2" t="e">
        <f>#REF!&lt;&gt;#REF!</f>
        <v>#REF!</v>
      </c>
      <c r="H49" s="32" t="s">
        <v>170</v>
      </c>
      <c r="I49" s="2" t="s">
        <v>52</v>
      </c>
      <c r="J49" s="32" t="s">
        <v>164</v>
      </c>
      <c r="K49" t="s">
        <v>122</v>
      </c>
      <c r="L49" s="32" t="s">
        <v>165</v>
      </c>
      <c r="M49" t="s">
        <v>13</v>
      </c>
      <c r="N49" s="32" t="s">
        <v>173</v>
      </c>
      <c r="O49" t="str">
        <f>IF(Table38[[#This Row],[Tier2]]&lt;&gt;"",Table38[[#This Row],[Tier2]],Table38[[#This Row],[Tier1]])</f>
        <v>Tsunami</v>
      </c>
      <c r="P49" s="32" t="s">
        <v>166</v>
      </c>
      <c r="Q49" t="s">
        <v>125</v>
      </c>
      <c r="R49" s="32" t="s">
        <v>188</v>
      </c>
      <c r="S49" s="8" t="s">
        <v>154</v>
      </c>
      <c r="T49" s="32" t="s">
        <v>167</v>
      </c>
      <c r="U49" s="10" t="s">
        <v>155</v>
      </c>
      <c r="V49" s="32" t="s">
        <v>168</v>
      </c>
      <c r="W49" s="10" t="s">
        <v>8</v>
      </c>
      <c r="X49" s="32" t="s">
        <v>169</v>
      </c>
      <c r="Y49" s="10" t="s">
        <v>152</v>
      </c>
      <c r="Z49" s="33" t="s">
        <v>171</v>
      </c>
      <c r="AB49" t="str">
        <f>CONCATENATE(A49,Table38[[#This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{rules:[['warning','Watch','Tsunami']],cap:{category:'Geo',tier1:'Geological',tier2:'Tsunami',event:'Tsunami',eventCode:'tsunami',responseType:'Execute',urgency:'Expected',severity:'Moderate',certainty:'Observed'}},</v>
      </c>
      <c r="AC49" t="str">
        <f t="shared" si="0"/>
        <v xml:space="preserve">    {rules:[['warning','Watch','Tsunami']],cap:{category:'Geo',tier1:'Geological',tier2:'Tsunami',event:'Tsunami',eventCode:'tsunami',responseType:'Execute',urgency:'Expected',severity:'Moderate',certainty:'Observed'}},</v>
      </c>
    </row>
    <row r="50" spans="1:29" ht="17" thickBot="1" x14ac:dyDescent="0.25">
      <c r="A50" s="32" t="s">
        <v>187</v>
      </c>
      <c r="B50" t="s">
        <v>1</v>
      </c>
      <c r="C50" s="32" t="s">
        <v>163</v>
      </c>
      <c r="D50" t="s">
        <v>15</v>
      </c>
      <c r="E50" s="32" t="s">
        <v>163</v>
      </c>
      <c r="F50" t="s">
        <v>14</v>
      </c>
      <c r="G50" s="2" t="e">
        <f>#REF!&lt;&gt;#REF!</f>
        <v>#REF!</v>
      </c>
      <c r="H50" s="32" t="s">
        <v>170</v>
      </c>
      <c r="I50" s="2" t="s">
        <v>59</v>
      </c>
      <c r="J50" s="32" t="s">
        <v>164</v>
      </c>
      <c r="K50" s="2" t="s">
        <v>10</v>
      </c>
      <c r="L50" s="32" t="s">
        <v>165</v>
      </c>
      <c r="M50" s="2" t="s">
        <v>14</v>
      </c>
      <c r="N50" s="32" t="s">
        <v>173</v>
      </c>
      <c r="O50" s="2" t="str">
        <f>IF(Table38[[#This Row],[Tier2]]&lt;&gt;"",Table38[[#This Row],[Tier2]],Table38[[#This Row],[Tier1]])</f>
        <v>Dam Failure</v>
      </c>
      <c r="P50" s="32" t="s">
        <v>166</v>
      </c>
      <c r="Q50" s="2" t="s">
        <v>126</v>
      </c>
      <c r="R50" s="32" t="s">
        <v>188</v>
      </c>
      <c r="S50" s="8" t="s">
        <v>154</v>
      </c>
      <c r="T50" s="32" t="s">
        <v>167</v>
      </c>
      <c r="U50" s="10" t="s">
        <v>155</v>
      </c>
      <c r="V50" s="32" t="s">
        <v>168</v>
      </c>
      <c r="W50" s="10" t="s">
        <v>8</v>
      </c>
      <c r="X50" s="32" t="s">
        <v>169</v>
      </c>
      <c r="Y50" s="10" t="s">
        <v>152</v>
      </c>
      <c r="Z50" s="33" t="s">
        <v>171</v>
      </c>
      <c r="AB50" t="str">
        <f>CONCATENATE(A50,Table38[[#This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{rules:[['warning','Watch','Dam Failure']],cap:{category:'Infra',tier1:'Flood',tier2:'Dam Failure',event:'Dam Failure',eventCode:'damFailure',responseType:'Execute',urgency:'Expected',severity:'Moderate',certainty:'Observed'}},</v>
      </c>
      <c r="AC50" t="str">
        <f t="shared" si="0"/>
        <v xml:space="preserve">    {rules:[['warning','Watch','Dam Failure']],cap:{category:'Infra',tier1:'Flood',tier2:'Dam Failure',event:'Dam Failure',eventCode:'damFailure',responseType:'Execute',urgency:'Expected',severity:'Moderate',certainty:'Observed'}},</v>
      </c>
    </row>
    <row r="51" spans="1:29" ht="17" thickBot="1" x14ac:dyDescent="0.25">
      <c r="A51" s="32" t="s">
        <v>187</v>
      </c>
      <c r="B51" t="s">
        <v>1</v>
      </c>
      <c r="C51" s="32" t="s">
        <v>163</v>
      </c>
      <c r="D51" t="s">
        <v>28</v>
      </c>
      <c r="E51" s="32" t="s">
        <v>163</v>
      </c>
      <c r="F51" t="s">
        <v>60</v>
      </c>
      <c r="G51" s="2" t="e">
        <f>#REF!&lt;&gt;#REF!</f>
        <v>#REF!</v>
      </c>
      <c r="H51" s="32" t="s">
        <v>170</v>
      </c>
      <c r="I51" s="2" t="s">
        <v>60</v>
      </c>
      <c r="J51" s="32" t="s">
        <v>164</v>
      </c>
      <c r="K51" s="5" t="s">
        <v>128</v>
      </c>
      <c r="L51" s="32" t="s">
        <v>165</v>
      </c>
      <c r="M51" s="2"/>
      <c r="N51" s="32" t="s">
        <v>173</v>
      </c>
      <c r="O51" s="2" t="str">
        <f>IF(Table38[[#This Row],[Tier2]]&lt;&gt;"",Table38[[#This Row],[Tier2]],Table38[[#This Row],[Tier1]])</f>
        <v>Hazardous Materials</v>
      </c>
      <c r="P51" s="32" t="s">
        <v>166</v>
      </c>
      <c r="Q51" t="s">
        <v>129</v>
      </c>
      <c r="R51" s="32" t="s">
        <v>188</v>
      </c>
      <c r="S51" s="8" t="s">
        <v>154</v>
      </c>
      <c r="T51" s="32" t="s">
        <v>167</v>
      </c>
      <c r="U51" s="10" t="s">
        <v>155</v>
      </c>
      <c r="V51" s="32" t="s">
        <v>168</v>
      </c>
      <c r="W51" s="10" t="s">
        <v>8</v>
      </c>
      <c r="X51" s="32" t="s">
        <v>169</v>
      </c>
      <c r="Y51" s="10" t="s">
        <v>152</v>
      </c>
      <c r="Z51" s="33" t="s">
        <v>171</v>
      </c>
      <c r="AB51" t="str">
        <f>CONCATENATE(A51,Table38[[#This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{rules:[['warning','Watch and Act','CBRNE']],cap:{category:'CBRNE',tier1:'Hazardous Materials',tier2:'',event:'Hazardous Materials',eventCode:'hazmat',responseType:'Execute',urgency:'Expected',severity:'Moderate',certainty:'Observed'}},</v>
      </c>
      <c r="AC51" t="str">
        <f t="shared" si="0"/>
        <v xml:space="preserve">    {rules:[['warning','Watch and Act','CBRNE']],cap:{category:'CBRNE',tier1:'Hazardous Materials',tier2:'',event:'Hazardous Materials',eventCode:'hazmat',responseType:'Execute',urgency:'Expected',severity:'Moderate',certainty:'Observed'}},</v>
      </c>
    </row>
    <row r="52" spans="1:29" s="18" customFormat="1" ht="17" thickBot="1" x14ac:dyDescent="0.25">
      <c r="A52" s="32" t="s">
        <v>187</v>
      </c>
      <c r="B52" s="18" t="s">
        <v>1</v>
      </c>
      <c r="C52" s="32" t="s">
        <v>163</v>
      </c>
      <c r="D52" s="18" t="s">
        <v>28</v>
      </c>
      <c r="E52" s="32" t="s">
        <v>163</v>
      </c>
      <c r="F52" s="18" t="s">
        <v>57</v>
      </c>
      <c r="G52" s="18" t="s">
        <v>57</v>
      </c>
      <c r="H52" s="32" t="s">
        <v>170</v>
      </c>
      <c r="I52" s="18" t="s">
        <v>57</v>
      </c>
      <c r="J52" s="32" t="s">
        <v>164</v>
      </c>
      <c r="K52" s="4" t="s">
        <v>142</v>
      </c>
      <c r="L52" s="32" t="s">
        <v>165</v>
      </c>
      <c r="M52" s="4"/>
      <c r="N52" s="32" t="s">
        <v>173</v>
      </c>
      <c r="O52" s="4" t="str">
        <f>IF(Table38[[#This Row],[Tier2]]&lt;&gt;"",Table38[[#This Row],[Tier2]],Table38[[#This Row],[Tier1]])</f>
        <v>Other Urgent Alerts</v>
      </c>
      <c r="P52" s="32" t="s">
        <v>166</v>
      </c>
      <c r="Q52" s="4" t="s">
        <v>143</v>
      </c>
      <c r="R52" s="32" t="s">
        <v>188</v>
      </c>
      <c r="S52" s="24" t="s">
        <v>154</v>
      </c>
      <c r="T52" s="32" t="s">
        <v>167</v>
      </c>
      <c r="U52" s="25" t="s">
        <v>155</v>
      </c>
      <c r="V52" s="32" t="s">
        <v>168</v>
      </c>
      <c r="W52" s="25" t="s">
        <v>8</v>
      </c>
      <c r="X52" s="32" t="s">
        <v>169</v>
      </c>
      <c r="Y52" s="25" t="s">
        <v>152</v>
      </c>
      <c r="Z52" s="33" t="s">
        <v>171</v>
      </c>
      <c r="AB52" t="str">
        <f>CONCATENATE(A52,Table38[[#This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{rules:[['warning','Watch and Act','Env']],cap:{category:'Env',tier1:'Other Urgent Alerts',tier2:'',event:'Other Urgent Alerts',eventCode:'otherUrgent',responseType:'Execute',urgency:'Expected',severity:'Moderate',certainty:'Observed'}},</v>
      </c>
      <c r="AC52" t="str">
        <f t="shared" si="0"/>
        <v xml:space="preserve">    {rules:[['warning','Watch and Act','Env']],cap:{category:'Env',tier1:'Other Urgent Alerts',tier2:'',event:'Other Urgent Alerts',eventCode:'otherUrgent',responseType:'Execute',urgency:'Expected',severity:'Moderate',certainty:'Observed'}},</v>
      </c>
    </row>
    <row r="53" spans="1:29" ht="17" thickBot="1" x14ac:dyDescent="0.25">
      <c r="A53" s="32" t="s">
        <v>187</v>
      </c>
      <c r="B53" t="s">
        <v>1</v>
      </c>
      <c r="C53" s="32" t="s">
        <v>163</v>
      </c>
      <c r="D53" t="s">
        <v>28</v>
      </c>
      <c r="E53" s="32" t="s">
        <v>163</v>
      </c>
      <c r="F53" t="s">
        <v>40</v>
      </c>
      <c r="G53" s="2" t="e">
        <f>#REF!&lt;&gt;#REF!</f>
        <v>#REF!</v>
      </c>
      <c r="H53" s="32" t="s">
        <v>170</v>
      </c>
      <c r="I53" s="2" t="s">
        <v>40</v>
      </c>
      <c r="J53" s="32" t="s">
        <v>164</v>
      </c>
      <c r="K53" s="2" t="s">
        <v>40</v>
      </c>
      <c r="L53" s="32" t="s">
        <v>165</v>
      </c>
      <c r="M53" s="2"/>
      <c r="N53" s="32" t="s">
        <v>173</v>
      </c>
      <c r="O53" s="2" t="str">
        <f>IF(Table38[[#This Row],[Tier2]]&lt;&gt;"",Table38[[#This Row],[Tier2]],Table38[[#This Row],[Tier1]])</f>
        <v>Fire</v>
      </c>
      <c r="P53" s="32" t="s">
        <v>166</v>
      </c>
      <c r="Q53" s="4" t="s">
        <v>135</v>
      </c>
      <c r="R53" s="32" t="s">
        <v>188</v>
      </c>
      <c r="S53" s="8" t="s">
        <v>154</v>
      </c>
      <c r="T53" s="32" t="s">
        <v>167</v>
      </c>
      <c r="U53" s="10" t="s">
        <v>155</v>
      </c>
      <c r="V53" s="32" t="s">
        <v>168</v>
      </c>
      <c r="W53" s="10" t="s">
        <v>8</v>
      </c>
      <c r="X53" s="32" t="s">
        <v>169</v>
      </c>
      <c r="Y53" s="10" t="s">
        <v>152</v>
      </c>
      <c r="Z53" s="33" t="s">
        <v>171</v>
      </c>
      <c r="AB53" t="str">
        <f>CONCATENATE(A53,Table38[[#This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{rules:[['warning','Watch and Act','Fire']],cap:{category:'Fire',tier1:'Fire',tier2:'',event:'Fire',eventCode:'fire',responseType:'Execute',urgency:'Expected',severity:'Moderate',certainty:'Observed'}},</v>
      </c>
      <c r="AC53" t="str">
        <f t="shared" si="0"/>
        <v xml:space="preserve">    {rules:[['warning','Watch and Act','Fire']],cap:{category:'Fire',tier1:'Fire',tier2:'',event:'Fire',eventCode:'fire',responseType:'Execute',urgency:'Expected',severity:'Moderate',certainty:'Observed'}},</v>
      </c>
    </row>
    <row r="54" spans="1:29" ht="17" thickBot="1" x14ac:dyDescent="0.25">
      <c r="A54" s="32" t="s">
        <v>187</v>
      </c>
      <c r="B54" t="s">
        <v>1</v>
      </c>
      <c r="C54" s="32" t="s">
        <v>163</v>
      </c>
      <c r="D54" t="s">
        <v>28</v>
      </c>
      <c r="E54" s="32" t="s">
        <v>163</v>
      </c>
      <c r="F54" t="s">
        <v>52</v>
      </c>
      <c r="G54" s="2" t="e">
        <f>#REF!&lt;&gt;#REF!</f>
        <v>#REF!</v>
      </c>
      <c r="H54" s="32" t="s">
        <v>170</v>
      </c>
      <c r="I54" t="s">
        <v>52</v>
      </c>
      <c r="J54" s="32" t="s">
        <v>164</v>
      </c>
      <c r="K54" s="2" t="s">
        <v>122</v>
      </c>
      <c r="L54" s="32" t="s">
        <v>165</v>
      </c>
      <c r="M54" s="2"/>
      <c r="N54" s="32" t="s">
        <v>173</v>
      </c>
      <c r="O54" s="2" t="str">
        <f>IF(Table38[[#This Row],[Tier2]]&lt;&gt;"",Table38[[#This Row],[Tier2]],Table38[[#This Row],[Tier1]])</f>
        <v>Geological</v>
      </c>
      <c r="P54" s="32" t="s">
        <v>166</v>
      </c>
      <c r="Q54" t="s">
        <v>141</v>
      </c>
      <c r="R54" s="32" t="s">
        <v>188</v>
      </c>
      <c r="S54" s="14" t="s">
        <v>154</v>
      </c>
      <c r="T54" s="32" t="s">
        <v>167</v>
      </c>
      <c r="U54" s="15" t="s">
        <v>155</v>
      </c>
      <c r="V54" s="32" t="s">
        <v>168</v>
      </c>
      <c r="W54" s="15" t="s">
        <v>8</v>
      </c>
      <c r="X54" s="32" t="s">
        <v>169</v>
      </c>
      <c r="Y54" s="15" t="s">
        <v>152</v>
      </c>
      <c r="Z54" s="33" t="s">
        <v>171</v>
      </c>
      <c r="AB54" t="str">
        <f>CONCATENATE(A54,Table38[[#This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{rules:[['warning','Watch and Act','Geo']],cap:{category:'Geo',tier1:'Geological',tier2:'',event:'Geological',eventCode:'geologicalHaz',responseType:'Execute',urgency:'Expected',severity:'Moderate',certainty:'Observed'}},</v>
      </c>
      <c r="AC54" t="str">
        <f t="shared" si="0"/>
        <v xml:space="preserve">    {rules:[['warning','Watch and Act','Geo']],cap:{category:'Geo',tier1:'Geological',tier2:'',event:'Geological',eventCode:'geologicalHaz',responseType:'Execute',urgency:'Expected',severity:'Moderate',certainty:'Observed'}},</v>
      </c>
    </row>
    <row r="55" spans="1:29" s="4" customFormat="1" ht="17" thickBot="1" x14ac:dyDescent="0.25">
      <c r="A55" s="32" t="s">
        <v>187</v>
      </c>
      <c r="B55" s="4" t="s">
        <v>1</v>
      </c>
      <c r="C55" s="32" t="s">
        <v>163</v>
      </c>
      <c r="D55" s="4" t="s">
        <v>28</v>
      </c>
      <c r="E55" s="32" t="s">
        <v>163</v>
      </c>
      <c r="F55" s="4" t="s">
        <v>56</v>
      </c>
      <c r="G55" s="3" t="e">
        <f>#REF!&lt;&gt;#REF!</f>
        <v>#REF!</v>
      </c>
      <c r="H55" s="32" t="s">
        <v>170</v>
      </c>
      <c r="I55" s="4" t="s">
        <v>56</v>
      </c>
      <c r="J55" s="32" t="s">
        <v>164</v>
      </c>
      <c r="K55" s="4" t="s">
        <v>56</v>
      </c>
      <c r="L55" s="32" t="s">
        <v>165</v>
      </c>
      <c r="M55" s="3"/>
      <c r="N55" s="32" t="s">
        <v>173</v>
      </c>
      <c r="O55" s="3" t="str">
        <f>IF(Table38[[#This Row],[Tier2]]&lt;&gt;"",Table38[[#This Row],[Tier2]],Table38[[#This Row],[Tier1]])</f>
        <v>Health</v>
      </c>
      <c r="P55" s="32" t="s">
        <v>166</v>
      </c>
      <c r="Q55" s="4" t="s">
        <v>133</v>
      </c>
      <c r="R55" s="32" t="s">
        <v>188</v>
      </c>
      <c r="S55" s="28" t="s">
        <v>154</v>
      </c>
      <c r="T55" s="32" t="s">
        <v>167</v>
      </c>
      <c r="U55" s="29" t="s">
        <v>155</v>
      </c>
      <c r="V55" s="32" t="s">
        <v>168</v>
      </c>
      <c r="W55" s="29" t="s">
        <v>8</v>
      </c>
      <c r="X55" s="32" t="s">
        <v>169</v>
      </c>
      <c r="Y55" s="29" t="s">
        <v>152</v>
      </c>
      <c r="Z55" s="33" t="s">
        <v>171</v>
      </c>
      <c r="AB55" t="str">
        <f>CONCATENATE(A55,Table38[[#This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{rules:[['warning','Watch and Act','Health']],cap:{category:'Health',tier1:'Health',tier2:'',event:'Health',eventCode:'health',responseType:'Execute',urgency:'Expected',severity:'Moderate',certainty:'Observed'}},</v>
      </c>
      <c r="AC55" t="str">
        <f t="shared" si="0"/>
        <v xml:space="preserve">    {rules:[['warning','Watch and Act','Health']],cap:{category:'Health',tier1:'Health',tier2:'',event:'Health',eventCode:'health',responseType:'Execute',urgency:'Expected',severity:'Moderate',certainty:'Observed'}},</v>
      </c>
    </row>
    <row r="56" spans="1:29" s="18" customFormat="1" ht="17" thickBot="1" x14ac:dyDescent="0.25">
      <c r="A56" s="32" t="s">
        <v>187</v>
      </c>
      <c r="B56" s="18" t="s">
        <v>1</v>
      </c>
      <c r="C56" s="32" t="s">
        <v>163</v>
      </c>
      <c r="D56" s="18" t="s">
        <v>28</v>
      </c>
      <c r="E56" s="32" t="s">
        <v>163</v>
      </c>
      <c r="F56" s="18" t="s">
        <v>59</v>
      </c>
      <c r="G56" s="19" t="e">
        <f>#REF!&lt;&gt;#REF!</f>
        <v>#REF!</v>
      </c>
      <c r="H56" s="32" t="s">
        <v>170</v>
      </c>
      <c r="I56" s="18" t="s">
        <v>59</v>
      </c>
      <c r="J56" s="32" t="s">
        <v>164</v>
      </c>
      <c r="K56" s="4" t="s">
        <v>142</v>
      </c>
      <c r="L56" s="32" t="s">
        <v>165</v>
      </c>
      <c r="M56" s="4"/>
      <c r="N56" s="32" t="s">
        <v>173</v>
      </c>
      <c r="O56" s="4" t="str">
        <f>IF(Table38[[#This Row],[Tier2]]&lt;&gt;"",Table38[[#This Row],[Tier2]],Table38[[#This Row],[Tier1]])</f>
        <v>Other Urgent Alerts</v>
      </c>
      <c r="P56" s="32" t="s">
        <v>166</v>
      </c>
      <c r="Q56" s="4" t="s">
        <v>143</v>
      </c>
      <c r="R56" s="32" t="s">
        <v>188</v>
      </c>
      <c r="S56" s="24" t="s">
        <v>154</v>
      </c>
      <c r="T56" s="32" t="s">
        <v>167</v>
      </c>
      <c r="U56" s="25" t="s">
        <v>155</v>
      </c>
      <c r="V56" s="32" t="s">
        <v>168</v>
      </c>
      <c r="W56" s="25" t="s">
        <v>8</v>
      </c>
      <c r="X56" s="32" t="s">
        <v>169</v>
      </c>
      <c r="Y56" s="25" t="s">
        <v>152</v>
      </c>
      <c r="Z56" s="33" t="s">
        <v>171</v>
      </c>
      <c r="AB56" t="str">
        <f>CONCATENATE(A56,Table38[[#This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{rules:[['warning','Watch and Act','Infra']],cap:{category:'Infra',tier1:'Other Urgent Alerts',tier2:'',event:'Other Urgent Alerts',eventCode:'otherUrgent',responseType:'Execute',urgency:'Expected',severity:'Moderate',certainty:'Observed'}},</v>
      </c>
      <c r="AC56" t="str">
        <f t="shared" si="0"/>
        <v xml:space="preserve">    {rules:[['warning','Watch and Act','Infra']],cap:{category:'Infra',tier1:'Other Urgent Alerts',tier2:'',event:'Other Urgent Alerts',eventCode:'otherUrgent',responseType:'Execute',urgency:'Expected',severity:'Moderate',certainty:'Observed'}},</v>
      </c>
    </row>
    <row r="57" spans="1:29" s="18" customFormat="1" ht="17" thickBot="1" x14ac:dyDescent="0.25">
      <c r="A57" s="32" t="s">
        <v>187</v>
      </c>
      <c r="B57" s="18" t="s">
        <v>1</v>
      </c>
      <c r="C57" s="32" t="s">
        <v>163</v>
      </c>
      <c r="D57" s="18" t="s">
        <v>28</v>
      </c>
      <c r="E57" s="32" t="s">
        <v>163</v>
      </c>
      <c r="F57" s="18" t="s">
        <v>53</v>
      </c>
      <c r="G57" s="19" t="e">
        <f>#REF!&lt;&gt;#REF!</f>
        <v>#REF!</v>
      </c>
      <c r="H57" s="32" t="s">
        <v>170</v>
      </c>
      <c r="I57" s="18" t="s">
        <v>53</v>
      </c>
      <c r="J57" s="32" t="s">
        <v>164</v>
      </c>
      <c r="K57" s="4" t="s">
        <v>142</v>
      </c>
      <c r="L57" s="32" t="s">
        <v>165</v>
      </c>
      <c r="M57" s="4"/>
      <c r="N57" s="32" t="s">
        <v>173</v>
      </c>
      <c r="O57" s="4" t="str">
        <f>IF(Table38[[#This Row],[Tier2]]&lt;&gt;"",Table38[[#This Row],[Tier2]],Table38[[#This Row],[Tier1]])</f>
        <v>Other Urgent Alerts</v>
      </c>
      <c r="P57" s="32" t="s">
        <v>166</v>
      </c>
      <c r="Q57" s="4" t="s">
        <v>143</v>
      </c>
      <c r="R57" s="32" t="s">
        <v>188</v>
      </c>
      <c r="S57" s="24" t="s">
        <v>154</v>
      </c>
      <c r="T57" s="32" t="s">
        <v>167</v>
      </c>
      <c r="U57" s="25" t="s">
        <v>155</v>
      </c>
      <c r="V57" s="32" t="s">
        <v>168</v>
      </c>
      <c r="W57" s="25" t="s">
        <v>8</v>
      </c>
      <c r="X57" s="32" t="s">
        <v>169</v>
      </c>
      <c r="Y57" s="25" t="s">
        <v>152</v>
      </c>
      <c r="Z57" s="33" t="s">
        <v>171</v>
      </c>
      <c r="AB57" t="str">
        <f>CONCATENATE(A57,Table38[[#This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{rules:[['warning','Watch and Act','Met']],cap:{category:'Met',tier1:'Other Urgent Alerts',tier2:'',event:'Other Urgent Alerts',eventCode:'otherUrgent',responseType:'Execute',urgency:'Expected',severity:'Moderate',certainty:'Observed'}},</v>
      </c>
      <c r="AC57" t="str">
        <f t="shared" si="0"/>
        <v xml:space="preserve">    {rules:[['warning','Watch and Act','Met']],cap:{category:'Met',tier1:'Other Urgent Alerts',tier2:'',event:'Other Urgent Alerts',eventCode:'otherUrgent',responseType:'Execute',urgency:'Expected',severity:'Moderate',certainty:'Observed'}},</v>
      </c>
    </row>
    <row r="58" spans="1:29" s="18" customFormat="1" ht="17" thickBot="1" x14ac:dyDescent="0.25">
      <c r="A58" s="32" t="s">
        <v>187</v>
      </c>
      <c r="B58" s="18" t="s">
        <v>1</v>
      </c>
      <c r="C58" s="32" t="s">
        <v>163</v>
      </c>
      <c r="D58" s="18" t="s">
        <v>28</v>
      </c>
      <c r="E58" s="32" t="s">
        <v>163</v>
      </c>
      <c r="F58" s="18" t="s">
        <v>46</v>
      </c>
      <c r="G58" s="19" t="e">
        <f>#REF!&lt;&gt;#REF!</f>
        <v>#REF!</v>
      </c>
      <c r="H58" s="32" t="s">
        <v>170</v>
      </c>
      <c r="I58" s="18" t="s">
        <v>46</v>
      </c>
      <c r="J58" s="32" t="s">
        <v>164</v>
      </c>
      <c r="K58" s="4" t="s">
        <v>142</v>
      </c>
      <c r="L58" s="32" t="s">
        <v>165</v>
      </c>
      <c r="M58" s="4"/>
      <c r="N58" s="32" t="s">
        <v>173</v>
      </c>
      <c r="O58" s="4" t="str">
        <f>IF(Table38[[#This Row],[Tier2]]&lt;&gt;"",Table38[[#This Row],[Tier2]],Table38[[#This Row],[Tier1]])</f>
        <v>Other Urgent Alerts</v>
      </c>
      <c r="P58" s="32" t="s">
        <v>166</v>
      </c>
      <c r="Q58" s="4" t="s">
        <v>143</v>
      </c>
      <c r="R58" s="32" t="s">
        <v>188</v>
      </c>
      <c r="S58" s="24" t="s">
        <v>154</v>
      </c>
      <c r="T58" s="32" t="s">
        <v>167</v>
      </c>
      <c r="U58" s="25" t="s">
        <v>155</v>
      </c>
      <c r="V58" s="32" t="s">
        <v>168</v>
      </c>
      <c r="W58" s="25" t="s">
        <v>8</v>
      </c>
      <c r="X58" s="32" t="s">
        <v>169</v>
      </c>
      <c r="Y58" s="25" t="s">
        <v>152</v>
      </c>
      <c r="Z58" s="33" t="s">
        <v>171</v>
      </c>
      <c r="AB58" t="str">
        <f>CONCATENATE(A58,Table38[[#This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{rules:[['warning','Watch and Act','Other']],cap:{category:'Other',tier1:'Other Urgent Alerts',tier2:'',event:'Other Urgent Alerts',eventCode:'otherUrgent',responseType:'Execute',urgency:'Expected',severity:'Moderate',certainty:'Observed'}},</v>
      </c>
      <c r="AC58" t="str">
        <f t="shared" si="0"/>
        <v xml:space="preserve">    {rules:[['warning','Watch and Act','Other']],cap:{category:'Other',tier1:'Other Urgent Alerts',tier2:'',event:'Other Urgent Alerts',eventCode:'otherUrgent',responseType:'Execute',urgency:'Expected',severity:'Moderate',certainty:'Observed'}},</v>
      </c>
    </row>
    <row r="59" spans="1:29" s="18" customFormat="1" ht="17" thickBot="1" x14ac:dyDescent="0.25">
      <c r="A59" s="32" t="s">
        <v>187</v>
      </c>
      <c r="B59" s="18" t="s">
        <v>1</v>
      </c>
      <c r="C59" s="32" t="s">
        <v>163</v>
      </c>
      <c r="D59" s="18" t="s">
        <v>28</v>
      </c>
      <c r="E59" s="32" t="s">
        <v>163</v>
      </c>
      <c r="F59" s="18" t="s">
        <v>35</v>
      </c>
      <c r="G59" s="19" t="e">
        <f>#REF!&lt;&gt;#REF!</f>
        <v>#REF!</v>
      </c>
      <c r="H59" s="32" t="s">
        <v>170</v>
      </c>
      <c r="I59" s="18" t="s">
        <v>35</v>
      </c>
      <c r="J59" s="32" t="s">
        <v>164</v>
      </c>
      <c r="K59" s="4" t="s">
        <v>142</v>
      </c>
      <c r="L59" s="32" t="s">
        <v>165</v>
      </c>
      <c r="M59" s="4"/>
      <c r="N59" s="32" t="s">
        <v>173</v>
      </c>
      <c r="O59" s="4" t="str">
        <f>IF(Table38[[#This Row],[Tier2]]&lt;&gt;"",Table38[[#This Row],[Tier2]],Table38[[#This Row],[Tier1]])</f>
        <v>Other Urgent Alerts</v>
      </c>
      <c r="P59" s="32" t="s">
        <v>166</v>
      </c>
      <c r="Q59" s="4" t="s">
        <v>143</v>
      </c>
      <c r="R59" s="32" t="s">
        <v>188</v>
      </c>
      <c r="S59" s="24" t="s">
        <v>154</v>
      </c>
      <c r="T59" s="32" t="s">
        <v>167</v>
      </c>
      <c r="U59" s="25" t="s">
        <v>155</v>
      </c>
      <c r="V59" s="32" t="s">
        <v>168</v>
      </c>
      <c r="W59" s="25" t="s">
        <v>8</v>
      </c>
      <c r="X59" s="32" t="s">
        <v>169</v>
      </c>
      <c r="Y59" s="25" t="s">
        <v>152</v>
      </c>
      <c r="Z59" s="33" t="s">
        <v>171</v>
      </c>
      <c r="AB59" t="str">
        <f>CONCATENATE(A59,Table38[[#This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{rules:[['warning','Watch and Act','Rescue']],cap:{category:'Rescue',tier1:'Other Urgent Alerts',tier2:'',event:'Other Urgent Alerts',eventCode:'otherUrgent',responseType:'Execute',urgency:'Expected',severity:'Moderate',certainty:'Observed'}},</v>
      </c>
      <c r="AC59" t="str">
        <f t="shared" si="0"/>
        <v xml:space="preserve">    {rules:[['warning','Watch and Act','Rescue']],cap:{category:'Rescue',tier1:'Other Urgent Alerts',tier2:'',event:'Other Urgent Alerts',eventCode:'otherUrgent',responseType:'Execute',urgency:'Expected',severity:'Moderate',certainty:'Observed'}},</v>
      </c>
    </row>
    <row r="60" spans="1:29" ht="17" thickBot="1" x14ac:dyDescent="0.25">
      <c r="A60" s="32" t="s">
        <v>187</v>
      </c>
      <c r="B60" t="s">
        <v>1</v>
      </c>
      <c r="C60" s="32" t="s">
        <v>163</v>
      </c>
      <c r="D60" t="s">
        <v>28</v>
      </c>
      <c r="E60" s="32" t="s">
        <v>163</v>
      </c>
      <c r="F60" t="s">
        <v>54</v>
      </c>
      <c r="G60" s="2" t="e">
        <f>#REF!&lt;&gt;#REF!</f>
        <v>#REF!</v>
      </c>
      <c r="H60" s="32" t="s">
        <v>170</v>
      </c>
      <c r="I60" t="s">
        <v>54</v>
      </c>
      <c r="J60" s="32" t="s">
        <v>164</v>
      </c>
      <c r="K60" t="s">
        <v>159</v>
      </c>
      <c r="L60" s="32" t="s">
        <v>165</v>
      </c>
      <c r="N60" s="32" t="s">
        <v>173</v>
      </c>
      <c r="O60" t="str">
        <f>IF(Table38[[#This Row],[Tier2]]&lt;&gt;"",Table38[[#This Row],[Tier2]],Table38[[#This Row],[Tier1]])</f>
        <v>Product Safety</v>
      </c>
      <c r="P60" s="32" t="s">
        <v>166</v>
      </c>
      <c r="Q60" t="s">
        <v>160</v>
      </c>
      <c r="R60" s="32" t="s">
        <v>188</v>
      </c>
      <c r="S60" s="14" t="s">
        <v>154</v>
      </c>
      <c r="T60" s="32" t="s">
        <v>167</v>
      </c>
      <c r="U60" s="15" t="s">
        <v>155</v>
      </c>
      <c r="V60" s="32" t="s">
        <v>168</v>
      </c>
      <c r="W60" s="15" t="s">
        <v>8</v>
      </c>
      <c r="X60" s="32" t="s">
        <v>169</v>
      </c>
      <c r="Y60" s="15" t="s">
        <v>152</v>
      </c>
      <c r="Z60" s="33" t="s">
        <v>171</v>
      </c>
      <c r="AB60" t="str">
        <f>CONCATENATE(A60,Table38[[#This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{rules:[['warning','Watch and Act','Safety']],cap:{category:'Safety',tier1:'Product Safety',tier2:'',event:'Product Safety',eventCode:'product',responseType:'Execute',urgency:'Expected',severity:'Moderate',certainty:'Observed'}},</v>
      </c>
      <c r="AC60" t="str">
        <f t="shared" si="0"/>
        <v xml:space="preserve">    {rules:[['warning','Watch and Act','Safety']],cap:{category:'Safety',tier1:'Product Safety',tier2:'',event:'Product Safety',eventCode:'product',responseType:'Execute',urgency:'Expected',severity:'Moderate',certainty:'Observed'}},</v>
      </c>
    </row>
    <row r="61" spans="1:29" s="18" customFormat="1" ht="17" thickBot="1" x14ac:dyDescent="0.25">
      <c r="A61" s="32" t="s">
        <v>187</v>
      </c>
      <c r="B61" s="18" t="s">
        <v>1</v>
      </c>
      <c r="C61" s="32" t="s">
        <v>163</v>
      </c>
      <c r="D61" s="18" t="s">
        <v>28</v>
      </c>
      <c r="E61" s="32" t="s">
        <v>163</v>
      </c>
      <c r="F61" s="18" t="s">
        <v>55</v>
      </c>
      <c r="G61" s="19" t="e">
        <f>#REF!&lt;&gt;#REF!</f>
        <v>#REF!</v>
      </c>
      <c r="H61" s="32" t="s">
        <v>170</v>
      </c>
      <c r="I61" s="18" t="s">
        <v>55</v>
      </c>
      <c r="J61" s="32" t="s">
        <v>164</v>
      </c>
      <c r="K61" s="4" t="s">
        <v>142</v>
      </c>
      <c r="L61" s="32" t="s">
        <v>165</v>
      </c>
      <c r="M61" s="4"/>
      <c r="N61" s="32" t="s">
        <v>173</v>
      </c>
      <c r="O61" s="4" t="str">
        <f>IF(Table38[[#This Row],[Tier2]]&lt;&gt;"",Table38[[#This Row],[Tier2]],Table38[[#This Row],[Tier1]])</f>
        <v>Other Urgent Alerts</v>
      </c>
      <c r="P61" s="32" t="s">
        <v>166</v>
      </c>
      <c r="Q61" s="4" t="s">
        <v>143</v>
      </c>
      <c r="R61" s="32" t="s">
        <v>188</v>
      </c>
      <c r="S61" s="24" t="s">
        <v>154</v>
      </c>
      <c r="T61" s="32" t="s">
        <v>167</v>
      </c>
      <c r="U61" s="25" t="s">
        <v>155</v>
      </c>
      <c r="V61" s="32" t="s">
        <v>168</v>
      </c>
      <c r="W61" s="25" t="s">
        <v>8</v>
      </c>
      <c r="X61" s="32" t="s">
        <v>169</v>
      </c>
      <c r="Y61" s="25" t="s">
        <v>152</v>
      </c>
      <c r="Z61" s="33" t="s">
        <v>171</v>
      </c>
      <c r="AB61" t="str">
        <f>CONCATENATE(A61,Table38[[#This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{rules:[['warning','Watch and Act','Security']],cap:{category:'Security',tier1:'Other Urgent Alerts',tier2:'',event:'Other Urgent Alerts',eventCode:'otherUrgent',responseType:'Execute',urgency:'Expected',severity:'Moderate',certainty:'Observed'}},</v>
      </c>
      <c r="AC61" t="str">
        <f t="shared" si="0"/>
        <v xml:space="preserve">    {rules:[['warning','Watch and Act','Security']],cap:{category:'Security',tier1:'Other Urgent Alerts',tier2:'',event:'Other Urgent Alerts',eventCode:'otherUrgent',responseType:'Execute',urgency:'Expected',severity:'Moderate',certainty:'Observed'}},</v>
      </c>
    </row>
    <row r="62" spans="1:29" s="18" customFormat="1" ht="17" thickBot="1" x14ac:dyDescent="0.25">
      <c r="A62" s="32" t="s">
        <v>187</v>
      </c>
      <c r="B62" s="18" t="s">
        <v>1</v>
      </c>
      <c r="C62" s="32" t="s">
        <v>163</v>
      </c>
      <c r="D62" s="18" t="s">
        <v>28</v>
      </c>
      <c r="E62" s="32" t="s">
        <v>163</v>
      </c>
      <c r="F62" s="18" t="s">
        <v>58</v>
      </c>
      <c r="G62" s="19" t="e">
        <f>#REF!&lt;&gt;#REF!</f>
        <v>#REF!</v>
      </c>
      <c r="H62" s="32" t="s">
        <v>170</v>
      </c>
      <c r="I62" s="18" t="s">
        <v>58</v>
      </c>
      <c r="J62" s="32" t="s">
        <v>164</v>
      </c>
      <c r="K62" s="4" t="s">
        <v>142</v>
      </c>
      <c r="L62" s="32" t="s">
        <v>165</v>
      </c>
      <c r="M62" s="4"/>
      <c r="N62" s="32" t="s">
        <v>173</v>
      </c>
      <c r="O62" s="4" t="str">
        <f>IF(Table38[[#This Row],[Tier2]]&lt;&gt;"",Table38[[#This Row],[Tier2]],Table38[[#This Row],[Tier1]])</f>
        <v>Other Urgent Alerts</v>
      </c>
      <c r="P62" s="32" t="s">
        <v>166</v>
      </c>
      <c r="Q62" s="4" t="s">
        <v>143</v>
      </c>
      <c r="R62" s="32" t="s">
        <v>188</v>
      </c>
      <c r="S62" s="24" t="s">
        <v>154</v>
      </c>
      <c r="T62" s="32" t="s">
        <v>167</v>
      </c>
      <c r="U62" s="25" t="s">
        <v>155</v>
      </c>
      <c r="V62" s="32" t="s">
        <v>168</v>
      </c>
      <c r="W62" s="25" t="s">
        <v>8</v>
      </c>
      <c r="X62" s="32" t="s">
        <v>169</v>
      </c>
      <c r="Y62" s="25" t="s">
        <v>152</v>
      </c>
      <c r="Z62" s="33" t="s">
        <v>171</v>
      </c>
      <c r="AB62" t="str">
        <f>CONCATENATE(A62,Table38[[#This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{rules:[['warning','Watch and Act','Transport']],cap:{category:'Transport',tier1:'Other Urgent Alerts',tier2:'',event:'Other Urgent Alerts',eventCode:'otherUrgent',responseType:'Execute',urgency:'Expected',severity:'Moderate',certainty:'Observed'}},</v>
      </c>
      <c r="AC62" t="str">
        <f t="shared" si="0"/>
        <v xml:space="preserve">    {rules:[['warning','Watch and Act','Transport']],cap:{category:'Transport',tier1:'Other Urgent Alerts',tier2:'',event:'Other Urgent Alerts',eventCode:'otherUrgent',responseType:'Execute',urgency:'Expected',severity:'Moderate',certainty:'Observed'}},</v>
      </c>
    </row>
    <row r="63" spans="1:29" ht="17" thickBot="1" x14ac:dyDescent="0.25">
      <c r="A63" s="32" t="s">
        <v>187</v>
      </c>
      <c r="B63" t="s">
        <v>1</v>
      </c>
      <c r="C63" s="32" t="s">
        <v>163</v>
      </c>
      <c r="D63" t="s">
        <v>27</v>
      </c>
      <c r="E63" s="32" t="s">
        <v>163</v>
      </c>
      <c r="F63" t="s">
        <v>60</v>
      </c>
      <c r="G63" s="2" t="s">
        <v>60</v>
      </c>
      <c r="H63" s="32" t="s">
        <v>170</v>
      </c>
      <c r="I63" s="2" t="s">
        <v>60</v>
      </c>
      <c r="J63" s="32" t="s">
        <v>164</v>
      </c>
      <c r="K63" s="5" t="s">
        <v>128</v>
      </c>
      <c r="L63" s="32" t="s">
        <v>165</v>
      </c>
      <c r="M63" s="2"/>
      <c r="N63" s="32" t="s">
        <v>173</v>
      </c>
      <c r="O63" s="2" t="str">
        <f>IF(Table38[[#This Row],[Tier2]]&lt;&gt;"",Table38[[#This Row],[Tier2]],Table38[[#This Row],[Tier1]])</f>
        <v>Hazardous Materials</v>
      </c>
      <c r="P63" s="32" t="s">
        <v>166</v>
      </c>
      <c r="Q63" t="s">
        <v>129</v>
      </c>
      <c r="R63" s="32" t="s">
        <v>188</v>
      </c>
      <c r="S63" s="7" t="s">
        <v>156</v>
      </c>
      <c r="T63" s="32" t="s">
        <v>167</v>
      </c>
      <c r="U63" s="9" t="s">
        <v>157</v>
      </c>
      <c r="V63" s="32" t="s">
        <v>168</v>
      </c>
      <c r="W63" s="9" t="s">
        <v>7</v>
      </c>
      <c r="X63" s="32" t="s">
        <v>169</v>
      </c>
      <c r="Y63" s="9" t="s">
        <v>152</v>
      </c>
      <c r="Z63" s="33" t="s">
        <v>171</v>
      </c>
      <c r="AB63" t="str">
        <f>CONCATENATE(A63,Table38[[#This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{rules:[['warning','Advice','CBRNE']],cap:{category:'CBRNE',tier1:'Hazardous Materials',tier2:'',event:'Hazardous Materials',eventCode:'hazmat',responseType:'Monitor',urgency:'Future',severity:'Minor',certainty:'Observed'}},</v>
      </c>
      <c r="AC63" t="str">
        <f t="shared" si="0"/>
        <v xml:space="preserve">    {rules:[['warning','Advice','CBRNE']],cap:{category:'CBRNE',tier1:'Hazardous Materials',tier2:'',event:'Hazardous Materials',eventCode:'hazmat',responseType:'Monitor',urgency:'Future',severity:'Minor',certainty:'Observed'}},</v>
      </c>
    </row>
    <row r="64" spans="1:29" ht="17" thickBot="1" x14ac:dyDescent="0.25">
      <c r="A64" s="32" t="s">
        <v>187</v>
      </c>
      <c r="B64" t="s">
        <v>1</v>
      </c>
      <c r="C64" s="32" t="s">
        <v>163</v>
      </c>
      <c r="D64" t="s">
        <v>158</v>
      </c>
      <c r="E64" s="32" t="s">
        <v>163</v>
      </c>
      <c r="F64" t="s">
        <v>60</v>
      </c>
      <c r="G64" s="2" t="e">
        <f>#REF!&lt;&gt;#REF!</f>
        <v>#REF!</v>
      </c>
      <c r="H64" s="32" t="s">
        <v>170</v>
      </c>
      <c r="I64" s="2" t="s">
        <v>60</v>
      </c>
      <c r="J64" s="32" t="s">
        <v>164</v>
      </c>
      <c r="K64" s="5" t="s">
        <v>128</v>
      </c>
      <c r="L64" s="32" t="s">
        <v>165</v>
      </c>
      <c r="M64" s="2"/>
      <c r="N64" s="32" t="s">
        <v>173</v>
      </c>
      <c r="O64" s="2" t="str">
        <f>IF(Table38[[#This Row],[Tier2]]&lt;&gt;"",Table38[[#This Row],[Tier2]],Table38[[#This Row],[Tier1]])</f>
        <v>Hazardous Materials</v>
      </c>
      <c r="P64" s="32" t="s">
        <v>166</v>
      </c>
      <c r="Q64" t="s">
        <v>129</v>
      </c>
      <c r="R64" s="32" t="s">
        <v>188</v>
      </c>
      <c r="S64" s="7" t="s">
        <v>7</v>
      </c>
      <c r="T64" s="32" t="s">
        <v>167</v>
      </c>
      <c r="U64" s="9" t="s">
        <v>157</v>
      </c>
      <c r="V64" s="32" t="s">
        <v>168</v>
      </c>
      <c r="W64" s="9" t="s">
        <v>7</v>
      </c>
      <c r="X64" s="32" t="s">
        <v>169</v>
      </c>
      <c r="Y64" s="9" t="s">
        <v>152</v>
      </c>
      <c r="Z64" s="33" t="s">
        <v>171</v>
      </c>
      <c r="AB64" t="str">
        <f>CONCATENATE(A64,Table38[[#This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{rules:[['warning','Advice - All clear','CBRNE']],cap:{category:'CBRNE',tier1:'Hazardous Materials',tier2:'',event:'Hazardous Materials',eventCode:'hazmat',responseType:'Minor',urgency:'Future',severity:'Minor',certainty:'Observed'}},</v>
      </c>
      <c r="AC64" t="str">
        <f t="shared" si="0"/>
        <v xml:space="preserve">    {rules:[['warning','Advice - All clear','CBRNE']],cap:{category:'CBRNE',tier1:'Hazardous Materials',tier2:'',event:'Hazardous Materials',eventCode:'hazmat',responseType:'Minor',urgency:'Future',severity:'Minor',certainty:'Observed'}},</v>
      </c>
    </row>
    <row r="65" spans="1:29" s="18" customFormat="1" ht="17" thickBot="1" x14ac:dyDescent="0.25">
      <c r="A65" s="32" t="s">
        <v>187</v>
      </c>
      <c r="B65" s="18" t="s">
        <v>1</v>
      </c>
      <c r="C65" s="32" t="s">
        <v>163</v>
      </c>
      <c r="D65" s="18" t="s">
        <v>27</v>
      </c>
      <c r="E65" s="32" t="s">
        <v>163</v>
      </c>
      <c r="F65" s="18" t="s">
        <v>57</v>
      </c>
      <c r="G65" s="18" t="s">
        <v>57</v>
      </c>
      <c r="H65" s="32" t="s">
        <v>170</v>
      </c>
      <c r="I65" s="18" t="s">
        <v>57</v>
      </c>
      <c r="J65" s="32" t="s">
        <v>164</v>
      </c>
      <c r="K65" s="4" t="s">
        <v>142</v>
      </c>
      <c r="L65" s="32" t="s">
        <v>165</v>
      </c>
      <c r="M65" s="4"/>
      <c r="N65" s="32" t="s">
        <v>173</v>
      </c>
      <c r="O65" s="4" t="str">
        <f>IF(Table38[[#This Row],[Tier2]]&lt;&gt;"",Table38[[#This Row],[Tier2]],Table38[[#This Row],[Tier1]])</f>
        <v>Other Urgent Alerts</v>
      </c>
      <c r="P65" s="32" t="s">
        <v>166</v>
      </c>
      <c r="Q65" s="4" t="s">
        <v>143</v>
      </c>
      <c r="R65" s="32" t="s">
        <v>188</v>
      </c>
      <c r="S65" s="22" t="s">
        <v>156</v>
      </c>
      <c r="T65" s="32" t="s">
        <v>167</v>
      </c>
      <c r="U65" s="23" t="s">
        <v>157</v>
      </c>
      <c r="V65" s="32" t="s">
        <v>168</v>
      </c>
      <c r="W65" s="23" t="s">
        <v>7</v>
      </c>
      <c r="X65" s="32" t="s">
        <v>169</v>
      </c>
      <c r="Y65" s="23" t="s">
        <v>152</v>
      </c>
      <c r="Z65" s="33" t="s">
        <v>171</v>
      </c>
      <c r="AB65" t="str">
        <f>CONCATENATE(A65,Table38[[#This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{rules:[['warning','Advice','Env']],cap:{category:'Env',tier1:'Other Urgent Alerts',tier2:'',event:'Other Urgent Alerts',eventCode:'otherUrgent',responseType:'Monitor',urgency:'Future',severity:'Minor',certainty:'Observed'}},</v>
      </c>
      <c r="AC65" t="str">
        <f t="shared" si="0"/>
        <v xml:space="preserve">    {rules:[['warning','Advice','Env']],cap:{category:'Env',tier1:'Other Urgent Alerts',tier2:'',event:'Other Urgent Alerts',eventCode:'otherUrgent',responseType:'Monitor',urgency:'Future',severity:'Minor',certainty:'Observed'}},</v>
      </c>
    </row>
    <row r="66" spans="1:29" ht="17" thickBot="1" x14ac:dyDescent="0.25">
      <c r="A66" s="32" t="s">
        <v>187</v>
      </c>
      <c r="B66" t="s">
        <v>1</v>
      </c>
      <c r="C66" s="32" t="s">
        <v>163</v>
      </c>
      <c r="D66" t="s">
        <v>27</v>
      </c>
      <c r="E66" s="32" t="s">
        <v>163</v>
      </c>
      <c r="F66" t="s">
        <v>40</v>
      </c>
      <c r="G66" s="2" t="e">
        <f>#REF!&lt;&gt;#REF!</f>
        <v>#REF!</v>
      </c>
      <c r="H66" s="32" t="s">
        <v>170</v>
      </c>
      <c r="I66" s="2" t="s">
        <v>40</v>
      </c>
      <c r="J66" s="32" t="s">
        <v>164</v>
      </c>
      <c r="K66" s="2" t="s">
        <v>40</v>
      </c>
      <c r="L66" s="32" t="s">
        <v>165</v>
      </c>
      <c r="M66" s="2"/>
      <c r="N66" s="32" t="s">
        <v>173</v>
      </c>
      <c r="O66" s="2" t="str">
        <f>IF(Table38[[#This Row],[Tier2]]&lt;&gt;"",Table38[[#This Row],[Tier2]],Table38[[#This Row],[Tier1]])</f>
        <v>Fire</v>
      </c>
      <c r="P66" s="32" t="s">
        <v>166</v>
      </c>
      <c r="Q66" s="4" t="s">
        <v>135</v>
      </c>
      <c r="R66" s="32" t="s">
        <v>188</v>
      </c>
      <c r="S66" s="7" t="s">
        <v>156</v>
      </c>
      <c r="T66" s="32" t="s">
        <v>167</v>
      </c>
      <c r="U66" s="9" t="s">
        <v>157</v>
      </c>
      <c r="V66" s="32" t="s">
        <v>168</v>
      </c>
      <c r="W66" s="9" t="s">
        <v>7</v>
      </c>
      <c r="X66" s="32" t="s">
        <v>169</v>
      </c>
      <c r="Y66" s="9" t="s">
        <v>152</v>
      </c>
      <c r="Z66" s="33" t="s">
        <v>171</v>
      </c>
      <c r="AB66" t="str">
        <f>CONCATENATE(A66,Table38[[#This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{rules:[['warning','Advice','Fire']],cap:{category:'Fire',tier1:'Fire',tier2:'',event:'Fire',eventCode:'fire',responseType:'Monitor',urgency:'Future',severity:'Minor',certainty:'Observed'}},</v>
      </c>
      <c r="AC66" t="str">
        <f t="shared" si="0"/>
        <v xml:space="preserve">    {rules:[['warning','Advice','Fire']],cap:{category:'Fire',tier1:'Fire',tier2:'',event:'Fire',eventCode:'fire',responseType:'Monitor',urgency:'Future',severity:'Minor',certainty:'Observed'}},</v>
      </c>
    </row>
    <row r="67" spans="1:29" ht="17" thickBot="1" x14ac:dyDescent="0.25">
      <c r="A67" s="32" t="s">
        <v>187</v>
      </c>
      <c r="B67" t="s">
        <v>1</v>
      </c>
      <c r="C67" s="32" t="s">
        <v>163</v>
      </c>
      <c r="D67" t="s">
        <v>27</v>
      </c>
      <c r="E67" s="32" t="s">
        <v>163</v>
      </c>
      <c r="F67" t="s">
        <v>52</v>
      </c>
      <c r="G67" s="2" t="e">
        <f>#REF!&lt;&gt;#REF!</f>
        <v>#REF!</v>
      </c>
      <c r="H67" s="32" t="s">
        <v>170</v>
      </c>
      <c r="I67" t="s">
        <v>52</v>
      </c>
      <c r="J67" s="32" t="s">
        <v>164</v>
      </c>
      <c r="K67" s="2" t="s">
        <v>122</v>
      </c>
      <c r="L67" s="32" t="s">
        <v>165</v>
      </c>
      <c r="M67" s="2"/>
      <c r="N67" s="32" t="s">
        <v>173</v>
      </c>
      <c r="O67" s="2" t="str">
        <f>IF(Table38[[#This Row],[Tier2]]&lt;&gt;"",Table38[[#This Row],[Tier2]],Table38[[#This Row],[Tier1]])</f>
        <v>Geological</v>
      </c>
      <c r="P67" s="32" t="s">
        <v>166</v>
      </c>
      <c r="Q67" t="s">
        <v>141</v>
      </c>
      <c r="R67" s="32" t="s">
        <v>188</v>
      </c>
      <c r="S67" s="12" t="s">
        <v>156</v>
      </c>
      <c r="T67" s="32" t="s">
        <v>167</v>
      </c>
      <c r="U67" s="13" t="s">
        <v>157</v>
      </c>
      <c r="V67" s="32" t="s">
        <v>168</v>
      </c>
      <c r="W67" s="13" t="s">
        <v>7</v>
      </c>
      <c r="X67" s="32" t="s">
        <v>169</v>
      </c>
      <c r="Y67" s="13" t="s">
        <v>152</v>
      </c>
      <c r="Z67" s="33" t="s">
        <v>171</v>
      </c>
      <c r="AB67" t="str">
        <f>CONCATENATE(A67,Table38[[#This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{rules:[['warning','Advice','Geo']],cap:{category:'Geo',tier1:'Geological',tier2:'',event:'Geological',eventCode:'geologicalHaz',responseType:'Monitor',urgency:'Future',severity:'Minor',certainty:'Observed'}},</v>
      </c>
      <c r="AC67" t="str">
        <f t="shared" ref="AC67:AC130" si="1">"    "&amp;SUBSTITUTE(AB67," '","'")</f>
        <v xml:space="preserve">    {rules:[['warning','Advice','Geo']],cap:{category:'Geo',tier1:'Geological',tier2:'',event:'Geological',eventCode:'geologicalHaz',responseType:'Monitor',urgency:'Future',severity:'Minor',certainty:'Observed'}},</v>
      </c>
    </row>
    <row r="68" spans="1:29" s="4" customFormat="1" ht="17" thickBot="1" x14ac:dyDescent="0.25">
      <c r="A68" s="32" t="s">
        <v>187</v>
      </c>
      <c r="B68" s="4" t="s">
        <v>1</v>
      </c>
      <c r="C68" s="32" t="s">
        <v>163</v>
      </c>
      <c r="D68" s="4" t="s">
        <v>27</v>
      </c>
      <c r="E68" s="32" t="s">
        <v>163</v>
      </c>
      <c r="F68" s="4" t="s">
        <v>56</v>
      </c>
      <c r="G68" s="3" t="e">
        <f>#REF!&lt;&gt;#REF!</f>
        <v>#REF!</v>
      </c>
      <c r="H68" s="32" t="s">
        <v>170</v>
      </c>
      <c r="I68" s="4" t="s">
        <v>56</v>
      </c>
      <c r="J68" s="32" t="s">
        <v>164</v>
      </c>
      <c r="K68" s="4" t="s">
        <v>56</v>
      </c>
      <c r="L68" s="32" t="s">
        <v>165</v>
      </c>
      <c r="M68" s="3"/>
      <c r="N68" s="32" t="s">
        <v>173</v>
      </c>
      <c r="O68" s="3" t="str">
        <f>IF(Table38[[#This Row],[Tier2]]&lt;&gt;"",Table38[[#This Row],[Tier2]],Table38[[#This Row],[Tier1]])</f>
        <v>Health</v>
      </c>
      <c r="P68" s="32" t="s">
        <v>166</v>
      </c>
      <c r="Q68" s="4" t="s">
        <v>133</v>
      </c>
      <c r="R68" s="32" t="s">
        <v>188</v>
      </c>
      <c r="S68" s="26" t="s">
        <v>156</v>
      </c>
      <c r="T68" s="32" t="s">
        <v>167</v>
      </c>
      <c r="U68" s="27" t="s">
        <v>157</v>
      </c>
      <c r="V68" s="32" t="s">
        <v>168</v>
      </c>
      <c r="W68" s="27" t="s">
        <v>7</v>
      </c>
      <c r="X68" s="32" t="s">
        <v>169</v>
      </c>
      <c r="Y68" s="27" t="s">
        <v>152</v>
      </c>
      <c r="Z68" s="33" t="s">
        <v>171</v>
      </c>
      <c r="AB68" t="str">
        <f>CONCATENATE(A68,Table38[[#This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{rules:[['warning','Advice','Health']],cap:{category:'Health',tier1:'Health',tier2:'',event:'Health',eventCode:'health',responseType:'Monitor',urgency:'Future',severity:'Minor',certainty:'Observed'}},</v>
      </c>
      <c r="AC68" t="str">
        <f t="shared" si="1"/>
        <v xml:space="preserve">    {rules:[['warning','Advice','Health']],cap:{category:'Health',tier1:'Health',tier2:'',event:'Health',eventCode:'health',responseType:'Monitor',urgency:'Future',severity:'Minor',certainty:'Observed'}},</v>
      </c>
    </row>
    <row r="69" spans="1:29" s="18" customFormat="1" ht="17" thickBot="1" x14ac:dyDescent="0.25">
      <c r="A69" s="32" t="s">
        <v>187</v>
      </c>
      <c r="B69" s="18" t="s">
        <v>1</v>
      </c>
      <c r="C69" s="32" t="s">
        <v>163</v>
      </c>
      <c r="D69" s="18" t="s">
        <v>27</v>
      </c>
      <c r="E69" s="32" t="s">
        <v>163</v>
      </c>
      <c r="F69" s="18" t="s">
        <v>59</v>
      </c>
      <c r="G69" s="19" t="e">
        <f>#REF!&lt;&gt;#REF!</f>
        <v>#REF!</v>
      </c>
      <c r="H69" s="32" t="s">
        <v>170</v>
      </c>
      <c r="I69" s="18" t="s">
        <v>59</v>
      </c>
      <c r="J69" s="32" t="s">
        <v>164</v>
      </c>
      <c r="K69" s="4" t="s">
        <v>142</v>
      </c>
      <c r="L69" s="32" t="s">
        <v>165</v>
      </c>
      <c r="M69" s="4"/>
      <c r="N69" s="32" t="s">
        <v>173</v>
      </c>
      <c r="O69" s="4" t="str">
        <f>IF(Table38[[#This Row],[Tier2]]&lt;&gt;"",Table38[[#This Row],[Tier2]],Table38[[#This Row],[Tier1]])</f>
        <v>Other Urgent Alerts</v>
      </c>
      <c r="P69" s="32" t="s">
        <v>166</v>
      </c>
      <c r="Q69" s="4" t="s">
        <v>143</v>
      </c>
      <c r="R69" s="32" t="s">
        <v>188</v>
      </c>
      <c r="S69" s="22" t="s">
        <v>156</v>
      </c>
      <c r="T69" s="32" t="s">
        <v>167</v>
      </c>
      <c r="U69" s="23" t="s">
        <v>157</v>
      </c>
      <c r="V69" s="32" t="s">
        <v>168</v>
      </c>
      <c r="W69" s="23" t="s">
        <v>7</v>
      </c>
      <c r="X69" s="32" t="s">
        <v>169</v>
      </c>
      <c r="Y69" s="23" t="s">
        <v>152</v>
      </c>
      <c r="Z69" s="33" t="s">
        <v>171</v>
      </c>
      <c r="AB69" t="str">
        <f>CONCATENATE(A69,Table38[[#This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{rules:[['warning','Advice','Infra']],cap:{category:'Infra',tier1:'Other Urgent Alerts',tier2:'',event:'Other Urgent Alerts',eventCode:'otherUrgent',responseType:'Monitor',urgency:'Future',severity:'Minor',certainty:'Observed'}},</v>
      </c>
      <c r="AC69" t="str">
        <f t="shared" si="1"/>
        <v xml:space="preserve">    {rules:[['warning','Advice','Infra']],cap:{category:'Infra',tier1:'Other Urgent Alerts',tier2:'',event:'Other Urgent Alerts',eventCode:'otherUrgent',responseType:'Monitor',urgency:'Future',severity:'Minor',certainty:'Observed'}},</v>
      </c>
    </row>
    <row r="70" spans="1:29" s="18" customFormat="1" ht="17" thickBot="1" x14ac:dyDescent="0.25">
      <c r="A70" s="32" t="s">
        <v>187</v>
      </c>
      <c r="B70" s="18" t="s">
        <v>1</v>
      </c>
      <c r="C70" s="32" t="s">
        <v>163</v>
      </c>
      <c r="D70" s="18" t="s">
        <v>27</v>
      </c>
      <c r="E70" s="32" t="s">
        <v>163</v>
      </c>
      <c r="F70" s="18" t="s">
        <v>53</v>
      </c>
      <c r="G70" s="19" t="e">
        <f>#REF!&lt;&gt;#REF!</f>
        <v>#REF!</v>
      </c>
      <c r="H70" s="32" t="s">
        <v>170</v>
      </c>
      <c r="I70" s="18" t="s">
        <v>53</v>
      </c>
      <c r="J70" s="32" t="s">
        <v>164</v>
      </c>
      <c r="K70" s="4" t="s">
        <v>142</v>
      </c>
      <c r="L70" s="32" t="s">
        <v>165</v>
      </c>
      <c r="M70" s="4"/>
      <c r="N70" s="32" t="s">
        <v>173</v>
      </c>
      <c r="O70" s="4" t="str">
        <f>IF(Table38[[#This Row],[Tier2]]&lt;&gt;"",Table38[[#This Row],[Tier2]],Table38[[#This Row],[Tier1]])</f>
        <v>Other Urgent Alerts</v>
      </c>
      <c r="P70" s="32" t="s">
        <v>166</v>
      </c>
      <c r="Q70" s="4" t="s">
        <v>143</v>
      </c>
      <c r="R70" s="32" t="s">
        <v>188</v>
      </c>
      <c r="S70" s="22" t="s">
        <v>156</v>
      </c>
      <c r="T70" s="32" t="s">
        <v>167</v>
      </c>
      <c r="U70" s="23" t="s">
        <v>157</v>
      </c>
      <c r="V70" s="32" t="s">
        <v>168</v>
      </c>
      <c r="W70" s="23" t="s">
        <v>7</v>
      </c>
      <c r="X70" s="32" t="s">
        <v>169</v>
      </c>
      <c r="Y70" s="23" t="s">
        <v>152</v>
      </c>
      <c r="Z70" s="33" t="s">
        <v>171</v>
      </c>
      <c r="AB70" t="str">
        <f>CONCATENATE(A70,Table38[[#This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{rules:[['warning','Advice','Met']],cap:{category:'Met',tier1:'Other Urgent Alerts',tier2:'',event:'Other Urgent Alerts',eventCode:'otherUrgent',responseType:'Monitor',urgency:'Future',severity:'Minor',certainty:'Observed'}},</v>
      </c>
      <c r="AC70" t="str">
        <f t="shared" si="1"/>
        <v xml:space="preserve">    {rules:[['warning','Advice','Met']],cap:{category:'Met',tier1:'Other Urgent Alerts',tier2:'',event:'Other Urgent Alerts',eventCode:'otherUrgent',responseType:'Monitor',urgency:'Future',severity:'Minor',certainty:'Observed'}},</v>
      </c>
    </row>
    <row r="71" spans="1:29" s="18" customFormat="1" ht="17" thickBot="1" x14ac:dyDescent="0.25">
      <c r="A71" s="32" t="s">
        <v>187</v>
      </c>
      <c r="B71" s="18" t="s">
        <v>1</v>
      </c>
      <c r="C71" s="32" t="s">
        <v>163</v>
      </c>
      <c r="D71" s="18" t="s">
        <v>27</v>
      </c>
      <c r="E71" s="32" t="s">
        <v>163</v>
      </c>
      <c r="F71" s="18" t="s">
        <v>46</v>
      </c>
      <c r="G71" s="19" t="e">
        <f>#REF!&lt;&gt;#REF!</f>
        <v>#REF!</v>
      </c>
      <c r="H71" s="32" t="s">
        <v>170</v>
      </c>
      <c r="I71" s="18" t="s">
        <v>46</v>
      </c>
      <c r="J71" s="32" t="s">
        <v>164</v>
      </c>
      <c r="K71" s="4" t="s">
        <v>142</v>
      </c>
      <c r="L71" s="32" t="s">
        <v>165</v>
      </c>
      <c r="M71" s="4"/>
      <c r="N71" s="32" t="s">
        <v>173</v>
      </c>
      <c r="O71" s="4" t="str">
        <f>IF(Table38[[#This Row],[Tier2]]&lt;&gt;"",Table38[[#This Row],[Tier2]],Table38[[#This Row],[Tier1]])</f>
        <v>Other Urgent Alerts</v>
      </c>
      <c r="P71" s="32" t="s">
        <v>166</v>
      </c>
      <c r="Q71" s="4" t="s">
        <v>143</v>
      </c>
      <c r="R71" s="32" t="s">
        <v>188</v>
      </c>
      <c r="S71" s="22" t="s">
        <v>156</v>
      </c>
      <c r="T71" s="32" t="s">
        <v>167</v>
      </c>
      <c r="U71" s="23" t="s">
        <v>157</v>
      </c>
      <c r="V71" s="32" t="s">
        <v>168</v>
      </c>
      <c r="W71" s="23" t="s">
        <v>7</v>
      </c>
      <c r="X71" s="32" t="s">
        <v>169</v>
      </c>
      <c r="Y71" s="23" t="s">
        <v>152</v>
      </c>
      <c r="Z71" s="33" t="s">
        <v>171</v>
      </c>
      <c r="AB71" t="str">
        <f>CONCATENATE(A71,Table38[[#This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{rules:[['warning','Advice','Other']],cap:{category:'Other',tier1:'Other Urgent Alerts',tier2:'',event:'Other Urgent Alerts',eventCode:'otherUrgent',responseType:'Monitor',urgency:'Future',severity:'Minor',certainty:'Observed'}},</v>
      </c>
      <c r="AC71" t="str">
        <f t="shared" si="1"/>
        <v xml:space="preserve">    {rules:[['warning','Advice','Other']],cap:{category:'Other',tier1:'Other Urgent Alerts',tier2:'',event:'Other Urgent Alerts',eventCode:'otherUrgent',responseType:'Monitor',urgency:'Future',severity:'Minor',certainty:'Observed'}},</v>
      </c>
    </row>
    <row r="72" spans="1:29" s="18" customFormat="1" ht="17" thickBot="1" x14ac:dyDescent="0.25">
      <c r="A72" s="32" t="s">
        <v>187</v>
      </c>
      <c r="B72" s="18" t="s">
        <v>1</v>
      </c>
      <c r="C72" s="32" t="s">
        <v>163</v>
      </c>
      <c r="D72" s="18" t="s">
        <v>27</v>
      </c>
      <c r="E72" s="32" t="s">
        <v>163</v>
      </c>
      <c r="F72" s="18" t="s">
        <v>35</v>
      </c>
      <c r="G72" s="19" t="e">
        <f>#REF!&lt;&gt;#REF!</f>
        <v>#REF!</v>
      </c>
      <c r="H72" s="32" t="s">
        <v>170</v>
      </c>
      <c r="I72" s="18" t="s">
        <v>35</v>
      </c>
      <c r="J72" s="32" t="s">
        <v>164</v>
      </c>
      <c r="K72" s="4" t="s">
        <v>142</v>
      </c>
      <c r="L72" s="32" t="s">
        <v>165</v>
      </c>
      <c r="M72" s="4"/>
      <c r="N72" s="32" t="s">
        <v>173</v>
      </c>
      <c r="O72" s="4" t="str">
        <f>IF(Table38[[#This Row],[Tier2]]&lt;&gt;"",Table38[[#This Row],[Tier2]],Table38[[#This Row],[Tier1]])</f>
        <v>Other Urgent Alerts</v>
      </c>
      <c r="P72" s="32" t="s">
        <v>166</v>
      </c>
      <c r="Q72" s="4" t="s">
        <v>143</v>
      </c>
      <c r="R72" s="32" t="s">
        <v>188</v>
      </c>
      <c r="S72" s="22" t="s">
        <v>156</v>
      </c>
      <c r="T72" s="32" t="s">
        <v>167</v>
      </c>
      <c r="U72" s="23" t="s">
        <v>157</v>
      </c>
      <c r="V72" s="32" t="s">
        <v>168</v>
      </c>
      <c r="W72" s="23" t="s">
        <v>7</v>
      </c>
      <c r="X72" s="32" t="s">
        <v>169</v>
      </c>
      <c r="Y72" s="23" t="s">
        <v>152</v>
      </c>
      <c r="Z72" s="33" t="s">
        <v>171</v>
      </c>
      <c r="AB72" t="str">
        <f>CONCATENATE(A72,Table38[[#This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{rules:[['warning','Advice','Rescue']],cap:{category:'Rescue',tier1:'Other Urgent Alerts',tier2:'',event:'Other Urgent Alerts',eventCode:'otherUrgent',responseType:'Monitor',urgency:'Future',severity:'Minor',certainty:'Observed'}},</v>
      </c>
      <c r="AC72" t="str">
        <f t="shared" si="1"/>
        <v xml:space="preserve">    {rules:[['warning','Advice','Rescue']],cap:{category:'Rescue',tier1:'Other Urgent Alerts',tier2:'',event:'Other Urgent Alerts',eventCode:'otherUrgent',responseType:'Monitor',urgency:'Future',severity:'Minor',certainty:'Observed'}},</v>
      </c>
    </row>
    <row r="73" spans="1:29" ht="17" thickBot="1" x14ac:dyDescent="0.25">
      <c r="A73" s="32" t="s">
        <v>187</v>
      </c>
      <c r="B73" t="s">
        <v>1</v>
      </c>
      <c r="C73" s="32" t="s">
        <v>163</v>
      </c>
      <c r="D73" t="s">
        <v>27</v>
      </c>
      <c r="E73" s="32" t="s">
        <v>163</v>
      </c>
      <c r="F73" t="s">
        <v>54</v>
      </c>
      <c r="G73" s="2" t="e">
        <f>#REF!&lt;&gt;#REF!</f>
        <v>#REF!</v>
      </c>
      <c r="H73" s="32" t="s">
        <v>170</v>
      </c>
      <c r="I73" t="s">
        <v>54</v>
      </c>
      <c r="J73" s="32" t="s">
        <v>164</v>
      </c>
      <c r="K73" t="s">
        <v>159</v>
      </c>
      <c r="L73" s="32" t="s">
        <v>165</v>
      </c>
      <c r="N73" s="32" t="s">
        <v>173</v>
      </c>
      <c r="O73" t="str">
        <f>IF(Table38[[#This Row],[Tier2]]&lt;&gt;"",Table38[[#This Row],[Tier2]],Table38[[#This Row],[Tier1]])</f>
        <v>Product Safety</v>
      </c>
      <c r="P73" s="32" t="s">
        <v>166</v>
      </c>
      <c r="Q73" t="s">
        <v>160</v>
      </c>
      <c r="R73" s="32" t="s">
        <v>188</v>
      </c>
      <c r="S73" s="12" t="s">
        <v>156</v>
      </c>
      <c r="T73" s="32" t="s">
        <v>167</v>
      </c>
      <c r="U73" s="13" t="s">
        <v>157</v>
      </c>
      <c r="V73" s="32" t="s">
        <v>168</v>
      </c>
      <c r="W73" s="13" t="s">
        <v>7</v>
      </c>
      <c r="X73" s="32" t="s">
        <v>169</v>
      </c>
      <c r="Y73" s="13" t="s">
        <v>152</v>
      </c>
      <c r="Z73" s="33" t="s">
        <v>171</v>
      </c>
      <c r="AB73" t="str">
        <f>CONCATENATE(A73,Table38[[#This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{rules:[['warning','Advice','Safety']],cap:{category:'Safety',tier1:'Product Safety',tier2:'',event:'Product Safety',eventCode:'product',responseType:'Monitor',urgency:'Future',severity:'Minor',certainty:'Observed'}},</v>
      </c>
      <c r="AC73" t="str">
        <f t="shared" si="1"/>
        <v xml:space="preserve">    {rules:[['warning','Advice','Safety']],cap:{category:'Safety',tier1:'Product Safety',tier2:'',event:'Product Safety',eventCode:'product',responseType:'Monitor',urgency:'Future',severity:'Minor',certainty:'Observed'}},</v>
      </c>
    </row>
    <row r="74" spans="1:29" s="18" customFormat="1" ht="17" thickBot="1" x14ac:dyDescent="0.25">
      <c r="A74" s="32" t="s">
        <v>187</v>
      </c>
      <c r="B74" s="18" t="s">
        <v>1</v>
      </c>
      <c r="C74" s="32" t="s">
        <v>163</v>
      </c>
      <c r="D74" s="18" t="s">
        <v>27</v>
      </c>
      <c r="E74" s="32" t="s">
        <v>163</v>
      </c>
      <c r="F74" s="18" t="s">
        <v>55</v>
      </c>
      <c r="G74" s="19" t="e">
        <f>#REF!&lt;&gt;#REF!</f>
        <v>#REF!</v>
      </c>
      <c r="H74" s="32" t="s">
        <v>170</v>
      </c>
      <c r="I74" s="18" t="s">
        <v>55</v>
      </c>
      <c r="J74" s="32" t="s">
        <v>164</v>
      </c>
      <c r="K74" s="4" t="s">
        <v>142</v>
      </c>
      <c r="L74" s="32" t="s">
        <v>165</v>
      </c>
      <c r="M74" s="4"/>
      <c r="N74" s="32" t="s">
        <v>173</v>
      </c>
      <c r="O74" s="4" t="str">
        <f>IF(Table38[[#This Row],[Tier2]]&lt;&gt;"",Table38[[#This Row],[Tier2]],Table38[[#This Row],[Tier1]])</f>
        <v>Other Urgent Alerts</v>
      </c>
      <c r="P74" s="32" t="s">
        <v>166</v>
      </c>
      <c r="Q74" s="4" t="s">
        <v>143</v>
      </c>
      <c r="R74" s="32" t="s">
        <v>188</v>
      </c>
      <c r="S74" s="22" t="s">
        <v>156</v>
      </c>
      <c r="T74" s="32" t="s">
        <v>167</v>
      </c>
      <c r="U74" s="23" t="s">
        <v>157</v>
      </c>
      <c r="V74" s="32" t="s">
        <v>168</v>
      </c>
      <c r="W74" s="23" t="s">
        <v>7</v>
      </c>
      <c r="X74" s="32" t="s">
        <v>169</v>
      </c>
      <c r="Y74" s="23" t="s">
        <v>152</v>
      </c>
      <c r="Z74" s="33" t="s">
        <v>171</v>
      </c>
      <c r="AB74" t="str">
        <f>CONCATENATE(A74,Table38[[#This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{rules:[['warning','Advice','Security']],cap:{category:'Security',tier1:'Other Urgent Alerts',tier2:'',event:'Other Urgent Alerts',eventCode:'otherUrgent',responseType:'Monitor',urgency:'Future',severity:'Minor',certainty:'Observed'}},</v>
      </c>
      <c r="AC74" t="str">
        <f t="shared" si="1"/>
        <v xml:space="preserve">    {rules:[['warning','Advice','Security']],cap:{category:'Security',tier1:'Other Urgent Alerts',tier2:'',event:'Other Urgent Alerts',eventCode:'otherUrgent',responseType:'Monitor',urgency:'Future',severity:'Minor',certainty:'Observed'}},</v>
      </c>
    </row>
    <row r="75" spans="1:29" s="18" customFormat="1" ht="17" thickBot="1" x14ac:dyDescent="0.25">
      <c r="A75" s="32" t="s">
        <v>187</v>
      </c>
      <c r="B75" s="18" t="s">
        <v>1</v>
      </c>
      <c r="C75" s="32" t="s">
        <v>163</v>
      </c>
      <c r="D75" s="18" t="s">
        <v>27</v>
      </c>
      <c r="E75" s="32" t="s">
        <v>163</v>
      </c>
      <c r="F75" s="18" t="s">
        <v>58</v>
      </c>
      <c r="G75" s="19" t="e">
        <f>#REF!&lt;&gt;#REF!</f>
        <v>#REF!</v>
      </c>
      <c r="H75" s="32" t="s">
        <v>170</v>
      </c>
      <c r="I75" s="18" t="s">
        <v>58</v>
      </c>
      <c r="J75" s="32" t="s">
        <v>164</v>
      </c>
      <c r="K75" s="4" t="s">
        <v>142</v>
      </c>
      <c r="L75" s="32" t="s">
        <v>165</v>
      </c>
      <c r="M75" s="4"/>
      <c r="N75" s="32" t="s">
        <v>173</v>
      </c>
      <c r="O75" s="4" t="str">
        <f>IF(Table38[[#This Row],[Tier2]]&lt;&gt;"",Table38[[#This Row],[Tier2]],Table38[[#This Row],[Tier1]])</f>
        <v>Other Urgent Alerts</v>
      </c>
      <c r="P75" s="32" t="s">
        <v>166</v>
      </c>
      <c r="Q75" s="4" t="s">
        <v>143</v>
      </c>
      <c r="R75" s="32" t="s">
        <v>188</v>
      </c>
      <c r="S75" s="22" t="s">
        <v>156</v>
      </c>
      <c r="T75" s="32" t="s">
        <v>167</v>
      </c>
      <c r="U75" s="23" t="s">
        <v>157</v>
      </c>
      <c r="V75" s="32" t="s">
        <v>168</v>
      </c>
      <c r="W75" s="23" t="s">
        <v>7</v>
      </c>
      <c r="X75" s="32" t="s">
        <v>169</v>
      </c>
      <c r="Y75" s="23" t="s">
        <v>152</v>
      </c>
      <c r="Z75" s="33" t="s">
        <v>171</v>
      </c>
      <c r="AB75" t="str">
        <f>CONCATENATE(A75,Table38[[#This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{rules:[['warning','Advice','Transport']],cap:{category:'Transport',tier1:'Other Urgent Alerts',tier2:'',event:'Other Urgent Alerts',eventCode:'otherUrgent',responseType:'Monitor',urgency:'Future',severity:'Minor',certainty:'Observed'}},</v>
      </c>
      <c r="AC75" t="str">
        <f t="shared" si="1"/>
        <v xml:space="preserve">    {rules:[['warning','Advice','Transport']],cap:{category:'Transport',tier1:'Other Urgent Alerts',tier2:'',event:'Other Urgent Alerts',eventCode:'otherUrgent',responseType:'Monitor',urgency:'Future',severity:'Minor',certainty:'Observed'}},</v>
      </c>
    </row>
    <row r="76" spans="1:29" x14ac:dyDescent="0.2">
      <c r="A76" s="32" t="s">
        <v>187</v>
      </c>
      <c r="B76" t="s">
        <v>1</v>
      </c>
      <c r="C76" s="32" t="s">
        <v>163</v>
      </c>
      <c r="D76" t="s">
        <v>25</v>
      </c>
      <c r="E76" s="32" t="s">
        <v>163</v>
      </c>
      <c r="F76" t="s">
        <v>60</v>
      </c>
      <c r="G76" s="2" t="e">
        <f>#REF!&lt;&gt;#REF!</f>
        <v>#REF!</v>
      </c>
      <c r="H76" s="32" t="s">
        <v>170</v>
      </c>
      <c r="I76" s="2" t="s">
        <v>60</v>
      </c>
      <c r="J76" s="32" t="s">
        <v>164</v>
      </c>
      <c r="K76" s="5" t="s">
        <v>128</v>
      </c>
      <c r="L76" s="32" t="s">
        <v>165</v>
      </c>
      <c r="M76" s="2"/>
      <c r="N76" s="32" t="s">
        <v>173</v>
      </c>
      <c r="O76" s="2" t="str">
        <f>IF(Table38[[#This Row],[Tier2]]&lt;&gt;"",Table38[[#This Row],[Tier2]],Table38[[#This Row],[Tier1]])</f>
        <v>Hazardous Materials</v>
      </c>
      <c r="P76" s="32" t="s">
        <v>166</v>
      </c>
      <c r="Q76" t="s">
        <v>129</v>
      </c>
      <c r="R76" s="32" t="s">
        <v>188</v>
      </c>
      <c r="S76" s="2" t="s">
        <v>149</v>
      </c>
      <c r="T76" s="32" t="s">
        <v>167</v>
      </c>
      <c r="U76" s="2" t="s">
        <v>85</v>
      </c>
      <c r="V76" s="32" t="s">
        <v>168</v>
      </c>
      <c r="W76" s="2" t="s">
        <v>85</v>
      </c>
      <c r="X76" s="32" t="s">
        <v>169</v>
      </c>
      <c r="Y76" s="2" t="s">
        <v>85</v>
      </c>
      <c r="Z76" s="33" t="s">
        <v>171</v>
      </c>
      <c r="AB76" t="str">
        <f>CONCATENATE(A76,Table38[[#This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{rules:[['warning','Community Update','CBRNE']],cap:{category:'CBRNE',tier1:'Hazardous Materials',tier2:'',event:'Hazardous Materials',eventCode:'hazmat',responseType:'None',urgency:'Unknown',severity:'Unknown',certainty:'Unknown'}},</v>
      </c>
      <c r="AC76" t="str">
        <f t="shared" si="1"/>
        <v xml:space="preserve">    {rules:[['warning','Community Update','CBRNE']],cap:{category:'CBRNE',tier1:'Hazardous Materials',tier2:'',event:'Hazardous Materials',eventCode:'hazmat',responseType:'None',urgency:'Unknown',severity:'Unknown',certainty:'Unknown'}},</v>
      </c>
    </row>
    <row r="77" spans="1:29" ht="17" thickBot="1" x14ac:dyDescent="0.25">
      <c r="A77" s="32" t="s">
        <v>187</v>
      </c>
      <c r="B77" t="s">
        <v>1</v>
      </c>
      <c r="C77" s="32" t="s">
        <v>163</v>
      </c>
      <c r="D77" t="s">
        <v>25</v>
      </c>
      <c r="E77" s="32" t="s">
        <v>163</v>
      </c>
      <c r="F77" t="s">
        <v>10</v>
      </c>
      <c r="G77" s="2" t="e">
        <f>#REF!&lt;&gt;#REF!</f>
        <v>#REF!</v>
      </c>
      <c r="H77" s="32" t="s">
        <v>170</v>
      </c>
      <c r="I77" s="2" t="s">
        <v>53</v>
      </c>
      <c r="J77" s="32" t="s">
        <v>164</v>
      </c>
      <c r="K77" s="2" t="s">
        <v>10</v>
      </c>
      <c r="L77" s="32" t="s">
        <v>165</v>
      </c>
      <c r="M77" s="2"/>
      <c r="N77" s="32" t="s">
        <v>173</v>
      </c>
      <c r="O77" s="2" t="str">
        <f>IF(Table38[[#This Row],[Tier2]]&lt;&gt;"",Table38[[#This Row],[Tier2]],Table38[[#This Row],[Tier1]])</f>
        <v>Flood</v>
      </c>
      <c r="P77" s="32" t="s">
        <v>166</v>
      </c>
      <c r="Q77" s="2" t="s">
        <v>127</v>
      </c>
      <c r="R77" s="32" t="s">
        <v>188</v>
      </c>
      <c r="S77" s="2" t="s">
        <v>149</v>
      </c>
      <c r="T77" s="32" t="s">
        <v>167</v>
      </c>
      <c r="U77" s="2" t="s">
        <v>85</v>
      </c>
      <c r="V77" s="32" t="s">
        <v>168</v>
      </c>
      <c r="W77" s="2" t="s">
        <v>85</v>
      </c>
      <c r="X77" s="32" t="s">
        <v>169</v>
      </c>
      <c r="Y77" s="2" t="s">
        <v>85</v>
      </c>
      <c r="Z77" s="33" t="s">
        <v>171</v>
      </c>
      <c r="AB77" t="str">
        <f>CONCATENATE(A77,Table38[[#This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{rules:[['warning','Community Update','Flood']],cap:{category:'Met',tier1:'Flood',tier2:'',event:'Flood',eventCode:'flood',responseType:'None',urgency:'Unknown',severity:'Unknown',certainty:'Unknown'}},</v>
      </c>
      <c r="AC77" t="str">
        <f t="shared" si="1"/>
        <v xml:space="preserve">    {rules:[['warning','Community Update','Flood']],cap:{category:'Met',tier1:'Flood',tier2:'',event:'Flood',eventCode:'flood',responseType:'None',urgency:'Unknown',severity:'Unknown',certainty:'Unknown'}},</v>
      </c>
    </row>
    <row r="78" spans="1:29" ht="17" thickBot="1" x14ac:dyDescent="0.25">
      <c r="A78" s="32" t="s">
        <v>187</v>
      </c>
      <c r="B78" t="s">
        <v>1</v>
      </c>
      <c r="C78" s="32" t="s">
        <v>163</v>
      </c>
      <c r="D78" t="s">
        <v>25</v>
      </c>
      <c r="E78" s="32" t="s">
        <v>163</v>
      </c>
      <c r="F78" t="s">
        <v>11</v>
      </c>
      <c r="G78" s="2" t="e">
        <f>#REF!&lt;&gt;#REF!</f>
        <v>#REF!</v>
      </c>
      <c r="H78" s="32" t="s">
        <v>170</v>
      </c>
      <c r="I78" t="s">
        <v>53</v>
      </c>
      <c r="J78" s="32" t="s">
        <v>164</v>
      </c>
      <c r="K78" s="2" t="s">
        <v>104</v>
      </c>
      <c r="L78" s="32" t="s">
        <v>165</v>
      </c>
      <c r="M78" t="s">
        <v>105</v>
      </c>
      <c r="N78" s="32" t="s">
        <v>173</v>
      </c>
      <c r="O78" t="str">
        <f>IF(Table38[[#This Row],[Tier2]]&lt;&gt;"",Table38[[#This Row],[Tier2]],Table38[[#This Row],[Tier1]])</f>
        <v xml:space="preserve">Weather </v>
      </c>
      <c r="P78" s="32" t="s">
        <v>166</v>
      </c>
      <c r="Q78" t="s">
        <v>106</v>
      </c>
      <c r="R78" s="32" t="s">
        <v>188</v>
      </c>
      <c r="S78" s="14" t="s">
        <v>154</v>
      </c>
      <c r="T78" s="32" t="s">
        <v>167</v>
      </c>
      <c r="U78" s="15" t="s">
        <v>155</v>
      </c>
      <c r="V78" s="32" t="s">
        <v>168</v>
      </c>
      <c r="W78" s="15" t="s">
        <v>8</v>
      </c>
      <c r="X78" s="32" t="s">
        <v>169</v>
      </c>
      <c r="Y78" s="15" t="s">
        <v>152</v>
      </c>
      <c r="Z78" s="33" t="s">
        <v>171</v>
      </c>
      <c r="AB78" t="str">
        <f>CONCATENATE(A78,Table38[[#This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{rules:[['warning','Community Update','Severe Weather']],cap:{category:'Met',tier1:'Storm',tier2:'Weather ',event:'Weather ',eventCode:'weather ',responseType:'Execute',urgency:'Expected',severity:'Moderate',certainty:'Observed'}},</v>
      </c>
      <c r="AC78" t="str">
        <f t="shared" si="1"/>
        <v xml:space="preserve">    {rules:[['warning','Community Update','Severe Weather']],cap:{category:'Met',tier1:'Storm',tier2:'Weather',event:'Weather',eventCode:'weather',responseType:'Execute',urgency:'Expected',severity:'Moderate',certainty:'Observed'}},</v>
      </c>
    </row>
    <row r="79" spans="1:29" ht="17" thickBot="1" x14ac:dyDescent="0.25">
      <c r="A79" s="32" t="s">
        <v>187</v>
      </c>
      <c r="B79" t="s">
        <v>1</v>
      </c>
      <c r="C79" s="32" t="s">
        <v>163</v>
      </c>
      <c r="D79" t="s">
        <v>25</v>
      </c>
      <c r="E79" s="32" t="s">
        <v>163</v>
      </c>
      <c r="F79" t="s">
        <v>12</v>
      </c>
      <c r="G79" s="2" t="e">
        <f>#REF!&lt;&gt;#REF!</f>
        <v>#REF!</v>
      </c>
      <c r="H79" s="32" t="s">
        <v>170</v>
      </c>
      <c r="I79" t="s">
        <v>53</v>
      </c>
      <c r="J79" s="32" t="s">
        <v>164</v>
      </c>
      <c r="K79" s="2" t="s">
        <v>104</v>
      </c>
      <c r="L79" s="32" t="s">
        <v>165</v>
      </c>
      <c r="M79" t="s">
        <v>67</v>
      </c>
      <c r="N79" s="32" t="s">
        <v>173</v>
      </c>
      <c r="O79" t="str">
        <f>IF(Table38[[#This Row],[Tier2]]&lt;&gt;"",Table38[[#This Row],[Tier2]],Table38[[#This Row],[Tier1]])</f>
        <v>Thunderstorm</v>
      </c>
      <c r="P79" s="32" t="s">
        <v>166</v>
      </c>
      <c r="Q79" t="s">
        <v>107</v>
      </c>
      <c r="R79" s="32" t="s">
        <v>188</v>
      </c>
      <c r="S79" s="12" t="s">
        <v>154</v>
      </c>
      <c r="T79" s="32" t="s">
        <v>167</v>
      </c>
      <c r="U79" s="13" t="s">
        <v>151</v>
      </c>
      <c r="V79" s="32" t="s">
        <v>168</v>
      </c>
      <c r="W79" s="13" t="s">
        <v>9</v>
      </c>
      <c r="X79" s="32" t="s">
        <v>169</v>
      </c>
      <c r="Y79" s="13" t="s">
        <v>152</v>
      </c>
      <c r="Z79" s="33" t="s">
        <v>171</v>
      </c>
      <c r="AB79" t="str">
        <f>CONCATENATE(A79,Table38[[#This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{rules:[['warning','Community Update','Severe Thunderstorm']],cap:{category:'Met',tier1:'Storm',tier2:'Thunderstorm',event:'Thunderstorm',eventCode:'thunderstorm ',responseType:'Execute',urgency:'Immediate',severity:'Severe',certainty:'Observed'}},</v>
      </c>
      <c r="AC79" t="str">
        <f t="shared" si="1"/>
        <v xml:space="preserve">    {rules:[['warning','Community Update','Severe Thunderstorm']],cap:{category:'Met',tier1:'Storm',tier2:'Thunderstorm',event:'Thunderstorm',eventCode:'thunderstorm',responseType:'Execute',urgency:'Immediate',severity:'Severe',certainty:'Observed'}},</v>
      </c>
    </row>
    <row r="80" spans="1:29" x14ac:dyDescent="0.2">
      <c r="A80" s="32" t="s">
        <v>187</v>
      </c>
      <c r="B80" t="s">
        <v>1</v>
      </c>
      <c r="C80" s="32" t="s">
        <v>163</v>
      </c>
      <c r="D80" t="s">
        <v>25</v>
      </c>
      <c r="E80" s="32" t="s">
        <v>163</v>
      </c>
      <c r="F80" t="s">
        <v>6</v>
      </c>
      <c r="G80" s="2" t="e">
        <f>#REF!&lt;&gt;#REF!</f>
        <v>#REF!</v>
      </c>
      <c r="H80" s="32" t="s">
        <v>170</v>
      </c>
      <c r="I80" s="2" t="s">
        <v>52</v>
      </c>
      <c r="J80" s="32" t="s">
        <v>164</v>
      </c>
      <c r="K80" t="s">
        <v>122</v>
      </c>
      <c r="L80" s="32" t="s">
        <v>165</v>
      </c>
      <c r="M80" t="s">
        <v>123</v>
      </c>
      <c r="N80" s="32" t="s">
        <v>173</v>
      </c>
      <c r="O80" t="str">
        <f>IF(Table38[[#This Row],[Tier2]]&lt;&gt;"",Table38[[#This Row],[Tier2]],Table38[[#This Row],[Tier1]])</f>
        <v xml:space="preserve">Earthquake </v>
      </c>
      <c r="P80" s="32" t="s">
        <v>166</v>
      </c>
      <c r="Q80" t="s">
        <v>2</v>
      </c>
      <c r="R80" s="32" t="s">
        <v>188</v>
      </c>
      <c r="S80" s="2" t="s">
        <v>149</v>
      </c>
      <c r="T80" s="32" t="s">
        <v>167</v>
      </c>
      <c r="U80" s="2" t="s">
        <v>85</v>
      </c>
      <c r="V80" s="32" t="s">
        <v>168</v>
      </c>
      <c r="W80" s="2" t="s">
        <v>85</v>
      </c>
      <c r="X80" s="32" t="s">
        <v>169</v>
      </c>
      <c r="Y80" s="2" t="s">
        <v>85</v>
      </c>
      <c r="Z80" s="33" t="s">
        <v>171</v>
      </c>
      <c r="AB80" t="str">
        <f>CONCATENATE(A80,Table38[[#This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{rules:[['warning','Community Update','Earthquake']],cap:{category:'Geo',tier1:'Geological',tier2:'Earthquake ',event:'Earthquake ',eventCode:'earthquake',responseType:'None',urgency:'Unknown',severity:'Unknown',certainty:'Unknown'}},</v>
      </c>
      <c r="AC80" t="str">
        <f t="shared" si="1"/>
        <v xml:space="preserve">    {rules:[['warning','Community Update','Earthquake']],cap:{category:'Geo',tier1:'Geological',tier2:'Earthquake',event:'Earthquake',eventCode:'earthquake',responseType:'None',urgency:'Unknown',severity:'Unknown',certainty:'Unknown'}},</v>
      </c>
    </row>
    <row r="81" spans="1:29" x14ac:dyDescent="0.2">
      <c r="A81" s="32" t="s">
        <v>187</v>
      </c>
      <c r="B81" t="s">
        <v>1</v>
      </c>
      <c r="C81" s="32" t="s">
        <v>163</v>
      </c>
      <c r="D81" t="s">
        <v>25</v>
      </c>
      <c r="E81" s="32" t="s">
        <v>163</v>
      </c>
      <c r="F81" t="s">
        <v>13</v>
      </c>
      <c r="G81" s="2" t="e">
        <f>#REF!&lt;&gt;#REF!</f>
        <v>#REF!</v>
      </c>
      <c r="H81" s="32" t="s">
        <v>170</v>
      </c>
      <c r="I81" s="2" t="s">
        <v>52</v>
      </c>
      <c r="J81" s="32" t="s">
        <v>164</v>
      </c>
      <c r="K81" t="s">
        <v>122</v>
      </c>
      <c r="L81" s="32" t="s">
        <v>165</v>
      </c>
      <c r="M81" t="s">
        <v>13</v>
      </c>
      <c r="N81" s="32" t="s">
        <v>173</v>
      </c>
      <c r="O81" t="str">
        <f>IF(Table38[[#This Row],[Tier2]]&lt;&gt;"",Table38[[#This Row],[Tier2]],Table38[[#This Row],[Tier1]])</f>
        <v>Tsunami</v>
      </c>
      <c r="P81" s="32" t="s">
        <v>166</v>
      </c>
      <c r="Q81" t="s">
        <v>125</v>
      </c>
      <c r="R81" s="32" t="s">
        <v>188</v>
      </c>
      <c r="S81" s="2" t="s">
        <v>149</v>
      </c>
      <c r="T81" s="32" t="s">
        <v>167</v>
      </c>
      <c r="U81" s="2" t="s">
        <v>85</v>
      </c>
      <c r="V81" s="32" t="s">
        <v>168</v>
      </c>
      <c r="W81" s="2" t="s">
        <v>85</v>
      </c>
      <c r="X81" s="32" t="s">
        <v>169</v>
      </c>
      <c r="Y81" s="2" t="s">
        <v>85</v>
      </c>
      <c r="Z81" s="33" t="s">
        <v>171</v>
      </c>
      <c r="AB81" t="str">
        <f>CONCATENATE(A81,Table38[[#This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{rules:[['warning','Community Update','Tsunami']],cap:{category:'Geo',tier1:'Geological',tier2:'Tsunami',event:'Tsunami',eventCode:'tsunami',responseType:'None',urgency:'Unknown',severity:'Unknown',certainty:'Unknown'}},</v>
      </c>
      <c r="AC81" t="str">
        <f t="shared" si="1"/>
        <v xml:space="preserve">    {rules:[['warning','Community Update','Tsunami']],cap:{category:'Geo',tier1:'Geological',tier2:'Tsunami',event:'Tsunami',eventCode:'tsunami',responseType:'None',urgency:'Unknown',severity:'Unknown',certainty:'Unknown'}},</v>
      </c>
    </row>
    <row r="82" spans="1:29" x14ac:dyDescent="0.2">
      <c r="A82" s="32" t="s">
        <v>187</v>
      </c>
      <c r="B82" t="s">
        <v>1</v>
      </c>
      <c r="C82" s="32" t="s">
        <v>163</v>
      </c>
      <c r="D82" t="s">
        <v>25</v>
      </c>
      <c r="E82" s="32" t="s">
        <v>163</v>
      </c>
      <c r="F82" t="s">
        <v>14</v>
      </c>
      <c r="G82" s="2" t="e">
        <f>#REF!&lt;&gt;#REF!</f>
        <v>#REF!</v>
      </c>
      <c r="H82" s="32" t="s">
        <v>170</v>
      </c>
      <c r="I82" s="2" t="s">
        <v>59</v>
      </c>
      <c r="J82" s="32" t="s">
        <v>164</v>
      </c>
      <c r="K82" s="2" t="s">
        <v>10</v>
      </c>
      <c r="L82" s="32" t="s">
        <v>165</v>
      </c>
      <c r="M82" s="2" t="s">
        <v>14</v>
      </c>
      <c r="N82" s="32" t="s">
        <v>173</v>
      </c>
      <c r="O82" s="2" t="str">
        <f>IF(Table38[[#This Row],[Tier2]]&lt;&gt;"",Table38[[#This Row],[Tier2]],Table38[[#This Row],[Tier1]])</f>
        <v>Dam Failure</v>
      </c>
      <c r="P82" s="32" t="s">
        <v>166</v>
      </c>
      <c r="Q82" s="2" t="s">
        <v>126</v>
      </c>
      <c r="R82" s="32" t="s">
        <v>188</v>
      </c>
      <c r="S82" s="2" t="s">
        <v>149</v>
      </c>
      <c r="T82" s="32" t="s">
        <v>167</v>
      </c>
      <c r="U82" s="2" t="s">
        <v>85</v>
      </c>
      <c r="V82" s="32" t="s">
        <v>168</v>
      </c>
      <c r="W82" s="2" t="s">
        <v>85</v>
      </c>
      <c r="X82" s="32" t="s">
        <v>169</v>
      </c>
      <c r="Y82" s="2" t="s">
        <v>85</v>
      </c>
      <c r="Z82" s="33" t="s">
        <v>171</v>
      </c>
      <c r="AB82" t="str">
        <f>CONCATENATE(A82,Table38[[#This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{rules:[['warning','Community Update','Dam Failure']],cap:{category:'Infra',tier1:'Flood',tier2:'Dam Failure',event:'Dam Failure',eventCode:'damFailure',responseType:'None',urgency:'Unknown',severity:'Unknown',certainty:'Unknown'}},</v>
      </c>
      <c r="AC82" t="str">
        <f t="shared" si="1"/>
        <v xml:space="preserve">    {rules:[['warning','Community Update','Dam Failure']],cap:{category:'Infra',tier1:'Flood',tier2:'Dam Failure',event:'Dam Failure',eventCode:'damFailure',responseType:'None',urgency:'Unknown',severity:'Unknown',certainty:'Unknown'}},</v>
      </c>
    </row>
    <row r="83" spans="1:29" s="18" customFormat="1" x14ac:dyDescent="0.2">
      <c r="A83" s="32" t="s">
        <v>187</v>
      </c>
      <c r="B83" s="18" t="s">
        <v>1</v>
      </c>
      <c r="C83" s="32" t="s">
        <v>163</v>
      </c>
      <c r="D83" s="18" t="s">
        <v>25</v>
      </c>
      <c r="E83" s="32" t="s">
        <v>163</v>
      </c>
      <c r="F83" s="18" t="s">
        <v>57</v>
      </c>
      <c r="G83" s="18" t="s">
        <v>57</v>
      </c>
      <c r="H83" s="32" t="s">
        <v>170</v>
      </c>
      <c r="I83" s="18" t="s">
        <v>57</v>
      </c>
      <c r="J83" s="32" t="s">
        <v>164</v>
      </c>
      <c r="K83" s="4" t="s">
        <v>142</v>
      </c>
      <c r="L83" s="32" t="s">
        <v>165</v>
      </c>
      <c r="M83" s="4"/>
      <c r="N83" s="32" t="s">
        <v>173</v>
      </c>
      <c r="O83" s="4" t="str">
        <f>IF(Table38[[#This Row],[Tier2]]&lt;&gt;"",Table38[[#This Row],[Tier2]],Table38[[#This Row],[Tier1]])</f>
        <v>Other Urgent Alerts</v>
      </c>
      <c r="P83" s="32" t="s">
        <v>166</v>
      </c>
      <c r="Q83" s="4" t="s">
        <v>143</v>
      </c>
      <c r="R83" s="32" t="s">
        <v>188</v>
      </c>
      <c r="S83" s="19" t="s">
        <v>149</v>
      </c>
      <c r="T83" s="32" t="s">
        <v>167</v>
      </c>
      <c r="U83" s="19" t="s">
        <v>85</v>
      </c>
      <c r="V83" s="32" t="s">
        <v>168</v>
      </c>
      <c r="W83" s="19" t="s">
        <v>85</v>
      </c>
      <c r="X83" s="32" t="s">
        <v>169</v>
      </c>
      <c r="Y83" s="19" t="s">
        <v>85</v>
      </c>
      <c r="Z83" s="33" t="s">
        <v>171</v>
      </c>
      <c r="AB83" t="str">
        <f>CONCATENATE(A83,Table38[[#This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{rules:[['warning','Community Update','Env']],cap:{category:'Env',tier1:'Other Urgent Alerts',tier2:'',event:'Other Urgent Alerts',eventCode:'otherUrgent',responseType:'None',urgency:'Unknown',severity:'Unknown',certainty:'Unknown'}},</v>
      </c>
      <c r="AC83" t="str">
        <f t="shared" si="1"/>
        <v xml:space="preserve">    {rules:[['warning','Community Update','Env']],cap:{category:'Env',tier1:'Other Urgent Alerts',tier2:'',event:'Other Urgent Alerts',eventCode:'otherUrgent',responseType:'None',urgency:'Unknown',severity:'Unknown',certainty:'Unknown'}},</v>
      </c>
    </row>
    <row r="84" spans="1:29" x14ac:dyDescent="0.2">
      <c r="A84" s="32" t="s">
        <v>187</v>
      </c>
      <c r="B84" t="s">
        <v>1</v>
      </c>
      <c r="C84" s="32" t="s">
        <v>163</v>
      </c>
      <c r="D84" t="s">
        <v>25</v>
      </c>
      <c r="E84" s="32" t="s">
        <v>163</v>
      </c>
      <c r="F84" t="s">
        <v>40</v>
      </c>
      <c r="G84" s="2" t="e">
        <f>#REF!&lt;&gt;#REF!</f>
        <v>#REF!</v>
      </c>
      <c r="H84" s="32" t="s">
        <v>170</v>
      </c>
      <c r="I84" s="2" t="s">
        <v>40</v>
      </c>
      <c r="J84" s="32" t="s">
        <v>164</v>
      </c>
      <c r="K84" s="2" t="s">
        <v>40</v>
      </c>
      <c r="L84" s="32" t="s">
        <v>165</v>
      </c>
      <c r="M84" s="2"/>
      <c r="N84" s="32" t="s">
        <v>173</v>
      </c>
      <c r="O84" s="2" t="str">
        <f>IF(Table38[[#This Row],[Tier2]]&lt;&gt;"",Table38[[#This Row],[Tier2]],Table38[[#This Row],[Tier1]])</f>
        <v>Fire</v>
      </c>
      <c r="P84" s="32" t="s">
        <v>166</v>
      </c>
      <c r="Q84" s="4" t="s">
        <v>135</v>
      </c>
      <c r="R84" s="32" t="s">
        <v>188</v>
      </c>
      <c r="S84" s="2" t="s">
        <v>149</v>
      </c>
      <c r="T84" s="32" t="s">
        <v>167</v>
      </c>
      <c r="U84" s="2" t="s">
        <v>85</v>
      </c>
      <c r="V84" s="32" t="s">
        <v>168</v>
      </c>
      <c r="W84" s="2" t="s">
        <v>85</v>
      </c>
      <c r="X84" s="32" t="s">
        <v>169</v>
      </c>
      <c r="Y84" s="2" t="s">
        <v>85</v>
      </c>
      <c r="Z84" s="33" t="s">
        <v>171</v>
      </c>
      <c r="AB84" t="str">
        <f>CONCATENATE(A84,Table38[[#This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{rules:[['warning','Community Update','Fire']],cap:{category:'Fire',tier1:'Fire',tier2:'',event:'Fire',eventCode:'fire',responseType:'None',urgency:'Unknown',severity:'Unknown',certainty:'Unknown'}},</v>
      </c>
      <c r="AC84" t="str">
        <f t="shared" si="1"/>
        <v xml:space="preserve">    {rules:[['warning','Community Update','Fire']],cap:{category:'Fire',tier1:'Fire',tier2:'',event:'Fire',eventCode:'fire',responseType:'None',urgency:'Unknown',severity:'Unknown',certainty:'Unknown'}},</v>
      </c>
    </row>
    <row r="85" spans="1:29" x14ac:dyDescent="0.2">
      <c r="A85" s="32" t="s">
        <v>187</v>
      </c>
      <c r="B85" t="s">
        <v>1</v>
      </c>
      <c r="C85" s="32" t="s">
        <v>163</v>
      </c>
      <c r="D85" t="s">
        <v>25</v>
      </c>
      <c r="E85" s="32" t="s">
        <v>163</v>
      </c>
      <c r="F85" t="s">
        <v>52</v>
      </c>
      <c r="G85" s="2" t="e">
        <f>#REF!&lt;&gt;#REF!</f>
        <v>#REF!</v>
      </c>
      <c r="H85" s="32" t="s">
        <v>170</v>
      </c>
      <c r="I85" t="s">
        <v>52</v>
      </c>
      <c r="J85" s="32" t="s">
        <v>164</v>
      </c>
      <c r="K85" s="2" t="s">
        <v>122</v>
      </c>
      <c r="L85" s="32" t="s">
        <v>165</v>
      </c>
      <c r="M85" s="2"/>
      <c r="N85" s="32" t="s">
        <v>173</v>
      </c>
      <c r="O85" s="2" t="str">
        <f>IF(Table38[[#This Row],[Tier2]]&lt;&gt;"",Table38[[#This Row],[Tier2]],Table38[[#This Row],[Tier1]])</f>
        <v>Geological</v>
      </c>
      <c r="P85" s="32" t="s">
        <v>166</v>
      </c>
      <c r="Q85" t="s">
        <v>141</v>
      </c>
      <c r="R85" s="32" t="s">
        <v>188</v>
      </c>
      <c r="S85" s="2" t="s">
        <v>149</v>
      </c>
      <c r="T85" s="32" t="s">
        <v>167</v>
      </c>
      <c r="U85" s="2" t="s">
        <v>85</v>
      </c>
      <c r="V85" s="32" t="s">
        <v>168</v>
      </c>
      <c r="W85" s="2" t="s">
        <v>85</v>
      </c>
      <c r="X85" s="32" t="s">
        <v>169</v>
      </c>
      <c r="Y85" s="2" t="s">
        <v>85</v>
      </c>
      <c r="Z85" s="33" t="s">
        <v>171</v>
      </c>
      <c r="AB85" t="str">
        <f>CONCATENATE(A85,Table38[[#This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{rules:[['warning','Community Update','Geo']],cap:{category:'Geo',tier1:'Geological',tier2:'',event:'Geological',eventCode:'geologicalHaz',responseType:'None',urgency:'Unknown',severity:'Unknown',certainty:'Unknown'}},</v>
      </c>
      <c r="AC85" t="str">
        <f t="shared" si="1"/>
        <v xml:space="preserve">    {rules:[['warning','Community Update','Geo']],cap:{category:'Geo',tier1:'Geological',tier2:'',event:'Geological',eventCode:'geologicalHaz',responseType:'None',urgency:'Unknown',severity:'Unknown',certainty:'Unknown'}},</v>
      </c>
    </row>
    <row r="86" spans="1:29" s="4" customFormat="1" x14ac:dyDescent="0.2">
      <c r="A86" s="32" t="s">
        <v>187</v>
      </c>
      <c r="B86" s="4" t="s">
        <v>1</v>
      </c>
      <c r="C86" s="32" t="s">
        <v>163</v>
      </c>
      <c r="D86" s="4" t="s">
        <v>25</v>
      </c>
      <c r="E86" s="32" t="s">
        <v>163</v>
      </c>
      <c r="F86" s="4" t="s">
        <v>56</v>
      </c>
      <c r="G86" s="3" t="e">
        <f>#REF!&lt;&gt;#REF!</f>
        <v>#REF!</v>
      </c>
      <c r="H86" s="32" t="s">
        <v>170</v>
      </c>
      <c r="I86" s="4" t="s">
        <v>56</v>
      </c>
      <c r="J86" s="32" t="s">
        <v>164</v>
      </c>
      <c r="K86" s="4" t="s">
        <v>56</v>
      </c>
      <c r="L86" s="32" t="s">
        <v>165</v>
      </c>
      <c r="M86" s="3"/>
      <c r="N86" s="32" t="s">
        <v>173</v>
      </c>
      <c r="O86" s="3" t="str">
        <f>IF(Table38[[#This Row],[Tier2]]&lt;&gt;"",Table38[[#This Row],[Tier2]],Table38[[#This Row],[Tier1]])</f>
        <v>Health</v>
      </c>
      <c r="P86" s="32" t="s">
        <v>166</v>
      </c>
      <c r="Q86" s="4" t="s">
        <v>133</v>
      </c>
      <c r="R86" s="32" t="s">
        <v>188</v>
      </c>
      <c r="S86" s="3" t="s">
        <v>149</v>
      </c>
      <c r="T86" s="32" t="s">
        <v>167</v>
      </c>
      <c r="U86" s="3" t="s">
        <v>85</v>
      </c>
      <c r="V86" s="32" t="s">
        <v>168</v>
      </c>
      <c r="W86" s="3" t="s">
        <v>85</v>
      </c>
      <c r="X86" s="32" t="s">
        <v>169</v>
      </c>
      <c r="Y86" s="3" t="s">
        <v>85</v>
      </c>
      <c r="Z86" s="33" t="s">
        <v>171</v>
      </c>
      <c r="AB86" t="str">
        <f>CONCATENATE(A86,Table38[[#This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{rules:[['warning','Community Update','Health']],cap:{category:'Health',tier1:'Health',tier2:'',event:'Health',eventCode:'health',responseType:'None',urgency:'Unknown',severity:'Unknown',certainty:'Unknown'}},</v>
      </c>
      <c r="AC86" t="str">
        <f t="shared" si="1"/>
        <v xml:space="preserve">    {rules:[['warning','Community Update','Health']],cap:{category:'Health',tier1:'Health',tier2:'',event:'Health',eventCode:'health',responseType:'None',urgency:'Unknown',severity:'Unknown',certainty:'Unknown'}},</v>
      </c>
    </row>
    <row r="87" spans="1:29" s="18" customFormat="1" x14ac:dyDescent="0.2">
      <c r="A87" s="32" t="s">
        <v>187</v>
      </c>
      <c r="B87" s="18" t="s">
        <v>1</v>
      </c>
      <c r="C87" s="32" t="s">
        <v>163</v>
      </c>
      <c r="D87" s="18" t="s">
        <v>25</v>
      </c>
      <c r="E87" s="32" t="s">
        <v>163</v>
      </c>
      <c r="F87" s="18" t="s">
        <v>59</v>
      </c>
      <c r="G87" s="19" t="e">
        <f>#REF!&lt;&gt;#REF!</f>
        <v>#REF!</v>
      </c>
      <c r="H87" s="32" t="s">
        <v>170</v>
      </c>
      <c r="I87" s="18" t="s">
        <v>59</v>
      </c>
      <c r="J87" s="32" t="s">
        <v>164</v>
      </c>
      <c r="K87" s="4" t="s">
        <v>142</v>
      </c>
      <c r="L87" s="32" t="s">
        <v>165</v>
      </c>
      <c r="M87" s="4"/>
      <c r="N87" s="32" t="s">
        <v>173</v>
      </c>
      <c r="O87" s="4" t="str">
        <f>IF(Table38[[#This Row],[Tier2]]&lt;&gt;"",Table38[[#This Row],[Tier2]],Table38[[#This Row],[Tier1]])</f>
        <v>Other Urgent Alerts</v>
      </c>
      <c r="P87" s="32" t="s">
        <v>166</v>
      </c>
      <c r="Q87" s="4" t="s">
        <v>143</v>
      </c>
      <c r="R87" s="32" t="s">
        <v>188</v>
      </c>
      <c r="S87" s="19" t="s">
        <v>149</v>
      </c>
      <c r="T87" s="32" t="s">
        <v>167</v>
      </c>
      <c r="U87" s="19" t="s">
        <v>85</v>
      </c>
      <c r="V87" s="32" t="s">
        <v>168</v>
      </c>
      <c r="W87" s="19" t="s">
        <v>85</v>
      </c>
      <c r="X87" s="32" t="s">
        <v>169</v>
      </c>
      <c r="Y87" s="19" t="s">
        <v>85</v>
      </c>
      <c r="Z87" s="33" t="s">
        <v>171</v>
      </c>
      <c r="AB87" t="str">
        <f>CONCATENATE(A87,Table38[[#This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{rules:[['warning','Community Update','Infra']],cap:{category:'Infra',tier1:'Other Urgent Alerts',tier2:'',event:'Other Urgent Alerts',eventCode:'otherUrgent',responseType:'None',urgency:'Unknown',severity:'Unknown',certainty:'Unknown'}},</v>
      </c>
      <c r="AC87" t="str">
        <f t="shared" si="1"/>
        <v xml:space="preserve">    {rules:[['warning','Community Update','Infra']],cap:{category:'Infra',tier1:'Other Urgent Alerts',tier2:'',event:'Other Urgent Alerts',eventCode:'otherUrgent',responseType:'None',urgency:'Unknown',severity:'Unknown',certainty:'Unknown'}},</v>
      </c>
    </row>
    <row r="88" spans="1:29" s="18" customFormat="1" x14ac:dyDescent="0.2">
      <c r="A88" s="32" t="s">
        <v>187</v>
      </c>
      <c r="B88" s="18" t="s">
        <v>1</v>
      </c>
      <c r="C88" s="32" t="s">
        <v>163</v>
      </c>
      <c r="D88" s="18" t="s">
        <v>25</v>
      </c>
      <c r="E88" s="32" t="s">
        <v>163</v>
      </c>
      <c r="F88" s="18" t="s">
        <v>53</v>
      </c>
      <c r="G88" s="19" t="e">
        <f>#REF!&lt;&gt;#REF!</f>
        <v>#REF!</v>
      </c>
      <c r="H88" s="32" t="s">
        <v>170</v>
      </c>
      <c r="I88" s="18" t="s">
        <v>53</v>
      </c>
      <c r="J88" s="32" t="s">
        <v>164</v>
      </c>
      <c r="K88" s="4" t="s">
        <v>142</v>
      </c>
      <c r="L88" s="32" t="s">
        <v>165</v>
      </c>
      <c r="M88" s="4"/>
      <c r="N88" s="32" t="s">
        <v>173</v>
      </c>
      <c r="O88" s="4" t="str">
        <f>IF(Table38[[#This Row],[Tier2]]&lt;&gt;"",Table38[[#This Row],[Tier2]],Table38[[#This Row],[Tier1]])</f>
        <v>Other Urgent Alerts</v>
      </c>
      <c r="P88" s="32" t="s">
        <v>166</v>
      </c>
      <c r="Q88" s="4" t="s">
        <v>143</v>
      </c>
      <c r="R88" s="32" t="s">
        <v>188</v>
      </c>
      <c r="S88" s="19" t="s">
        <v>149</v>
      </c>
      <c r="T88" s="32" t="s">
        <v>167</v>
      </c>
      <c r="U88" s="19" t="s">
        <v>85</v>
      </c>
      <c r="V88" s="32" t="s">
        <v>168</v>
      </c>
      <c r="W88" s="19" t="s">
        <v>85</v>
      </c>
      <c r="X88" s="32" t="s">
        <v>169</v>
      </c>
      <c r="Y88" s="19" t="s">
        <v>85</v>
      </c>
      <c r="Z88" s="33" t="s">
        <v>171</v>
      </c>
      <c r="AB88" t="str">
        <f>CONCATENATE(A88,Table38[[#This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{rules:[['warning','Community Update','Met']],cap:{category:'Met',tier1:'Other Urgent Alerts',tier2:'',event:'Other Urgent Alerts',eventCode:'otherUrgent',responseType:'None',urgency:'Unknown',severity:'Unknown',certainty:'Unknown'}},</v>
      </c>
      <c r="AC88" t="str">
        <f t="shared" si="1"/>
        <v xml:space="preserve">    {rules:[['warning','Community Update','Met']],cap:{category:'Met',tier1:'Other Urgent Alerts',tier2:'',event:'Other Urgent Alerts',eventCode:'otherUrgent',responseType:'None',urgency:'Unknown',severity:'Unknown',certainty:'Unknown'}},</v>
      </c>
    </row>
    <row r="89" spans="1:29" s="18" customFormat="1" x14ac:dyDescent="0.2">
      <c r="A89" s="32" t="s">
        <v>187</v>
      </c>
      <c r="B89" s="18" t="s">
        <v>1</v>
      </c>
      <c r="C89" s="32" t="s">
        <v>163</v>
      </c>
      <c r="D89" s="18" t="s">
        <v>25</v>
      </c>
      <c r="E89" s="32" t="s">
        <v>163</v>
      </c>
      <c r="F89" s="18" t="s">
        <v>46</v>
      </c>
      <c r="G89" s="19" t="e">
        <f>#REF!&lt;&gt;#REF!</f>
        <v>#REF!</v>
      </c>
      <c r="H89" s="32" t="s">
        <v>170</v>
      </c>
      <c r="I89" s="18" t="s">
        <v>46</v>
      </c>
      <c r="J89" s="32" t="s">
        <v>164</v>
      </c>
      <c r="K89" s="4" t="s">
        <v>142</v>
      </c>
      <c r="L89" s="32" t="s">
        <v>165</v>
      </c>
      <c r="M89" s="4"/>
      <c r="N89" s="32" t="s">
        <v>173</v>
      </c>
      <c r="O89" s="4" t="str">
        <f>IF(Table38[[#This Row],[Tier2]]&lt;&gt;"",Table38[[#This Row],[Tier2]],Table38[[#This Row],[Tier1]])</f>
        <v>Other Urgent Alerts</v>
      </c>
      <c r="P89" s="32" t="s">
        <v>166</v>
      </c>
      <c r="Q89" s="4" t="s">
        <v>143</v>
      </c>
      <c r="R89" s="32" t="s">
        <v>188</v>
      </c>
      <c r="S89" s="19" t="s">
        <v>149</v>
      </c>
      <c r="T89" s="32" t="s">
        <v>167</v>
      </c>
      <c r="U89" s="19" t="s">
        <v>85</v>
      </c>
      <c r="V89" s="32" t="s">
        <v>168</v>
      </c>
      <c r="W89" s="19" t="s">
        <v>85</v>
      </c>
      <c r="X89" s="32" t="s">
        <v>169</v>
      </c>
      <c r="Y89" s="19" t="s">
        <v>85</v>
      </c>
      <c r="Z89" s="33" t="s">
        <v>171</v>
      </c>
      <c r="AB89" t="str">
        <f>CONCATENATE(A89,Table38[[#This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{rules:[['warning','Community Update','Other']],cap:{category:'Other',tier1:'Other Urgent Alerts',tier2:'',event:'Other Urgent Alerts',eventCode:'otherUrgent',responseType:'None',urgency:'Unknown',severity:'Unknown',certainty:'Unknown'}},</v>
      </c>
      <c r="AC89" t="str">
        <f t="shared" si="1"/>
        <v xml:space="preserve">    {rules:[['warning','Community Update','Other']],cap:{category:'Other',tier1:'Other Urgent Alerts',tier2:'',event:'Other Urgent Alerts',eventCode:'otherUrgent',responseType:'None',urgency:'Unknown',severity:'Unknown',certainty:'Unknown'}},</v>
      </c>
    </row>
    <row r="90" spans="1:29" s="18" customFormat="1" x14ac:dyDescent="0.2">
      <c r="A90" s="32" t="s">
        <v>187</v>
      </c>
      <c r="B90" s="18" t="s">
        <v>1</v>
      </c>
      <c r="C90" s="32" t="s">
        <v>163</v>
      </c>
      <c r="D90" s="18" t="s">
        <v>25</v>
      </c>
      <c r="E90" s="32" t="s">
        <v>163</v>
      </c>
      <c r="F90" s="18" t="s">
        <v>35</v>
      </c>
      <c r="G90" s="19" t="e">
        <f>#REF!&lt;&gt;#REF!</f>
        <v>#REF!</v>
      </c>
      <c r="H90" s="32" t="s">
        <v>170</v>
      </c>
      <c r="I90" s="18" t="s">
        <v>35</v>
      </c>
      <c r="J90" s="32" t="s">
        <v>164</v>
      </c>
      <c r="K90" s="4" t="s">
        <v>142</v>
      </c>
      <c r="L90" s="32" t="s">
        <v>165</v>
      </c>
      <c r="M90" s="4"/>
      <c r="N90" s="32" t="s">
        <v>173</v>
      </c>
      <c r="O90" s="4" t="str">
        <f>IF(Table38[[#This Row],[Tier2]]&lt;&gt;"",Table38[[#This Row],[Tier2]],Table38[[#This Row],[Tier1]])</f>
        <v>Other Urgent Alerts</v>
      </c>
      <c r="P90" s="32" t="s">
        <v>166</v>
      </c>
      <c r="Q90" s="4" t="s">
        <v>143</v>
      </c>
      <c r="R90" s="32" t="s">
        <v>188</v>
      </c>
      <c r="S90" s="19" t="s">
        <v>149</v>
      </c>
      <c r="T90" s="32" t="s">
        <v>167</v>
      </c>
      <c r="U90" s="19" t="s">
        <v>85</v>
      </c>
      <c r="V90" s="32" t="s">
        <v>168</v>
      </c>
      <c r="W90" s="19" t="s">
        <v>85</v>
      </c>
      <c r="X90" s="32" t="s">
        <v>169</v>
      </c>
      <c r="Y90" s="19" t="s">
        <v>85</v>
      </c>
      <c r="Z90" s="33" t="s">
        <v>171</v>
      </c>
      <c r="AB90" t="str">
        <f>CONCATENATE(A90,Table38[[#This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{rules:[['warning','Community Update','Rescue']],cap:{category:'Rescue',tier1:'Other Urgent Alerts',tier2:'',event:'Other Urgent Alerts',eventCode:'otherUrgent',responseType:'None',urgency:'Unknown',severity:'Unknown',certainty:'Unknown'}},</v>
      </c>
      <c r="AC90" t="str">
        <f t="shared" si="1"/>
        <v xml:space="preserve">    {rules:[['warning','Community Update','Rescue']],cap:{category:'Rescue',tier1:'Other Urgent Alerts',tier2:'',event:'Other Urgent Alerts',eventCode:'otherUrgent',responseType:'None',urgency:'Unknown',severity:'Unknown',certainty:'Unknown'}},</v>
      </c>
    </row>
    <row r="91" spans="1:29" x14ac:dyDescent="0.2">
      <c r="A91" s="32" t="s">
        <v>187</v>
      </c>
      <c r="B91" t="s">
        <v>1</v>
      </c>
      <c r="C91" s="32" t="s">
        <v>163</v>
      </c>
      <c r="D91" t="s">
        <v>25</v>
      </c>
      <c r="E91" s="32" t="s">
        <v>163</v>
      </c>
      <c r="F91" t="s">
        <v>54</v>
      </c>
      <c r="G91" s="2" t="e">
        <f>#REF!&lt;&gt;#REF!</f>
        <v>#REF!</v>
      </c>
      <c r="H91" s="32" t="s">
        <v>170</v>
      </c>
      <c r="I91" t="s">
        <v>54</v>
      </c>
      <c r="J91" s="32" t="s">
        <v>164</v>
      </c>
      <c r="K91" t="s">
        <v>159</v>
      </c>
      <c r="L91" s="32" t="s">
        <v>165</v>
      </c>
      <c r="N91" s="32" t="s">
        <v>173</v>
      </c>
      <c r="O91" t="str">
        <f>IF(Table38[[#This Row],[Tier2]]&lt;&gt;"",Table38[[#This Row],[Tier2]],Table38[[#This Row],[Tier1]])</f>
        <v>Product Safety</v>
      </c>
      <c r="P91" s="32" t="s">
        <v>166</v>
      </c>
      <c r="Q91" t="s">
        <v>160</v>
      </c>
      <c r="R91" s="32" t="s">
        <v>188</v>
      </c>
      <c r="S91" s="2" t="s">
        <v>149</v>
      </c>
      <c r="T91" s="32" t="s">
        <v>167</v>
      </c>
      <c r="U91" s="2" t="s">
        <v>85</v>
      </c>
      <c r="V91" s="32" t="s">
        <v>168</v>
      </c>
      <c r="W91" s="2" t="s">
        <v>85</v>
      </c>
      <c r="X91" s="32" t="s">
        <v>169</v>
      </c>
      <c r="Y91" s="2" t="s">
        <v>85</v>
      </c>
      <c r="Z91" s="33" t="s">
        <v>171</v>
      </c>
      <c r="AB91" t="str">
        <f>CONCATENATE(A91,Table38[[#This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{rules:[['warning','Community Update','Safety']],cap:{category:'Safety',tier1:'Product Safety',tier2:'',event:'Product Safety',eventCode:'product',responseType:'None',urgency:'Unknown',severity:'Unknown',certainty:'Unknown'}},</v>
      </c>
      <c r="AC91" t="str">
        <f t="shared" si="1"/>
        <v xml:space="preserve">    {rules:[['warning','Community Update','Safety']],cap:{category:'Safety',tier1:'Product Safety',tier2:'',event:'Product Safety',eventCode:'product',responseType:'None',urgency:'Unknown',severity:'Unknown',certainty:'Unknown'}},</v>
      </c>
    </row>
    <row r="92" spans="1:29" s="18" customFormat="1" x14ac:dyDescent="0.2">
      <c r="A92" s="32" t="s">
        <v>187</v>
      </c>
      <c r="B92" s="18" t="s">
        <v>1</v>
      </c>
      <c r="C92" s="32" t="s">
        <v>163</v>
      </c>
      <c r="D92" s="18" t="s">
        <v>25</v>
      </c>
      <c r="E92" s="32" t="s">
        <v>163</v>
      </c>
      <c r="F92" s="18" t="s">
        <v>55</v>
      </c>
      <c r="G92" s="19" t="e">
        <f>#REF!&lt;&gt;#REF!</f>
        <v>#REF!</v>
      </c>
      <c r="H92" s="32" t="s">
        <v>170</v>
      </c>
      <c r="I92" s="18" t="s">
        <v>55</v>
      </c>
      <c r="J92" s="32" t="s">
        <v>164</v>
      </c>
      <c r="K92" s="4" t="s">
        <v>142</v>
      </c>
      <c r="L92" s="32" t="s">
        <v>165</v>
      </c>
      <c r="M92" s="4"/>
      <c r="N92" s="32" t="s">
        <v>173</v>
      </c>
      <c r="O92" s="4" t="str">
        <f>IF(Table38[[#This Row],[Tier2]]&lt;&gt;"",Table38[[#This Row],[Tier2]],Table38[[#This Row],[Tier1]])</f>
        <v>Other Urgent Alerts</v>
      </c>
      <c r="P92" s="32" t="s">
        <v>166</v>
      </c>
      <c r="Q92" s="4" t="s">
        <v>143</v>
      </c>
      <c r="R92" s="32" t="s">
        <v>188</v>
      </c>
      <c r="S92" s="19" t="s">
        <v>149</v>
      </c>
      <c r="T92" s="32" t="s">
        <v>167</v>
      </c>
      <c r="U92" s="19" t="s">
        <v>85</v>
      </c>
      <c r="V92" s="32" t="s">
        <v>168</v>
      </c>
      <c r="W92" s="19" t="s">
        <v>85</v>
      </c>
      <c r="X92" s="32" t="s">
        <v>169</v>
      </c>
      <c r="Y92" s="19" t="s">
        <v>85</v>
      </c>
      <c r="Z92" s="33" t="s">
        <v>171</v>
      </c>
      <c r="AB92" t="str">
        <f>CONCATENATE(A92,Table38[[#This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{rules:[['warning','Community Update','Security']],cap:{category:'Security',tier1:'Other Urgent Alerts',tier2:'',event:'Other Urgent Alerts',eventCode:'otherUrgent',responseType:'None',urgency:'Unknown',severity:'Unknown',certainty:'Unknown'}},</v>
      </c>
      <c r="AC92" t="str">
        <f t="shared" si="1"/>
        <v xml:space="preserve">    {rules:[['warning','Community Update','Security']],cap:{category:'Security',tier1:'Other Urgent Alerts',tier2:'',event:'Other Urgent Alerts',eventCode:'otherUrgent',responseType:'None',urgency:'Unknown',severity:'Unknown',certainty:'Unknown'}},</v>
      </c>
    </row>
    <row r="93" spans="1:29" s="18" customFormat="1" ht="17" thickBot="1" x14ac:dyDescent="0.25">
      <c r="A93" s="32" t="s">
        <v>187</v>
      </c>
      <c r="B93" s="18" t="s">
        <v>1</v>
      </c>
      <c r="C93" s="32" t="s">
        <v>163</v>
      </c>
      <c r="D93" s="18" t="s">
        <v>25</v>
      </c>
      <c r="E93" s="32" t="s">
        <v>163</v>
      </c>
      <c r="F93" s="18" t="s">
        <v>58</v>
      </c>
      <c r="G93" s="19" t="e">
        <f>#REF!&lt;&gt;#REF!</f>
        <v>#REF!</v>
      </c>
      <c r="H93" s="32" t="s">
        <v>170</v>
      </c>
      <c r="I93" s="18" t="s">
        <v>58</v>
      </c>
      <c r="J93" s="32" t="s">
        <v>164</v>
      </c>
      <c r="K93" s="4" t="s">
        <v>142</v>
      </c>
      <c r="L93" s="32" t="s">
        <v>165</v>
      </c>
      <c r="M93" s="4"/>
      <c r="N93" s="32" t="s">
        <v>173</v>
      </c>
      <c r="O93" s="4" t="str">
        <f>IF(Table38[[#This Row],[Tier2]]&lt;&gt;"",Table38[[#This Row],[Tier2]],Table38[[#This Row],[Tier1]])</f>
        <v>Other Urgent Alerts</v>
      </c>
      <c r="P93" s="32" t="s">
        <v>166</v>
      </c>
      <c r="Q93" s="4" t="s">
        <v>143</v>
      </c>
      <c r="R93" s="32" t="s">
        <v>188</v>
      </c>
      <c r="S93" s="19" t="s">
        <v>149</v>
      </c>
      <c r="T93" s="32" t="s">
        <v>167</v>
      </c>
      <c r="U93" s="19" t="s">
        <v>85</v>
      </c>
      <c r="V93" s="32" t="s">
        <v>168</v>
      </c>
      <c r="W93" s="19" t="s">
        <v>85</v>
      </c>
      <c r="X93" s="32" t="s">
        <v>169</v>
      </c>
      <c r="Y93" s="19" t="s">
        <v>85</v>
      </c>
      <c r="Z93" s="33" t="s">
        <v>171</v>
      </c>
      <c r="AB93" t="str">
        <f>CONCATENATE(A93,Table38[[#This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{rules:[['warning','Community Update','Transport']],cap:{category:'Transport',tier1:'Other Urgent Alerts',tier2:'',event:'Other Urgent Alerts',eventCode:'otherUrgent',responseType:'None',urgency:'Unknown',severity:'Unknown',certainty:'Unknown'}},</v>
      </c>
      <c r="AC93" t="str">
        <f t="shared" si="1"/>
        <v xml:space="preserve">    {rules:[['warning','Community Update','Transport']],cap:{category:'Transport',tier1:'Other Urgent Alerts',tier2:'',event:'Other Urgent Alerts',eventCode:'otherUrgent',responseType:'None',urgency:'Unknown',severity:'Unknown',certainty:'Unknown'}},</v>
      </c>
    </row>
    <row r="94" spans="1:29" ht="17" thickBot="1" x14ac:dyDescent="0.25">
      <c r="A94" s="32" t="s">
        <v>187</v>
      </c>
      <c r="B94" t="s">
        <v>1</v>
      </c>
      <c r="C94" s="32" t="s">
        <v>163</v>
      </c>
      <c r="D94" t="s">
        <v>20</v>
      </c>
      <c r="E94" s="32" t="s">
        <v>163</v>
      </c>
      <c r="F94" t="s">
        <v>10</v>
      </c>
      <c r="G94" s="2" t="e">
        <f>#REF!&lt;&gt;#REF!</f>
        <v>#REF!</v>
      </c>
      <c r="H94" s="32" t="s">
        <v>170</v>
      </c>
      <c r="I94" s="2" t="s">
        <v>53</v>
      </c>
      <c r="J94" s="32" t="s">
        <v>164</v>
      </c>
      <c r="K94" s="2" t="s">
        <v>10</v>
      </c>
      <c r="L94" s="32" t="s">
        <v>165</v>
      </c>
      <c r="M94" s="2"/>
      <c r="N94" s="32" t="s">
        <v>173</v>
      </c>
      <c r="O94" s="2" t="str">
        <f>IF(Table38[[#This Row],[Tier2]]&lt;&gt;"",Table38[[#This Row],[Tier2]],Table38[[#This Row],[Tier1]])</f>
        <v>Flood</v>
      </c>
      <c r="P94" s="32" t="s">
        <v>166</v>
      </c>
      <c r="Q94" s="2" t="s">
        <v>127</v>
      </c>
      <c r="R94" s="32" t="s">
        <v>188</v>
      </c>
      <c r="S94" s="12" t="s">
        <v>7</v>
      </c>
      <c r="T94" s="32" t="s">
        <v>167</v>
      </c>
      <c r="U94" s="13" t="s">
        <v>157</v>
      </c>
      <c r="V94" s="32" t="s">
        <v>168</v>
      </c>
      <c r="W94" s="13" t="s">
        <v>7</v>
      </c>
      <c r="X94" s="32" t="s">
        <v>169</v>
      </c>
      <c r="Y94" s="13" t="s">
        <v>152</v>
      </c>
      <c r="Z94" s="33" t="s">
        <v>171</v>
      </c>
      <c r="AB94" t="str">
        <f>CONCATENATE(A94,Table38[[#This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{rules:[['warning','Final Minor','Flood']],cap:{category:'Met',tier1:'Flood',tier2:'',event:'Flood',eventCode:'flood',responseType:'Minor',urgency:'Future',severity:'Minor',certainty:'Observed'}},</v>
      </c>
      <c r="AC94" t="str">
        <f t="shared" si="1"/>
        <v xml:space="preserve">    {rules:[['warning','Final Minor','Flood']],cap:{category:'Met',tier1:'Flood',tier2:'',event:'Flood',eventCode:'flood',responseType:'Minor',urgency:'Future',severity:'Minor',certainty:'Observed'}},</v>
      </c>
    </row>
    <row r="95" spans="1:29" ht="17" thickBot="1" x14ac:dyDescent="0.25">
      <c r="A95" s="32" t="s">
        <v>187</v>
      </c>
      <c r="B95" t="s">
        <v>1</v>
      </c>
      <c r="C95" s="32" t="s">
        <v>163</v>
      </c>
      <c r="D95" t="s">
        <v>16</v>
      </c>
      <c r="E95" s="32" t="s">
        <v>163</v>
      </c>
      <c r="F95" t="s">
        <v>10</v>
      </c>
      <c r="G95" s="2" t="e">
        <f>#REF!&lt;&gt;#REF!</f>
        <v>#REF!</v>
      </c>
      <c r="H95" s="32" t="s">
        <v>170</v>
      </c>
      <c r="I95" s="2" t="s">
        <v>53</v>
      </c>
      <c r="J95" s="32" t="s">
        <v>164</v>
      </c>
      <c r="K95" s="2" t="s">
        <v>10</v>
      </c>
      <c r="L95" s="32" t="s">
        <v>165</v>
      </c>
      <c r="M95" s="2"/>
      <c r="N95" s="32" t="s">
        <v>173</v>
      </c>
      <c r="O95" s="2" t="str">
        <f>IF(Table38[[#This Row],[Tier2]]&lt;&gt;"",Table38[[#This Row],[Tier2]],Table38[[#This Row],[Tier1]])</f>
        <v>Flood</v>
      </c>
      <c r="P95" s="32" t="s">
        <v>166</v>
      </c>
      <c r="Q95" s="2" t="s">
        <v>127</v>
      </c>
      <c r="R95" s="32" t="s">
        <v>188</v>
      </c>
      <c r="S95" s="14" t="s">
        <v>154</v>
      </c>
      <c r="T95" s="32" t="s">
        <v>167</v>
      </c>
      <c r="U95" s="15" t="s">
        <v>155</v>
      </c>
      <c r="V95" s="32" t="s">
        <v>168</v>
      </c>
      <c r="W95" s="15" t="s">
        <v>8</v>
      </c>
      <c r="X95" s="32" t="s">
        <v>169</v>
      </c>
      <c r="Y95" s="15" t="s">
        <v>152</v>
      </c>
      <c r="Z95" s="33" t="s">
        <v>171</v>
      </c>
      <c r="AB95" t="str">
        <f>CONCATENATE(A95,Table38[[#This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{rules:[['warning','Major','Flood']],cap:{category:'Met',tier1:'Flood',tier2:'',event:'Flood',eventCode:'flood',responseType:'Execute',urgency:'Expected',severity:'Moderate',certainty:'Observed'}},</v>
      </c>
      <c r="AC95" t="str">
        <f t="shared" si="1"/>
        <v xml:space="preserve">    {rules:[['warning','Major','Flood']],cap:{category:'Met',tier1:'Flood',tier2:'',event:'Flood',eventCode:'flood',responseType:'Execute',urgency:'Expected',severity:'Moderate',certainty:'Observed'}},</v>
      </c>
    </row>
    <row r="96" spans="1:29" ht="17" thickBot="1" x14ac:dyDescent="0.25">
      <c r="A96" s="32" t="s">
        <v>187</v>
      </c>
      <c r="B96" t="s">
        <v>1</v>
      </c>
      <c r="C96" s="32" t="s">
        <v>163</v>
      </c>
      <c r="D96" t="s">
        <v>17</v>
      </c>
      <c r="E96" s="32" t="s">
        <v>163</v>
      </c>
      <c r="F96" t="s">
        <v>10</v>
      </c>
      <c r="G96" s="2" t="e">
        <f>#REF!&lt;&gt;#REF!</f>
        <v>#REF!</v>
      </c>
      <c r="H96" s="32" t="s">
        <v>170</v>
      </c>
      <c r="I96" s="2" t="s">
        <v>53</v>
      </c>
      <c r="J96" s="32" t="s">
        <v>164</v>
      </c>
      <c r="K96" s="2" t="s">
        <v>10</v>
      </c>
      <c r="L96" s="32" t="s">
        <v>165</v>
      </c>
      <c r="M96" s="2"/>
      <c r="N96" s="32" t="s">
        <v>173</v>
      </c>
      <c r="O96" s="2" t="str">
        <f>IF(Table38[[#This Row],[Tier2]]&lt;&gt;"",Table38[[#This Row],[Tier2]],Table38[[#This Row],[Tier1]])</f>
        <v>Flood</v>
      </c>
      <c r="P96" s="32" t="s">
        <v>166</v>
      </c>
      <c r="Q96" s="2" t="s">
        <v>127</v>
      </c>
      <c r="R96" s="32" t="s">
        <v>188</v>
      </c>
      <c r="S96" s="14" t="s">
        <v>154</v>
      </c>
      <c r="T96" s="32" t="s">
        <v>167</v>
      </c>
      <c r="U96" s="15" t="s">
        <v>155</v>
      </c>
      <c r="V96" s="32" t="s">
        <v>168</v>
      </c>
      <c r="W96" s="15" t="s">
        <v>8</v>
      </c>
      <c r="X96" s="32" t="s">
        <v>169</v>
      </c>
      <c r="Y96" s="15" t="s">
        <v>152</v>
      </c>
      <c r="Z96" s="33" t="s">
        <v>171</v>
      </c>
      <c r="AB96" t="str">
        <f>CONCATENATE(A96,Table38[[#This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{rules:[['warning','Major (Downgrade from peak)','Flood']],cap:{category:'Met',tier1:'Flood',tier2:'',event:'Flood',eventCode:'flood',responseType:'Execute',urgency:'Expected',severity:'Moderate',certainty:'Observed'}},</v>
      </c>
      <c r="AC96" t="str">
        <f t="shared" si="1"/>
        <v xml:space="preserve">    {rules:[['warning','Major (Downgrade from peak)','Flood']],cap:{category:'Met',tier1:'Flood',tier2:'',event:'Flood',eventCode:'flood',responseType:'Execute',urgency:'Expected',severity:'Moderate',certainty:'Observed'}},</v>
      </c>
    </row>
    <row r="97" spans="1:29" ht="17" thickBot="1" x14ac:dyDescent="0.25">
      <c r="A97" s="32" t="s">
        <v>187</v>
      </c>
      <c r="B97" t="s">
        <v>1</v>
      </c>
      <c r="C97" s="32" t="s">
        <v>163</v>
      </c>
      <c r="D97" t="s">
        <v>7</v>
      </c>
      <c r="E97" s="32" t="s">
        <v>163</v>
      </c>
      <c r="F97" t="s">
        <v>10</v>
      </c>
      <c r="G97" s="2" t="e">
        <f>#REF!&lt;&gt;#REF!</f>
        <v>#REF!</v>
      </c>
      <c r="H97" s="32" t="s">
        <v>170</v>
      </c>
      <c r="I97" s="2" t="s">
        <v>53</v>
      </c>
      <c r="J97" s="32" t="s">
        <v>164</v>
      </c>
      <c r="K97" s="2" t="s">
        <v>10</v>
      </c>
      <c r="L97" s="32" t="s">
        <v>165</v>
      </c>
      <c r="M97" s="2"/>
      <c r="N97" s="32" t="s">
        <v>173</v>
      </c>
      <c r="O97" s="2" t="str">
        <f>IF(Table38[[#This Row],[Tier2]]&lt;&gt;"",Table38[[#This Row],[Tier2]],Table38[[#This Row],[Tier1]])</f>
        <v>Flood</v>
      </c>
      <c r="P97" s="32" t="s">
        <v>166</v>
      </c>
      <c r="Q97" s="2" t="s">
        <v>127</v>
      </c>
      <c r="R97" s="32" t="s">
        <v>188</v>
      </c>
      <c r="S97" s="12" t="s">
        <v>7</v>
      </c>
      <c r="T97" s="32" t="s">
        <v>167</v>
      </c>
      <c r="U97" s="13" t="s">
        <v>157</v>
      </c>
      <c r="V97" s="32" t="s">
        <v>168</v>
      </c>
      <c r="W97" s="13" t="s">
        <v>7</v>
      </c>
      <c r="X97" s="32" t="s">
        <v>169</v>
      </c>
      <c r="Y97" s="13" t="s">
        <v>152</v>
      </c>
      <c r="Z97" s="33" t="s">
        <v>171</v>
      </c>
      <c r="AB97" t="str">
        <f>CONCATENATE(A97,Table38[[#This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{rules:[['warning','Minor','Flood']],cap:{category:'Met',tier1:'Flood',tier2:'',event:'Flood',eventCode:'flood',responseType:'Minor',urgency:'Future',severity:'Minor',certainty:'Observed'}},</v>
      </c>
      <c r="AC97" t="str">
        <f t="shared" si="1"/>
        <v xml:space="preserve">    {rules:[['warning','Minor','Flood']],cap:{category:'Met',tier1:'Flood',tier2:'',event:'Flood',eventCode:'flood',responseType:'Minor',urgency:'Future',severity:'Minor',certainty:'Observed'}},</v>
      </c>
    </row>
    <row r="98" spans="1:29" ht="17" thickBot="1" x14ac:dyDescent="0.25">
      <c r="A98" s="32" t="s">
        <v>187</v>
      </c>
      <c r="B98" t="s">
        <v>1</v>
      </c>
      <c r="C98" s="32" t="s">
        <v>163</v>
      </c>
      <c r="D98" t="s">
        <v>19</v>
      </c>
      <c r="E98" s="32" t="s">
        <v>163</v>
      </c>
      <c r="F98" t="s">
        <v>10</v>
      </c>
      <c r="G98" s="2" t="e">
        <f>#REF!&lt;&gt;#REF!</f>
        <v>#REF!</v>
      </c>
      <c r="H98" s="32" t="s">
        <v>170</v>
      </c>
      <c r="I98" s="2" t="s">
        <v>53</v>
      </c>
      <c r="J98" s="32" t="s">
        <v>164</v>
      </c>
      <c r="K98" s="2" t="s">
        <v>10</v>
      </c>
      <c r="L98" s="32" t="s">
        <v>165</v>
      </c>
      <c r="M98" s="2"/>
      <c r="N98" s="32" t="s">
        <v>173</v>
      </c>
      <c r="O98" s="2" t="str">
        <f>IF(Table38[[#This Row],[Tier2]]&lt;&gt;"",Table38[[#This Row],[Tier2]],Table38[[#This Row],[Tier1]])</f>
        <v>Flood</v>
      </c>
      <c r="P98" s="32" t="s">
        <v>166</v>
      </c>
      <c r="Q98" s="2" t="s">
        <v>127</v>
      </c>
      <c r="R98" s="32" t="s">
        <v>188</v>
      </c>
      <c r="S98" s="12" t="s">
        <v>7</v>
      </c>
      <c r="T98" s="32" t="s">
        <v>167</v>
      </c>
      <c r="U98" s="13" t="s">
        <v>157</v>
      </c>
      <c r="V98" s="32" t="s">
        <v>168</v>
      </c>
      <c r="W98" s="13" t="s">
        <v>7</v>
      </c>
      <c r="X98" s="32" t="s">
        <v>169</v>
      </c>
      <c r="Y98" s="13" t="s">
        <v>152</v>
      </c>
      <c r="Z98" s="33" t="s">
        <v>171</v>
      </c>
      <c r="AB98" t="str">
        <f>CONCATENATE(A98,Table38[[#This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{rules:[['warning','Minor (Downgrade from moderate)','Flood']],cap:{category:'Met',tier1:'Flood',tier2:'',event:'Flood',eventCode:'flood',responseType:'Minor',urgency:'Future',severity:'Minor',certainty:'Observed'}},</v>
      </c>
      <c r="AC98" t="str">
        <f t="shared" si="1"/>
        <v xml:space="preserve">    {rules:[['warning','Minor (Downgrade from moderate)','Flood']],cap:{category:'Met',tier1:'Flood',tier2:'',event:'Flood',eventCode:'flood',responseType:'Minor',urgency:'Future',severity:'Minor',certainty:'Observed'}},</v>
      </c>
    </row>
    <row r="99" spans="1:29" ht="17" thickBot="1" x14ac:dyDescent="0.25">
      <c r="A99" s="32" t="s">
        <v>187</v>
      </c>
      <c r="B99" t="s">
        <v>1</v>
      </c>
      <c r="C99" s="32" t="s">
        <v>163</v>
      </c>
      <c r="D99" t="s">
        <v>80</v>
      </c>
      <c r="E99" s="32" t="s">
        <v>163</v>
      </c>
      <c r="F99" t="s">
        <v>10</v>
      </c>
      <c r="G99" s="2" t="e">
        <f>#REF!&lt;&gt;#REF!</f>
        <v>#REF!</v>
      </c>
      <c r="H99" s="32" t="s">
        <v>170</v>
      </c>
      <c r="I99" s="2" t="s">
        <v>53</v>
      </c>
      <c r="J99" s="32" t="s">
        <v>164</v>
      </c>
      <c r="K99" s="2" t="s">
        <v>10</v>
      </c>
      <c r="L99" s="32" t="s">
        <v>165</v>
      </c>
      <c r="M99" s="2"/>
      <c r="N99" s="32" t="s">
        <v>173</v>
      </c>
      <c r="O99" s="2" t="str">
        <f>IF(Table38[[#This Row],[Tier2]]&lt;&gt;"",Table38[[#This Row],[Tier2]],Table38[[#This Row],[Tier1]])</f>
        <v>Flood</v>
      </c>
      <c r="P99" s="32" t="s">
        <v>166</v>
      </c>
      <c r="Q99" s="2" t="s">
        <v>127</v>
      </c>
      <c r="R99" s="32" t="s">
        <v>188</v>
      </c>
      <c r="S99" s="14" t="s">
        <v>154</v>
      </c>
      <c r="T99" s="32" t="s">
        <v>167</v>
      </c>
      <c r="U99" s="15" t="s">
        <v>155</v>
      </c>
      <c r="V99" s="32" t="s">
        <v>168</v>
      </c>
      <c r="W99" s="15" t="s">
        <v>8</v>
      </c>
      <c r="X99" s="32" t="s">
        <v>169</v>
      </c>
      <c r="Y99" s="15" t="s">
        <v>152</v>
      </c>
      <c r="Z99" s="33" t="s">
        <v>171</v>
      </c>
      <c r="AB99" t="str">
        <f>CONCATENATE(A99,Table38[[#This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{rules:[['warning','Minor to Moderate','Flood']],cap:{category:'Met',tier1:'Flood',tier2:'',event:'Flood',eventCode:'flood',responseType:'Execute',urgency:'Expected',severity:'Moderate',certainty:'Observed'}},</v>
      </c>
      <c r="AC99" t="str">
        <f t="shared" si="1"/>
        <v xml:space="preserve">    {rules:[['warning','Minor to Moderate','Flood']],cap:{category:'Met',tier1:'Flood',tier2:'',event:'Flood',eventCode:'flood',responseType:'Execute',urgency:'Expected',severity:'Moderate',certainty:'Observed'}},</v>
      </c>
    </row>
    <row r="100" spans="1:29" ht="17" thickBot="1" x14ac:dyDescent="0.25">
      <c r="A100" s="32" t="s">
        <v>187</v>
      </c>
      <c r="B100" t="s">
        <v>1</v>
      </c>
      <c r="C100" s="32" t="s">
        <v>163</v>
      </c>
      <c r="D100" t="s">
        <v>8</v>
      </c>
      <c r="E100" s="32" t="s">
        <v>163</v>
      </c>
      <c r="F100" t="s">
        <v>10</v>
      </c>
      <c r="G100" s="2" t="e">
        <f>#REF!&lt;&gt;#REF!</f>
        <v>#REF!</v>
      </c>
      <c r="H100" s="32" t="s">
        <v>170</v>
      </c>
      <c r="I100" s="2" t="s">
        <v>53</v>
      </c>
      <c r="J100" s="32" t="s">
        <v>164</v>
      </c>
      <c r="K100" s="2" t="s">
        <v>10</v>
      </c>
      <c r="L100" s="32" t="s">
        <v>165</v>
      </c>
      <c r="M100" s="2"/>
      <c r="N100" s="32" t="s">
        <v>173</v>
      </c>
      <c r="O100" s="2" t="str">
        <f>IF(Table38[[#This Row],[Tier2]]&lt;&gt;"",Table38[[#This Row],[Tier2]],Table38[[#This Row],[Tier1]])</f>
        <v>Flood</v>
      </c>
      <c r="P100" s="32" t="s">
        <v>166</v>
      </c>
      <c r="Q100" s="2" t="s">
        <v>127</v>
      </c>
      <c r="R100" s="32" t="s">
        <v>188</v>
      </c>
      <c r="S100" s="14" t="s">
        <v>154</v>
      </c>
      <c r="T100" s="32" t="s">
        <v>167</v>
      </c>
      <c r="U100" s="15" t="s">
        <v>155</v>
      </c>
      <c r="V100" s="32" t="s">
        <v>168</v>
      </c>
      <c r="W100" s="15" t="s">
        <v>8</v>
      </c>
      <c r="X100" s="32" t="s">
        <v>169</v>
      </c>
      <c r="Y100" s="15" t="s">
        <v>152</v>
      </c>
      <c r="Z100" s="33" t="s">
        <v>171</v>
      </c>
      <c r="AB100" t="str">
        <f>CONCATENATE(A100,Table38[[#This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{rules:[['warning','Moderate','Flood']],cap:{category:'Met',tier1:'Flood',tier2:'',event:'Flood',eventCode:'flood',responseType:'Execute',urgency:'Expected',severity:'Moderate',certainty:'Observed'}},</v>
      </c>
      <c r="AC100" t="str">
        <f t="shared" si="1"/>
        <v xml:space="preserve">    {rules:[['warning','Moderate','Flood']],cap:{category:'Met',tier1:'Flood',tier2:'',event:'Flood',eventCode:'flood',responseType:'Execute',urgency:'Expected',severity:'Moderate',certainty:'Observed'}},</v>
      </c>
    </row>
    <row r="101" spans="1:29" ht="17" thickBot="1" x14ac:dyDescent="0.25">
      <c r="A101" s="32" t="s">
        <v>187</v>
      </c>
      <c r="B101" t="s">
        <v>1</v>
      </c>
      <c r="C101" s="32" t="s">
        <v>163</v>
      </c>
      <c r="D101" t="s">
        <v>18</v>
      </c>
      <c r="E101" s="32" t="s">
        <v>163</v>
      </c>
      <c r="F101" t="s">
        <v>10</v>
      </c>
      <c r="G101" s="2" t="e">
        <f>#REF!&lt;&gt;#REF!</f>
        <v>#REF!</v>
      </c>
      <c r="H101" s="32" t="s">
        <v>170</v>
      </c>
      <c r="I101" s="2" t="s">
        <v>53</v>
      </c>
      <c r="J101" s="32" t="s">
        <v>164</v>
      </c>
      <c r="K101" s="2" t="s">
        <v>10</v>
      </c>
      <c r="L101" s="32" t="s">
        <v>165</v>
      </c>
      <c r="M101" s="2"/>
      <c r="N101" s="32" t="s">
        <v>173</v>
      </c>
      <c r="O101" s="2" t="str">
        <f>IF(Table38[[#This Row],[Tier2]]&lt;&gt;"",Table38[[#This Row],[Tier2]],Table38[[#This Row],[Tier1]])</f>
        <v>Flood</v>
      </c>
      <c r="P101" s="32" t="s">
        <v>166</v>
      </c>
      <c r="Q101" s="2" t="s">
        <v>127</v>
      </c>
      <c r="R101" s="32" t="s">
        <v>188</v>
      </c>
      <c r="S101" s="14" t="s">
        <v>154</v>
      </c>
      <c r="T101" s="32" t="s">
        <v>167</v>
      </c>
      <c r="U101" s="15" t="s">
        <v>155</v>
      </c>
      <c r="V101" s="32" t="s">
        <v>168</v>
      </c>
      <c r="W101" s="15" t="s">
        <v>8</v>
      </c>
      <c r="X101" s="32" t="s">
        <v>169</v>
      </c>
      <c r="Y101" s="15" t="s">
        <v>152</v>
      </c>
      <c r="Z101" s="33" t="s">
        <v>171</v>
      </c>
      <c r="AB101" t="str">
        <f>CONCATENATE(A101,Table38[[#This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{rules:[['warning','Moderate (Downgrade from major)','Flood']],cap:{category:'Met',tier1:'Flood',tier2:'',event:'Flood',eventCode:'flood',responseType:'Execute',urgency:'Expected',severity:'Moderate',certainty:'Observed'}},</v>
      </c>
      <c r="AC101" t="str">
        <f t="shared" si="1"/>
        <v xml:space="preserve">    {rules:[['warning','Moderate (Downgrade from major)','Flood']],cap:{category:'Met',tier1:'Flood',tier2:'',event:'Flood',eventCode:'flood',responseType:'Execute',urgency:'Expected',severity:'Moderate',certainty:'Observed'}},</v>
      </c>
    </row>
    <row r="102" spans="1:29" ht="17" thickBot="1" x14ac:dyDescent="0.25">
      <c r="A102" s="32" t="s">
        <v>187</v>
      </c>
      <c r="B102" t="s">
        <v>1</v>
      </c>
      <c r="C102" s="32" t="s">
        <v>163</v>
      </c>
      <c r="D102" t="s">
        <v>23</v>
      </c>
      <c r="E102" s="32" t="s">
        <v>163</v>
      </c>
      <c r="F102" t="s">
        <v>10</v>
      </c>
      <c r="G102" s="2" t="e">
        <f>#REF!&lt;&gt;#REF!</f>
        <v>#REF!</v>
      </c>
      <c r="H102" s="32" t="s">
        <v>170</v>
      </c>
      <c r="I102" s="2" t="s">
        <v>53</v>
      </c>
      <c r="J102" s="32" t="s">
        <v>164</v>
      </c>
      <c r="K102" s="2" t="s">
        <v>10</v>
      </c>
      <c r="L102" s="32" t="s">
        <v>165</v>
      </c>
      <c r="M102" s="2"/>
      <c r="N102" s="32" t="s">
        <v>173</v>
      </c>
      <c r="O102" s="2" t="str">
        <f>IF(Table38[[#This Row],[Tier2]]&lt;&gt;"",Table38[[#This Row],[Tier2]],Table38[[#This Row],[Tier1]])</f>
        <v>Flood</v>
      </c>
      <c r="P102" s="32" t="s">
        <v>166</v>
      </c>
      <c r="Q102" s="2" t="s">
        <v>127</v>
      </c>
      <c r="R102" s="32" t="s">
        <v>188</v>
      </c>
      <c r="S102" s="12" t="s">
        <v>7</v>
      </c>
      <c r="T102" s="32" t="s">
        <v>167</v>
      </c>
      <c r="U102" s="13" t="s">
        <v>157</v>
      </c>
      <c r="V102" s="32" t="s">
        <v>168</v>
      </c>
      <c r="W102" s="13" t="s">
        <v>7</v>
      </c>
      <c r="X102" s="32" t="s">
        <v>169</v>
      </c>
      <c r="Y102" s="13" t="s">
        <v>152</v>
      </c>
      <c r="Z102" s="33" t="s">
        <v>171</v>
      </c>
      <c r="AB102" t="str">
        <f>CONCATENATE(A102,Table38[[#This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{rules:[['warning','Safe To Return','Flood']],cap:{category:'Met',tier1:'Flood',tier2:'',event:'Flood',eventCode:'flood',responseType:'Minor',urgency:'Future',severity:'Minor',certainty:'Observed'}},</v>
      </c>
      <c r="AC102" t="str">
        <f t="shared" si="1"/>
        <v xml:space="preserve">    {rules:[['warning','Safe To Return','Flood']],cap:{category:'Met',tier1:'Flood',tier2:'',event:'Flood',eventCode:'flood',responseType:'Minor',urgency:'Future',severity:'Minor',certainty:'Observed'}},</v>
      </c>
    </row>
    <row r="103" spans="1:29" ht="17" thickBot="1" x14ac:dyDescent="0.25">
      <c r="A103" s="32" t="s">
        <v>187</v>
      </c>
      <c r="B103" t="s">
        <v>1</v>
      </c>
      <c r="C103" s="32" t="s">
        <v>163</v>
      </c>
      <c r="D103" t="s">
        <v>23</v>
      </c>
      <c r="E103" s="32" t="s">
        <v>163</v>
      </c>
      <c r="F103" t="s">
        <v>6</v>
      </c>
      <c r="G103" s="2" t="e">
        <f>#REF!&lt;&gt;#REF!</f>
        <v>#REF!</v>
      </c>
      <c r="H103" s="32" t="s">
        <v>170</v>
      </c>
      <c r="I103" s="2" t="s">
        <v>52</v>
      </c>
      <c r="J103" s="32" t="s">
        <v>164</v>
      </c>
      <c r="K103" t="s">
        <v>122</v>
      </c>
      <c r="L103" s="32" t="s">
        <v>165</v>
      </c>
      <c r="M103" t="s">
        <v>123</v>
      </c>
      <c r="N103" s="32" t="s">
        <v>173</v>
      </c>
      <c r="O103" t="str">
        <f>IF(Table38[[#This Row],[Tier2]]&lt;&gt;"",Table38[[#This Row],[Tier2]],Table38[[#This Row],[Tier1]])</f>
        <v xml:space="preserve">Earthquake </v>
      </c>
      <c r="P103" s="32" t="s">
        <v>166</v>
      </c>
      <c r="Q103" t="s">
        <v>2</v>
      </c>
      <c r="R103" s="32" t="s">
        <v>188</v>
      </c>
      <c r="S103" s="12" t="s">
        <v>7</v>
      </c>
      <c r="T103" s="32" t="s">
        <v>167</v>
      </c>
      <c r="U103" s="13" t="s">
        <v>157</v>
      </c>
      <c r="V103" s="32" t="s">
        <v>168</v>
      </c>
      <c r="W103" s="13" t="s">
        <v>7</v>
      </c>
      <c r="X103" s="32" t="s">
        <v>169</v>
      </c>
      <c r="Y103" s="13" t="s">
        <v>152</v>
      </c>
      <c r="Z103" s="33" t="s">
        <v>171</v>
      </c>
      <c r="AB103" t="str">
        <f>CONCATENATE(A103,Table38[[#This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{rules:[['warning','Safe To Return','Earthquake']],cap:{category:'Geo',tier1:'Geological',tier2:'Earthquake ',event:'Earthquake ',eventCode:'earthquake',responseType:'Minor',urgency:'Future',severity:'Minor',certainty:'Observed'}},</v>
      </c>
      <c r="AC103" t="str">
        <f t="shared" si="1"/>
        <v xml:space="preserve">    {rules:[['warning','Safe To Return','Earthquake']],cap:{category:'Geo',tier1:'Geological',tier2:'Earthquake',event:'Earthquake',eventCode:'earthquake',responseType:'Minor',urgency:'Future',severity:'Minor',certainty:'Observed'}},</v>
      </c>
    </row>
    <row r="104" spans="1:29" ht="17" thickBot="1" x14ac:dyDescent="0.25">
      <c r="A104" s="32" t="s">
        <v>187</v>
      </c>
      <c r="B104" t="s">
        <v>1</v>
      </c>
      <c r="C104" s="32" t="s">
        <v>163</v>
      </c>
      <c r="D104" t="s">
        <v>23</v>
      </c>
      <c r="E104" s="32" t="s">
        <v>163</v>
      </c>
      <c r="F104" t="s">
        <v>13</v>
      </c>
      <c r="G104" s="2" t="e">
        <f>#REF!&lt;&gt;#REF!</f>
        <v>#REF!</v>
      </c>
      <c r="H104" s="32" t="s">
        <v>170</v>
      </c>
      <c r="I104" s="2" t="s">
        <v>52</v>
      </c>
      <c r="J104" s="32" t="s">
        <v>164</v>
      </c>
      <c r="K104" t="s">
        <v>122</v>
      </c>
      <c r="L104" s="32" t="s">
        <v>165</v>
      </c>
      <c r="M104" t="s">
        <v>13</v>
      </c>
      <c r="N104" s="32" t="s">
        <v>173</v>
      </c>
      <c r="O104" t="str">
        <f>IF(Table38[[#This Row],[Tier2]]&lt;&gt;"",Table38[[#This Row],[Tier2]],Table38[[#This Row],[Tier1]])</f>
        <v>Tsunami</v>
      </c>
      <c r="P104" s="32" t="s">
        <v>166</v>
      </c>
      <c r="Q104" t="s">
        <v>125</v>
      </c>
      <c r="R104" s="32" t="s">
        <v>188</v>
      </c>
      <c r="S104" s="12" t="s">
        <v>7</v>
      </c>
      <c r="T104" s="32" t="s">
        <v>167</v>
      </c>
      <c r="U104" s="13" t="s">
        <v>157</v>
      </c>
      <c r="V104" s="32" t="s">
        <v>168</v>
      </c>
      <c r="W104" s="13" t="s">
        <v>7</v>
      </c>
      <c r="X104" s="32" t="s">
        <v>169</v>
      </c>
      <c r="Y104" s="13" t="s">
        <v>152</v>
      </c>
      <c r="Z104" s="33" t="s">
        <v>171</v>
      </c>
      <c r="AB104" t="str">
        <f>CONCATENATE(A104,Table38[[#This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{rules:[['warning','Safe To Return','Tsunami']],cap:{category:'Geo',tier1:'Geological',tier2:'Tsunami',event:'Tsunami',eventCode:'tsunami',responseType:'Minor',urgency:'Future',severity:'Minor',certainty:'Observed'}},</v>
      </c>
      <c r="AC104" t="str">
        <f t="shared" si="1"/>
        <v xml:space="preserve">    {rules:[['warning','Safe To Return','Tsunami']],cap:{category:'Geo',tier1:'Geological',tier2:'Tsunami',event:'Tsunami',eventCode:'tsunami',responseType:'Minor',urgency:'Future',severity:'Minor',certainty:'Observed'}},</v>
      </c>
    </row>
    <row r="105" spans="1:29" ht="17" thickBot="1" x14ac:dyDescent="0.25">
      <c r="A105" s="32" t="s">
        <v>187</v>
      </c>
      <c r="B105" t="s">
        <v>1</v>
      </c>
      <c r="C105" s="32" t="s">
        <v>163</v>
      </c>
      <c r="D105" t="s">
        <v>23</v>
      </c>
      <c r="E105" s="32" t="s">
        <v>163</v>
      </c>
      <c r="F105" t="s">
        <v>14</v>
      </c>
      <c r="G105" s="2" t="e">
        <f>#REF!&lt;&gt;#REF!</f>
        <v>#REF!</v>
      </c>
      <c r="H105" s="32" t="s">
        <v>170</v>
      </c>
      <c r="I105" s="2" t="s">
        <v>59</v>
      </c>
      <c r="J105" s="32" t="s">
        <v>164</v>
      </c>
      <c r="K105" s="2" t="s">
        <v>10</v>
      </c>
      <c r="L105" s="32" t="s">
        <v>165</v>
      </c>
      <c r="M105" s="2" t="s">
        <v>14</v>
      </c>
      <c r="N105" s="32" t="s">
        <v>173</v>
      </c>
      <c r="O105" s="2" t="str">
        <f>IF(Table38[[#This Row],[Tier2]]&lt;&gt;"",Table38[[#This Row],[Tier2]],Table38[[#This Row],[Tier1]])</f>
        <v>Dam Failure</v>
      </c>
      <c r="P105" s="32" t="s">
        <v>166</v>
      </c>
      <c r="Q105" s="2" t="s">
        <v>126</v>
      </c>
      <c r="R105" s="32" t="s">
        <v>188</v>
      </c>
      <c r="S105" s="12" t="s">
        <v>7</v>
      </c>
      <c r="T105" s="32" t="s">
        <v>167</v>
      </c>
      <c r="U105" s="13" t="s">
        <v>157</v>
      </c>
      <c r="V105" s="32" t="s">
        <v>168</v>
      </c>
      <c r="W105" s="13" t="s">
        <v>7</v>
      </c>
      <c r="X105" s="32" t="s">
        <v>169</v>
      </c>
      <c r="Y105" s="13" t="s">
        <v>152</v>
      </c>
      <c r="Z105" s="33" t="s">
        <v>171</v>
      </c>
      <c r="AB105" t="str">
        <f>CONCATENATE(A105,Table38[[#This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{rules:[['warning','Safe To Return','Dam Failure']],cap:{category:'Infra',tier1:'Flood',tier2:'Dam Failure',event:'Dam Failure',eventCode:'damFailure',responseType:'Minor',urgency:'Future',severity:'Minor',certainty:'Observed'}},</v>
      </c>
      <c r="AC105" t="str">
        <f t="shared" si="1"/>
        <v xml:space="preserve">    {rules:[['warning','Safe To Return','Dam Failure']],cap:{category:'Infra',tier1:'Flood',tier2:'Dam Failure',event:'Dam Failure',eventCode:'damFailure',responseType:'Minor',urgency:'Future',severity:'Minor',certainty:'Observed'}},</v>
      </c>
    </row>
    <row r="106" spans="1:29" x14ac:dyDescent="0.2">
      <c r="A106" s="32" t="s">
        <v>187</v>
      </c>
      <c r="B106" t="s">
        <v>2</v>
      </c>
      <c r="C106" s="32" t="s">
        <v>163</v>
      </c>
      <c r="D106" t="s">
        <v>6</v>
      </c>
      <c r="E106" s="32" t="s">
        <v>163</v>
      </c>
      <c r="F106" t="s">
        <v>9</v>
      </c>
      <c r="G106" s="2" t="e">
        <f>#REF!&lt;&gt;#REF!</f>
        <v>#REF!</v>
      </c>
      <c r="H106" s="32" t="s">
        <v>170</v>
      </c>
      <c r="I106" s="2" t="s">
        <v>52</v>
      </c>
      <c r="J106" s="32" t="s">
        <v>164</v>
      </c>
      <c r="K106" t="s">
        <v>122</v>
      </c>
      <c r="L106" s="32" t="s">
        <v>165</v>
      </c>
      <c r="M106" t="s">
        <v>123</v>
      </c>
      <c r="N106" s="32" t="s">
        <v>173</v>
      </c>
      <c r="O106" t="str">
        <f>IF(Table38[[#This Row],[Tier2]]&lt;&gt;"",Table38[[#This Row],[Tier2]],Table38[[#This Row],[Tier1]])</f>
        <v xml:space="preserve">Earthquake </v>
      </c>
      <c r="P106" s="32" t="s">
        <v>166</v>
      </c>
      <c r="Q106" t="s">
        <v>2</v>
      </c>
      <c r="R106" s="32" t="s">
        <v>188</v>
      </c>
      <c r="S106" s="2" t="s">
        <v>149</v>
      </c>
      <c r="T106" s="32" t="s">
        <v>167</v>
      </c>
      <c r="U106" s="2" t="s">
        <v>148</v>
      </c>
      <c r="V106" s="32" t="s">
        <v>168</v>
      </c>
      <c r="W106" s="2" t="s">
        <v>85</v>
      </c>
      <c r="X106" s="32" t="s">
        <v>169</v>
      </c>
      <c r="Y106" s="2" t="s">
        <v>85</v>
      </c>
      <c r="Z106" s="33" t="s">
        <v>171</v>
      </c>
      <c r="AB106" t="str">
        <f>CONCATENATE(A106,Table38[[#This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{rules:[['earthquake','Earthquake','Severe']],cap:{category:'Geo',tier1:'Geological',tier2:'Earthquake ',event:'Earthquake ',eventCode:'earthquake',responseType:'None',urgency:'Past',severity:'Unknown',certainty:'Unknown'}},</v>
      </c>
      <c r="AC106" t="str">
        <f t="shared" si="1"/>
        <v xml:space="preserve">    {rules:[['earthquake','Earthquake','Severe']],cap:{category:'Geo',tier1:'Geological',tier2:'Earthquake',event:'Earthquake',eventCode:'earthquake',responseType:'None',urgency:'Past',severity:'Unknown',certainty:'Unknown'}},</v>
      </c>
    </row>
    <row r="107" spans="1:29" x14ac:dyDescent="0.2">
      <c r="A107" s="32" t="s">
        <v>187</v>
      </c>
      <c r="B107" t="s">
        <v>2</v>
      </c>
      <c r="C107" s="32" t="s">
        <v>163</v>
      </c>
      <c r="D107" t="s">
        <v>6</v>
      </c>
      <c r="E107" s="32" t="s">
        <v>163</v>
      </c>
      <c r="F107" t="s">
        <v>8</v>
      </c>
      <c r="G107" s="2" t="e">
        <f>#REF!&lt;&gt;#REF!</f>
        <v>#REF!</v>
      </c>
      <c r="H107" s="32" t="s">
        <v>170</v>
      </c>
      <c r="I107" s="2" t="s">
        <v>52</v>
      </c>
      <c r="J107" s="32" t="s">
        <v>164</v>
      </c>
      <c r="K107" t="s">
        <v>122</v>
      </c>
      <c r="L107" s="32" t="s">
        <v>165</v>
      </c>
      <c r="M107" t="s">
        <v>123</v>
      </c>
      <c r="N107" s="32" t="s">
        <v>173</v>
      </c>
      <c r="O107" t="str">
        <f>IF(Table38[[#This Row],[Tier2]]&lt;&gt;"",Table38[[#This Row],[Tier2]],Table38[[#This Row],[Tier1]])</f>
        <v xml:space="preserve">Earthquake </v>
      </c>
      <c r="P107" s="32" t="s">
        <v>166</v>
      </c>
      <c r="Q107" t="s">
        <v>2</v>
      </c>
      <c r="R107" s="32" t="s">
        <v>188</v>
      </c>
      <c r="S107" s="2" t="s">
        <v>149</v>
      </c>
      <c r="T107" s="32" t="s">
        <v>167</v>
      </c>
      <c r="U107" s="2" t="s">
        <v>148</v>
      </c>
      <c r="V107" s="32" t="s">
        <v>168</v>
      </c>
      <c r="W107" s="2" t="s">
        <v>85</v>
      </c>
      <c r="X107" s="32" t="s">
        <v>169</v>
      </c>
      <c r="Y107" s="2" t="s">
        <v>85</v>
      </c>
      <c r="Z107" s="33" t="s">
        <v>171</v>
      </c>
      <c r="AB107" t="str">
        <f>CONCATENATE(A107,Table38[[#This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{rules:[['earthquake','Earthquake','Moderate']],cap:{category:'Geo',tier1:'Geological',tier2:'Earthquake ',event:'Earthquake ',eventCode:'earthquake',responseType:'None',urgency:'Past',severity:'Unknown',certainty:'Unknown'}},</v>
      </c>
      <c r="AC107" t="str">
        <f t="shared" si="1"/>
        <v xml:space="preserve">    {rules:[['earthquake','Earthquake','Moderate']],cap:{category:'Geo',tier1:'Geological',tier2:'Earthquake',event:'Earthquake',eventCode:'earthquake',responseType:'None',urgency:'Past',severity:'Unknown',certainty:'Unknown'}},</v>
      </c>
    </row>
    <row r="108" spans="1:29" x14ac:dyDescent="0.2">
      <c r="A108" s="32" t="s">
        <v>187</v>
      </c>
      <c r="B108" t="s">
        <v>2</v>
      </c>
      <c r="C108" s="32" t="s">
        <v>163</v>
      </c>
      <c r="D108" t="s">
        <v>6</v>
      </c>
      <c r="E108" s="32" t="s">
        <v>163</v>
      </c>
      <c r="F108" t="s">
        <v>7</v>
      </c>
      <c r="G108" s="2" t="e">
        <f>#REF!&lt;&gt;#REF!</f>
        <v>#REF!</v>
      </c>
      <c r="H108" s="32" t="s">
        <v>170</v>
      </c>
      <c r="I108" s="2" t="s">
        <v>52</v>
      </c>
      <c r="J108" s="32" t="s">
        <v>164</v>
      </c>
      <c r="K108" t="s">
        <v>122</v>
      </c>
      <c r="L108" s="32" t="s">
        <v>165</v>
      </c>
      <c r="M108" t="s">
        <v>123</v>
      </c>
      <c r="N108" s="32" t="s">
        <v>173</v>
      </c>
      <c r="O108" t="str">
        <f>IF(Table38[[#This Row],[Tier2]]&lt;&gt;"",Table38[[#This Row],[Tier2]],Table38[[#This Row],[Tier1]])</f>
        <v xml:space="preserve">Earthquake </v>
      </c>
      <c r="P108" s="32" t="s">
        <v>166</v>
      </c>
      <c r="Q108" t="s">
        <v>2</v>
      </c>
      <c r="R108" s="32" t="s">
        <v>188</v>
      </c>
      <c r="S108" s="2" t="s">
        <v>149</v>
      </c>
      <c r="T108" s="32" t="s">
        <v>167</v>
      </c>
      <c r="U108" s="2" t="s">
        <v>148</v>
      </c>
      <c r="V108" s="32" t="s">
        <v>168</v>
      </c>
      <c r="W108" s="2" t="s">
        <v>85</v>
      </c>
      <c r="X108" s="32" t="s">
        <v>169</v>
      </c>
      <c r="Y108" s="2" t="s">
        <v>85</v>
      </c>
      <c r="Z108" s="33" t="s">
        <v>171</v>
      </c>
      <c r="AB108" t="str">
        <f>CONCATENATE(A108,Table38[[#This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{rules:[['earthquake','Earthquake','Minor']],cap:{category:'Geo',tier1:'Geological',tier2:'Earthquake ',event:'Earthquake ',eventCode:'earthquake',responseType:'None',urgency:'Past',severity:'Unknown',certainty:'Unknown'}},</v>
      </c>
      <c r="AC108" t="str">
        <f t="shared" si="1"/>
        <v xml:space="preserve">    {rules:[['earthquake','Earthquake','Minor']],cap:{category:'Geo',tier1:'Geological',tier2:'Earthquake',event:'Earthquake',eventCode:'earthquake',responseType:'None',urgency:'Past',severity:'Unknown',certainty:'Unknown'}},</v>
      </c>
    </row>
    <row r="109" spans="1:29" x14ac:dyDescent="0.2">
      <c r="A109" s="32" t="s">
        <v>187</v>
      </c>
      <c r="B109" t="s">
        <v>2</v>
      </c>
      <c r="C109" s="32" t="s">
        <v>163</v>
      </c>
      <c r="D109" t="s">
        <v>6</v>
      </c>
      <c r="E109" s="32" t="s">
        <v>163</v>
      </c>
      <c r="F109" t="s">
        <v>84</v>
      </c>
      <c r="G109" s="2" t="e">
        <f>#REF!&lt;&gt;#REF!</f>
        <v>#REF!</v>
      </c>
      <c r="H109" s="32" t="s">
        <v>170</v>
      </c>
      <c r="I109" s="2" t="s">
        <v>52</v>
      </c>
      <c r="J109" s="32" t="s">
        <v>164</v>
      </c>
      <c r="K109" t="s">
        <v>122</v>
      </c>
      <c r="L109" s="32" t="s">
        <v>165</v>
      </c>
      <c r="M109" t="s">
        <v>123</v>
      </c>
      <c r="N109" s="32" t="s">
        <v>173</v>
      </c>
      <c r="O109" t="str">
        <f>IF(Table38[[#This Row],[Tier2]]&lt;&gt;"",Table38[[#This Row],[Tier2]],Table38[[#This Row],[Tier1]])</f>
        <v xml:space="preserve">Earthquake </v>
      </c>
      <c r="P109" s="32" t="s">
        <v>166</v>
      </c>
      <c r="Q109" t="s">
        <v>2</v>
      </c>
      <c r="R109" s="32" t="s">
        <v>188</v>
      </c>
      <c r="S109" s="2" t="s">
        <v>149</v>
      </c>
      <c r="T109" s="32" t="s">
        <v>167</v>
      </c>
      <c r="U109" s="2" t="s">
        <v>148</v>
      </c>
      <c r="V109" s="32" t="s">
        <v>168</v>
      </c>
      <c r="W109" s="2" t="s">
        <v>85</v>
      </c>
      <c r="X109" s="32" t="s">
        <v>169</v>
      </c>
      <c r="Y109" s="2" t="s">
        <v>85</v>
      </c>
      <c r="Z109" s="33" t="s">
        <v>171</v>
      </c>
      <c r="AB109" t="str">
        <f>CONCATENATE(A109,Table38[[#This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{rules:[['earthquake','Earthquake','Extreme']],cap:{category:'Geo',tier1:'Geological',tier2:'Earthquake ',event:'Earthquake ',eventCode:'earthquake',responseType:'None',urgency:'Past',severity:'Unknown',certainty:'Unknown'}},</v>
      </c>
      <c r="AC109" t="str">
        <f t="shared" si="1"/>
        <v xml:space="preserve">    {rules:[['earthquake','Earthquake','Extreme']],cap:{category:'Geo',tier1:'Geological',tier2:'Earthquake',event:'Earthquake',eventCode:'earthquake',responseType:'None',urgency:'Past',severity:'Unknown',certainty:'Unknown'}},</v>
      </c>
    </row>
    <row r="110" spans="1:29" x14ac:dyDescent="0.2">
      <c r="A110" s="32" t="s">
        <v>187</v>
      </c>
      <c r="B110" t="s">
        <v>2</v>
      </c>
      <c r="C110" s="32" t="s">
        <v>163</v>
      </c>
      <c r="D110" t="s">
        <v>6</v>
      </c>
      <c r="E110" s="32" t="s">
        <v>163</v>
      </c>
      <c r="F110" t="s">
        <v>85</v>
      </c>
      <c r="G110" s="2" t="e">
        <f>#REF!&lt;&gt;#REF!</f>
        <v>#REF!</v>
      </c>
      <c r="H110" s="32" t="s">
        <v>170</v>
      </c>
      <c r="I110" s="2" t="s">
        <v>52</v>
      </c>
      <c r="J110" s="32" t="s">
        <v>164</v>
      </c>
      <c r="K110" t="s">
        <v>122</v>
      </c>
      <c r="L110" s="32" t="s">
        <v>165</v>
      </c>
      <c r="M110" t="s">
        <v>123</v>
      </c>
      <c r="N110" s="32" t="s">
        <v>173</v>
      </c>
      <c r="O110" t="str">
        <f>IF(Table38[[#This Row],[Tier2]]&lt;&gt;"",Table38[[#This Row],[Tier2]],Table38[[#This Row],[Tier1]])</f>
        <v xml:space="preserve">Earthquake </v>
      </c>
      <c r="P110" s="32" t="s">
        <v>166</v>
      </c>
      <c r="Q110" t="s">
        <v>2</v>
      </c>
      <c r="R110" s="32" t="s">
        <v>188</v>
      </c>
      <c r="S110" s="2" t="s">
        <v>149</v>
      </c>
      <c r="T110" s="32" t="s">
        <v>167</v>
      </c>
      <c r="U110" s="2" t="s">
        <v>148</v>
      </c>
      <c r="V110" s="32" t="s">
        <v>168</v>
      </c>
      <c r="W110" s="2" t="s">
        <v>85</v>
      </c>
      <c r="X110" s="32" t="s">
        <v>169</v>
      </c>
      <c r="Y110" s="2" t="s">
        <v>85</v>
      </c>
      <c r="Z110" s="33" t="s">
        <v>171</v>
      </c>
      <c r="AB110" t="str">
        <f>CONCATENATE(A110,Table38[[#This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{rules:[['earthquake','Earthquake','Unknown']],cap:{category:'Geo',tier1:'Geological',tier2:'Earthquake ',event:'Earthquake ',eventCode:'earthquake',responseType:'None',urgency:'Past',severity:'Unknown',certainty:'Unknown'}},</v>
      </c>
      <c r="AC110" t="str">
        <f t="shared" si="1"/>
        <v xml:space="preserve">    {rules:[['earthquake','Earthquake','Unknown']],cap:{category:'Geo',tier1:'Geological',tier2:'Earthquake',event:'Earthquake',eventCode:'earthquake',responseType:'None',urgency:'Past',severity:'Unknown',certainty:'Unknown'}},</v>
      </c>
    </row>
    <row r="111" spans="1:29" x14ac:dyDescent="0.2">
      <c r="A111" s="32" t="s">
        <v>187</v>
      </c>
      <c r="B111" t="s">
        <v>0</v>
      </c>
      <c r="C111" s="32" t="s">
        <v>163</v>
      </c>
      <c r="D111" t="s">
        <v>40</v>
      </c>
      <c r="E111" s="32" t="s">
        <v>163</v>
      </c>
      <c r="F111" t="s">
        <v>89</v>
      </c>
      <c r="G111" s="2" t="e">
        <f>#REF!&lt;&gt;#REF!</f>
        <v>#REF!</v>
      </c>
      <c r="H111" s="32" t="s">
        <v>170</v>
      </c>
      <c r="I111" t="s">
        <v>40</v>
      </c>
      <c r="J111" s="32" t="s">
        <v>164</v>
      </c>
      <c r="K111" t="s">
        <v>40</v>
      </c>
      <c r="L111" s="32" t="s">
        <v>165</v>
      </c>
      <c r="M111" t="s">
        <v>87</v>
      </c>
      <c r="N111" s="32" t="s">
        <v>173</v>
      </c>
      <c r="O111" t="str">
        <f>IF(Table38[[#This Row],[Tier2]]&lt;&gt;"",Table38[[#This Row],[Tier2]],Table38[[#This Row],[Tier1]])</f>
        <v>Fire Ban</v>
      </c>
      <c r="P111" s="32" t="s">
        <v>166</v>
      </c>
      <c r="Q111" t="s">
        <v>94</v>
      </c>
      <c r="R111" s="32" t="s">
        <v>188</v>
      </c>
      <c r="S111" s="2" t="s">
        <v>149</v>
      </c>
      <c r="T111" s="32" t="s">
        <v>167</v>
      </c>
      <c r="U111" s="2" t="s">
        <v>85</v>
      </c>
      <c r="V111" s="32" t="s">
        <v>168</v>
      </c>
      <c r="W111" s="2" t="s">
        <v>85</v>
      </c>
      <c r="X111" s="32" t="s">
        <v>169</v>
      </c>
      <c r="Y111" s="2" t="s">
        <v>85</v>
      </c>
      <c r="Z111" s="33" t="s">
        <v>171</v>
      </c>
      <c r="AB111" t="str">
        <f>CONCATENATE(A111,Table38[[#This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{rules:[['incident','Fire','Fire ban']],cap:{category:'Fire',tier1:'Fire',tier2:'Fire Ban',event:'Fire Ban',eventCode:'fireBan',responseType:'None',urgency:'Unknown',severity:'Unknown',certainty:'Unknown'}},</v>
      </c>
      <c r="AC111" t="str">
        <f t="shared" si="1"/>
        <v xml:space="preserve">    {rules:[['incident','Fire','Fire ban']],cap:{category:'Fire',tier1:'Fire',tier2:'Fire Ban',event:'Fire Ban',eventCode:'fireBan',responseType:'None',urgency:'Unknown',severity:'Unknown',certainty:'Unknown'}},</v>
      </c>
    </row>
    <row r="112" spans="1:29" x14ac:dyDescent="0.2">
      <c r="A112" s="32" t="s">
        <v>187</v>
      </c>
      <c r="B112" t="s">
        <v>0</v>
      </c>
      <c r="C112" s="32" t="s">
        <v>163</v>
      </c>
      <c r="D112" t="s">
        <v>40</v>
      </c>
      <c r="E112" s="32" t="s">
        <v>163</v>
      </c>
      <c r="F112" t="s">
        <v>41</v>
      </c>
      <c r="G112" s="2" t="e">
        <f>#REF!&lt;&gt;#REF!</f>
        <v>#REF!</v>
      </c>
      <c r="H112" s="32" t="s">
        <v>170</v>
      </c>
      <c r="I112" t="s">
        <v>40</v>
      </c>
      <c r="J112" s="32" t="s">
        <v>164</v>
      </c>
      <c r="K112" t="s">
        <v>40</v>
      </c>
      <c r="L112" s="32" t="s">
        <v>165</v>
      </c>
      <c r="M112" t="s">
        <v>91</v>
      </c>
      <c r="N112" s="32" t="s">
        <v>173</v>
      </c>
      <c r="O112" t="str">
        <f>IF(Table38[[#This Row],[Tier2]]&lt;&gt;"",Table38[[#This Row],[Tier2]],Table38[[#This Row],[Tier1]])</f>
        <v>Structure Fire</v>
      </c>
      <c r="P112" s="32" t="s">
        <v>166</v>
      </c>
      <c r="Q112" s="2" t="s">
        <v>92</v>
      </c>
      <c r="R112" s="32" t="s">
        <v>188</v>
      </c>
      <c r="S112" s="2" t="s">
        <v>149</v>
      </c>
      <c r="T112" s="32" t="s">
        <v>167</v>
      </c>
      <c r="U112" s="2" t="s">
        <v>85</v>
      </c>
      <c r="V112" s="32" t="s">
        <v>168</v>
      </c>
      <c r="W112" s="2" t="s">
        <v>85</v>
      </c>
      <c r="X112" s="32" t="s">
        <v>169</v>
      </c>
      <c r="Y112" s="2" t="s">
        <v>85</v>
      </c>
      <c r="Z112" s="33" t="s">
        <v>171</v>
      </c>
      <c r="AB112" t="str">
        <f>CONCATENATE(A112,Table38[[#This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{rules:[['incident','Fire','Building']],cap:{category:'Fire',tier1:'Fire',tier2:'Structure Fire',event:'Structure Fire',eventCode:'structurFire',responseType:'None',urgency:'Unknown',severity:'Unknown',certainty:'Unknown'}},</v>
      </c>
      <c r="AC112" t="str">
        <f t="shared" si="1"/>
        <v xml:space="preserve">    {rules:[['incident','Fire','Building']],cap:{category:'Fire',tier1:'Fire',tier2:'Structure Fire',event:'Structure Fire',eventCode:'structurFire',responseType:'None',urgency:'Unknown',severity:'Unknown',certainty:'Unknown'}},</v>
      </c>
    </row>
    <row r="113" spans="1:29" x14ac:dyDescent="0.2">
      <c r="A113" s="32" t="s">
        <v>187</v>
      </c>
      <c r="B113" t="s">
        <v>0</v>
      </c>
      <c r="C113" s="32" t="s">
        <v>163</v>
      </c>
      <c r="D113" t="s">
        <v>40</v>
      </c>
      <c r="E113" s="32" t="s">
        <v>163</v>
      </c>
      <c r="F113" t="s">
        <v>42</v>
      </c>
      <c r="G113" s="2" t="e">
        <f>#REF!&lt;&gt;#REF!</f>
        <v>#REF!</v>
      </c>
      <c r="H113" s="32" t="s">
        <v>170</v>
      </c>
      <c r="I113" t="s">
        <v>40</v>
      </c>
      <c r="J113" s="32" t="s">
        <v>164</v>
      </c>
      <c r="K113" t="s">
        <v>40</v>
      </c>
      <c r="L113" s="32" t="s">
        <v>165</v>
      </c>
      <c r="M113" t="s">
        <v>91</v>
      </c>
      <c r="N113" s="32" t="s">
        <v>173</v>
      </c>
      <c r="O113" t="str">
        <f>IF(Table38[[#This Row],[Tier2]]&lt;&gt;"",Table38[[#This Row],[Tier2]],Table38[[#This Row],[Tier1]])</f>
        <v>Structure Fire</v>
      </c>
      <c r="P113" s="32" t="s">
        <v>166</v>
      </c>
      <c r="Q113" s="2" t="s">
        <v>92</v>
      </c>
      <c r="R113" s="32" t="s">
        <v>188</v>
      </c>
      <c r="S113" s="2" t="s">
        <v>149</v>
      </c>
      <c r="T113" s="32" t="s">
        <v>167</v>
      </c>
      <c r="U113" s="2" t="s">
        <v>85</v>
      </c>
      <c r="V113" s="32" t="s">
        <v>168</v>
      </c>
      <c r="W113" s="2" t="s">
        <v>85</v>
      </c>
      <c r="X113" s="32" t="s">
        <v>169</v>
      </c>
      <c r="Y113" s="2" t="s">
        <v>85</v>
      </c>
      <c r="Z113" s="33" t="s">
        <v>171</v>
      </c>
      <c r="AB113" t="str">
        <f>CONCATENATE(A113,Table38[[#This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{rules:[['incident','Fire','Building Fire']],cap:{category:'Fire',tier1:'Fire',tier2:'Structure Fire',event:'Structure Fire',eventCode:'structurFire',responseType:'None',urgency:'Unknown',severity:'Unknown',certainty:'Unknown'}},</v>
      </c>
      <c r="AC113" t="str">
        <f t="shared" si="1"/>
        <v xml:space="preserve">    {rules:[['incident','Fire','Building Fire']],cap:{category:'Fire',tier1:'Fire',tier2:'Structure Fire',event:'Structure Fire',eventCode:'structurFire',responseType:'None',urgency:'Unknown',severity:'Unknown',certainty:'Unknown'}},</v>
      </c>
    </row>
    <row r="114" spans="1:29" x14ac:dyDescent="0.2">
      <c r="A114" s="32" t="s">
        <v>187</v>
      </c>
      <c r="B114" t="s">
        <v>0</v>
      </c>
      <c r="C114" s="32" t="s">
        <v>163</v>
      </c>
      <c r="D114" t="s">
        <v>40</v>
      </c>
      <c r="E114" s="32" t="s">
        <v>163</v>
      </c>
      <c r="F114" t="s">
        <v>43</v>
      </c>
      <c r="G114" s="2" t="e">
        <f>#REF!&lt;&gt;#REF!</f>
        <v>#REF!</v>
      </c>
      <c r="H114" s="32" t="s">
        <v>170</v>
      </c>
      <c r="I114" t="s">
        <v>40</v>
      </c>
      <c r="J114" s="32" t="s">
        <v>164</v>
      </c>
      <c r="K114" t="s">
        <v>40</v>
      </c>
      <c r="L114" s="32" t="s">
        <v>165</v>
      </c>
      <c r="M114" t="s">
        <v>43</v>
      </c>
      <c r="N114" s="32" t="s">
        <v>173</v>
      </c>
      <c r="O114" t="str">
        <f>IF(Table38[[#This Row],[Tier2]]&lt;&gt;"",Table38[[#This Row],[Tier2]],Table38[[#This Row],[Tier1]])</f>
        <v>Bushfire</v>
      </c>
      <c r="P114" s="32" t="s">
        <v>166</v>
      </c>
      <c r="Q114" t="s">
        <v>95</v>
      </c>
      <c r="R114" s="32" t="s">
        <v>188</v>
      </c>
      <c r="S114" s="2" t="s">
        <v>149</v>
      </c>
      <c r="T114" s="32" t="s">
        <v>167</v>
      </c>
      <c r="U114" s="2" t="s">
        <v>85</v>
      </c>
      <c r="V114" s="32" t="s">
        <v>168</v>
      </c>
      <c r="W114" s="2" t="s">
        <v>85</v>
      </c>
      <c r="X114" s="32" t="s">
        <v>169</v>
      </c>
      <c r="Y114" s="2" t="s">
        <v>85</v>
      </c>
      <c r="Z114" s="33" t="s">
        <v>171</v>
      </c>
      <c r="AB114" t="str">
        <f>CONCATENATE(A114,Table38[[#This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{rules:[['incident','Fire','Bushfire']],cap:{category:'Fire',tier1:'Fire',tier2:'Bushfire',event:'Bushfire',eventCode:'bushFire',responseType:'None',urgency:'Unknown',severity:'Unknown',certainty:'Unknown'}},</v>
      </c>
      <c r="AC114" t="str">
        <f t="shared" si="1"/>
        <v xml:space="preserve">    {rules:[['incident','Fire','Bushfire']],cap:{category:'Fire',tier1:'Fire',tier2:'Bushfire',event:'Bushfire',eventCode:'bushFire',responseType:'None',urgency:'Unknown',severity:'Unknown',certainty:'Unknown'}},</v>
      </c>
    </row>
    <row r="115" spans="1:29" x14ac:dyDescent="0.2">
      <c r="A115" s="32" t="s">
        <v>187</v>
      </c>
      <c r="B115" t="s">
        <v>0</v>
      </c>
      <c r="C115" s="32" t="s">
        <v>163</v>
      </c>
      <c r="D115" t="s">
        <v>40</v>
      </c>
      <c r="E115" s="32" t="s">
        <v>163</v>
      </c>
      <c r="F115" t="s">
        <v>44</v>
      </c>
      <c r="G115" s="2" t="e">
        <f>#REF!&lt;&gt;#REF!</f>
        <v>#REF!</v>
      </c>
      <c r="H115" s="32" t="s">
        <v>170</v>
      </c>
      <c r="I115" s="4" t="s">
        <v>40</v>
      </c>
      <c r="J115" s="32" t="s">
        <v>164</v>
      </c>
      <c r="K115" s="3" t="s">
        <v>40</v>
      </c>
      <c r="L115" s="32" t="s">
        <v>165</v>
      </c>
      <c r="M115" s="3"/>
      <c r="N115" s="32" t="s">
        <v>173</v>
      </c>
      <c r="O115" s="3" t="str">
        <f>IF(Table38[[#This Row],[Tier2]]&lt;&gt;"",Table38[[#This Row],[Tier2]],Table38[[#This Row],[Tier1]])</f>
        <v>Fire</v>
      </c>
      <c r="P115" s="32" t="s">
        <v>166</v>
      </c>
      <c r="Q115" s="4" t="s">
        <v>135</v>
      </c>
      <c r="R115" s="32" t="s">
        <v>188</v>
      </c>
      <c r="S115" s="2" t="s">
        <v>149</v>
      </c>
      <c r="T115" s="32" t="s">
        <v>167</v>
      </c>
      <c r="U115" s="2" t="s">
        <v>85</v>
      </c>
      <c r="V115" s="32" t="s">
        <v>168</v>
      </c>
      <c r="W115" s="2" t="s">
        <v>85</v>
      </c>
      <c r="X115" s="32" t="s">
        <v>169</v>
      </c>
      <c r="Y115" s="2" t="s">
        <v>85</v>
      </c>
      <c r="Z115" s="33" t="s">
        <v>171</v>
      </c>
      <c r="AB115" t="str">
        <f>CONCATENATE(A115,Table38[[#This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{rules:[['incident','Fire','False Alarm']],cap:{category:'Fire',tier1:'Fire',tier2:'',event:'Fire',eventCode:'fire',responseType:'None',urgency:'Unknown',severity:'Unknown',certainty:'Unknown'}},</v>
      </c>
      <c r="AC115" t="str">
        <f t="shared" si="1"/>
        <v xml:space="preserve">    {rules:[['incident','Fire','False Alarm']],cap:{category:'Fire',tier1:'Fire',tier2:'',event:'Fire',eventCode:'fire',responseType:'None',urgency:'Unknown',severity:'Unknown',certainty:'Unknown'}},</v>
      </c>
    </row>
    <row r="116" spans="1:29" x14ac:dyDescent="0.2">
      <c r="A116" s="32" t="s">
        <v>187</v>
      </c>
      <c r="B116" t="s">
        <v>0</v>
      </c>
      <c r="C116" s="32" t="s">
        <v>163</v>
      </c>
      <c r="D116" t="s">
        <v>40</v>
      </c>
      <c r="E116" s="32" t="s">
        <v>163</v>
      </c>
      <c r="F116" t="s">
        <v>40</v>
      </c>
      <c r="G116" s="2" t="e">
        <f>#REF!&lt;&gt;#REF!</f>
        <v>#REF!</v>
      </c>
      <c r="H116" s="32" t="s">
        <v>170</v>
      </c>
      <c r="I116" t="s">
        <v>40</v>
      </c>
      <c r="J116" s="32" t="s">
        <v>164</v>
      </c>
      <c r="K116" s="3" t="s">
        <v>40</v>
      </c>
      <c r="L116" s="32" t="s">
        <v>165</v>
      </c>
      <c r="M116" s="3"/>
      <c r="N116" s="32" t="s">
        <v>173</v>
      </c>
      <c r="O116" s="3" t="str">
        <f>IF(Table38[[#This Row],[Tier2]]&lt;&gt;"",Table38[[#This Row],[Tier2]],Table38[[#This Row],[Tier1]])</f>
        <v>Fire</v>
      </c>
      <c r="P116" s="32" t="s">
        <v>166</v>
      </c>
      <c r="Q116" s="4" t="s">
        <v>135</v>
      </c>
      <c r="R116" s="32" t="s">
        <v>188</v>
      </c>
      <c r="S116" s="2" t="s">
        <v>149</v>
      </c>
      <c r="T116" s="32" t="s">
        <v>167</v>
      </c>
      <c r="U116" s="2" t="s">
        <v>85</v>
      </c>
      <c r="V116" s="32" t="s">
        <v>168</v>
      </c>
      <c r="W116" s="2" t="s">
        <v>85</v>
      </c>
      <c r="X116" s="32" t="s">
        <v>169</v>
      </c>
      <c r="Y116" s="2" t="s">
        <v>85</v>
      </c>
      <c r="Z116" s="33" t="s">
        <v>171</v>
      </c>
      <c r="AB116" t="str">
        <f>CONCATENATE(A116,Table38[[#This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{rules:[['incident','Fire','Fire']],cap:{category:'Fire',tier1:'Fire',tier2:'',event:'Fire',eventCode:'fire',responseType:'None',urgency:'Unknown',severity:'Unknown',certainty:'Unknown'}},</v>
      </c>
      <c r="AC116" t="str">
        <f t="shared" si="1"/>
        <v xml:space="preserve">    {rules:[['incident','Fire','Fire']],cap:{category:'Fire',tier1:'Fire',tier2:'',event:'Fire',eventCode:'fire',responseType:'None',urgency:'Unknown',severity:'Unknown',certainty:'Unknown'}},</v>
      </c>
    </row>
    <row r="117" spans="1:29" x14ac:dyDescent="0.2">
      <c r="A117" s="32" t="s">
        <v>187</v>
      </c>
      <c r="B117" t="s">
        <v>0</v>
      </c>
      <c r="C117" s="32" t="s">
        <v>163</v>
      </c>
      <c r="D117" t="s">
        <v>40</v>
      </c>
      <c r="E117" s="32" t="s">
        <v>163</v>
      </c>
      <c r="F117" t="s">
        <v>45</v>
      </c>
      <c r="G117" s="2" t="e">
        <f>#REF!&lt;&gt;#REF!</f>
        <v>#REF!</v>
      </c>
      <c r="H117" s="32" t="s">
        <v>170</v>
      </c>
      <c r="I117" t="s">
        <v>40</v>
      </c>
      <c r="J117" s="32" t="s">
        <v>164</v>
      </c>
      <c r="K117" s="3" t="s">
        <v>40</v>
      </c>
      <c r="L117" s="32" t="s">
        <v>165</v>
      </c>
      <c r="M117" s="3"/>
      <c r="N117" s="32" t="s">
        <v>173</v>
      </c>
      <c r="O117" s="3" t="str">
        <f>IF(Table38[[#This Row],[Tier2]]&lt;&gt;"",Table38[[#This Row],[Tier2]],Table38[[#This Row],[Tier1]])</f>
        <v>Fire</v>
      </c>
      <c r="P117" s="32" t="s">
        <v>166</v>
      </c>
      <c r="Q117" s="4" t="s">
        <v>135</v>
      </c>
      <c r="R117" s="32" t="s">
        <v>188</v>
      </c>
      <c r="S117" s="2" t="s">
        <v>149</v>
      </c>
      <c r="T117" s="32" t="s">
        <v>167</v>
      </c>
      <c r="U117" s="2" t="s">
        <v>85</v>
      </c>
      <c r="V117" s="32" t="s">
        <v>168</v>
      </c>
      <c r="W117" s="2" t="s">
        <v>85</v>
      </c>
      <c r="X117" s="32" t="s">
        <v>169</v>
      </c>
      <c r="Y117" s="2" t="s">
        <v>85</v>
      </c>
      <c r="Z117" s="33" t="s">
        <v>171</v>
      </c>
      <c r="AB117" t="str">
        <f>CONCATENATE(A117,Table38[[#This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{rules:[['incident','Fire','Non Building Fire']],cap:{category:'Fire',tier1:'Fire',tier2:'',event:'Fire',eventCode:'fire',responseType:'None',urgency:'Unknown',severity:'Unknown',certainty:'Unknown'}},</v>
      </c>
      <c r="AC117" t="str">
        <f t="shared" si="1"/>
        <v xml:space="preserve">    {rules:[['incident','Fire','Non Building Fire']],cap:{category:'Fire',tier1:'Fire',tier2:'',event:'Fire',eventCode:'fire',responseType:'None',urgency:'Unknown',severity:'Unknown',certainty:'Unknown'}},</v>
      </c>
    </row>
    <row r="118" spans="1:29" x14ac:dyDescent="0.2">
      <c r="A118" s="32" t="s">
        <v>187</v>
      </c>
      <c r="B118" t="s">
        <v>0</v>
      </c>
      <c r="C118" s="32" t="s">
        <v>163</v>
      </c>
      <c r="D118" t="s">
        <v>40</v>
      </c>
      <c r="E118" s="32" t="s">
        <v>163</v>
      </c>
      <c r="F118" t="s">
        <v>46</v>
      </c>
      <c r="G118" s="2" t="e">
        <f>#REF!&lt;&gt;#REF!</f>
        <v>#REF!</v>
      </c>
      <c r="H118" s="32" t="s">
        <v>170</v>
      </c>
      <c r="I118" t="s">
        <v>40</v>
      </c>
      <c r="J118" s="32" t="s">
        <v>164</v>
      </c>
      <c r="K118" s="3" t="s">
        <v>40</v>
      </c>
      <c r="L118" s="32" t="s">
        <v>165</v>
      </c>
      <c r="M118" s="3"/>
      <c r="N118" s="32" t="s">
        <v>173</v>
      </c>
      <c r="O118" s="3" t="str">
        <f>IF(Table38[[#This Row],[Tier2]]&lt;&gt;"",Table38[[#This Row],[Tier2]],Table38[[#This Row],[Tier1]])</f>
        <v>Fire</v>
      </c>
      <c r="P118" s="32" t="s">
        <v>166</v>
      </c>
      <c r="Q118" s="4" t="s">
        <v>135</v>
      </c>
      <c r="R118" s="32" t="s">
        <v>188</v>
      </c>
      <c r="S118" s="2" t="s">
        <v>149</v>
      </c>
      <c r="T118" s="32" t="s">
        <v>167</v>
      </c>
      <c r="U118" s="2" t="s">
        <v>85</v>
      </c>
      <c r="V118" s="32" t="s">
        <v>168</v>
      </c>
      <c r="W118" s="2" t="s">
        <v>85</v>
      </c>
      <c r="X118" s="32" t="s">
        <v>169</v>
      </c>
      <c r="Y118" s="2" t="s">
        <v>85</v>
      </c>
      <c r="Z118" s="33" t="s">
        <v>171</v>
      </c>
      <c r="AB118" t="str">
        <f>CONCATENATE(A118,Table38[[#This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{rules:[['incident','Fire','Other']],cap:{category:'Fire',tier1:'Fire',tier2:'',event:'Fire',eventCode:'fire',responseType:'None',urgency:'Unknown',severity:'Unknown',certainty:'Unknown'}},</v>
      </c>
      <c r="AC118" t="str">
        <f t="shared" si="1"/>
        <v xml:space="preserve">    {rules:[['incident','Fire','Other']],cap:{category:'Fire',tier1:'Fire',tier2:'',event:'Fire',eventCode:'fire',responseType:'None',urgency:'Unknown',severity:'Unknown',certainty:'Unknown'}},</v>
      </c>
    </row>
    <row r="119" spans="1:29" x14ac:dyDescent="0.2">
      <c r="A119" s="32" t="s">
        <v>187</v>
      </c>
      <c r="B119" t="s">
        <v>0</v>
      </c>
      <c r="C119" s="32" t="s">
        <v>163</v>
      </c>
      <c r="D119" t="s">
        <v>51</v>
      </c>
      <c r="E119" s="32" t="s">
        <v>163</v>
      </c>
      <c r="F119" t="s">
        <v>51</v>
      </c>
      <c r="G119" s="2" t="e">
        <f>#REF!&lt;&gt;#REF!</f>
        <v>#REF!</v>
      </c>
      <c r="H119" s="32" t="s">
        <v>170</v>
      </c>
      <c r="I119" t="s">
        <v>40</v>
      </c>
      <c r="J119" s="32" t="s">
        <v>164</v>
      </c>
      <c r="K119" s="3" t="s">
        <v>40</v>
      </c>
      <c r="L119" s="32" t="s">
        <v>165</v>
      </c>
      <c r="M119" s="3"/>
      <c r="N119" s="32" t="s">
        <v>173</v>
      </c>
      <c r="O119" s="3" t="str">
        <f>IF(Table38[[#This Row],[Tier2]]&lt;&gt;"",Table38[[#This Row],[Tier2]],Table38[[#This Row],[Tier1]])</f>
        <v>Fire</v>
      </c>
      <c r="P119" s="32" t="s">
        <v>166</v>
      </c>
      <c r="Q119" s="4" t="s">
        <v>135</v>
      </c>
      <c r="R119" s="32" t="s">
        <v>188</v>
      </c>
      <c r="S119" s="2" t="s">
        <v>149</v>
      </c>
      <c r="T119" s="32" t="s">
        <v>167</v>
      </c>
      <c r="U119" s="2" t="s">
        <v>85</v>
      </c>
      <c r="V119" s="32" t="s">
        <v>168</v>
      </c>
      <c r="W119" s="2" t="s">
        <v>85</v>
      </c>
      <c r="X119" s="32" t="s">
        <v>169</v>
      </c>
      <c r="Y119" s="2" t="s">
        <v>85</v>
      </c>
      <c r="Z119" s="33" t="s">
        <v>171</v>
      </c>
      <c r="AB119" t="str">
        <f>CONCATENATE(A119,Table38[[#This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{rules:[['incident','Planned Burn','Planned Burn']],cap:{category:'Fire',tier1:'Fire',tier2:'',event:'Fire',eventCode:'fire',responseType:'None',urgency:'Unknown',severity:'Unknown',certainty:'Unknown'}},</v>
      </c>
      <c r="AC119" t="str">
        <f t="shared" si="1"/>
        <v xml:space="preserve">    {rules:[['incident','Planned Burn','Planned Burn']],cap:{category:'Fire',tier1:'Fire',tier2:'',event:'Fire',eventCode:'fire',responseType:'None',urgency:'Unknown',severity:'Unknown',certainty:'Unknown'}},</v>
      </c>
    </row>
    <row r="120" spans="1:29" x14ac:dyDescent="0.2">
      <c r="A120" s="32" t="s">
        <v>187</v>
      </c>
      <c r="B120" t="s">
        <v>0</v>
      </c>
      <c r="C120" s="32" t="s">
        <v>163</v>
      </c>
      <c r="D120" t="s">
        <v>65</v>
      </c>
      <c r="E120" s="32" t="s">
        <v>163</v>
      </c>
      <c r="F120" t="s">
        <v>65</v>
      </c>
      <c r="G120" s="2" t="e">
        <f>#REF!&lt;&gt;#REF!</f>
        <v>#REF!</v>
      </c>
      <c r="H120" s="32" t="s">
        <v>170</v>
      </c>
      <c r="I120" s="2" t="s">
        <v>53</v>
      </c>
      <c r="J120" s="32" t="s">
        <v>164</v>
      </c>
      <c r="K120" s="2" t="s">
        <v>10</v>
      </c>
      <c r="L120" s="32" t="s">
        <v>165</v>
      </c>
      <c r="M120" s="2"/>
      <c r="N120" s="32" t="s">
        <v>173</v>
      </c>
      <c r="O120" s="2" t="str">
        <f>IF(Table38[[#This Row],[Tier2]]&lt;&gt;"",Table38[[#This Row],[Tier2]],Table38[[#This Row],[Tier1]])</f>
        <v>Flood</v>
      </c>
      <c r="P120" s="32" t="s">
        <v>166</v>
      </c>
      <c r="Q120" s="2" t="s">
        <v>127</v>
      </c>
      <c r="R120" s="32" t="s">
        <v>188</v>
      </c>
      <c r="S120" s="2" t="s">
        <v>149</v>
      </c>
      <c r="T120" s="32" t="s">
        <v>167</v>
      </c>
      <c r="U120" s="2" t="s">
        <v>85</v>
      </c>
      <c r="V120" s="32" t="s">
        <v>168</v>
      </c>
      <c r="W120" s="2" t="s">
        <v>85</v>
      </c>
      <c r="X120" s="32" t="s">
        <v>169</v>
      </c>
      <c r="Y120" s="2" t="s">
        <v>85</v>
      </c>
      <c r="Z120" s="33" t="s">
        <v>171</v>
      </c>
      <c r="AB120" t="str">
        <f>CONCATENATE(A120,Table38[[#This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{rules:[['incident','Flooding','Flooding']],cap:{category:'Met',tier1:'Flood',tier2:'',event:'Flood',eventCode:'flood',responseType:'None',urgency:'Unknown',severity:'Unknown',certainty:'Unknown'}},</v>
      </c>
      <c r="AC120" t="str">
        <f t="shared" si="1"/>
        <v xml:space="preserve">    {rules:[['incident','Flooding','Flooding']],cap:{category:'Met',tier1:'Flood',tier2:'',event:'Flood',eventCode:'flood',responseType:'None',urgency:'Unknown',severity:'Unknown',certainty:'Unknown'}},</v>
      </c>
    </row>
    <row r="121" spans="1:29" x14ac:dyDescent="0.2">
      <c r="A121" s="32" t="s">
        <v>187</v>
      </c>
      <c r="B121" t="s">
        <v>0</v>
      </c>
      <c r="C121" s="32" t="s">
        <v>163</v>
      </c>
      <c r="D121" t="s">
        <v>46</v>
      </c>
      <c r="E121" s="32" t="s">
        <v>163</v>
      </c>
      <c r="F121" t="s">
        <v>14</v>
      </c>
      <c r="G121" s="2" t="e">
        <f>#REF!&lt;&gt;#REF!</f>
        <v>#REF!</v>
      </c>
      <c r="H121" s="32" t="s">
        <v>170</v>
      </c>
      <c r="I121" s="2" t="s">
        <v>59</v>
      </c>
      <c r="J121" s="32" t="s">
        <v>164</v>
      </c>
      <c r="K121" s="2" t="s">
        <v>10</v>
      </c>
      <c r="L121" s="32" t="s">
        <v>165</v>
      </c>
      <c r="M121" s="2" t="s">
        <v>14</v>
      </c>
      <c r="N121" s="32" t="s">
        <v>173</v>
      </c>
      <c r="O121" s="2" t="str">
        <f>IF(Table38[[#This Row],[Tier2]]&lt;&gt;"",Table38[[#This Row],[Tier2]],Table38[[#This Row],[Tier1]])</f>
        <v>Dam Failure</v>
      </c>
      <c r="P121" s="32" t="s">
        <v>166</v>
      </c>
      <c r="Q121" s="2" t="s">
        <v>126</v>
      </c>
      <c r="R121" s="32" t="s">
        <v>188</v>
      </c>
      <c r="S121" s="2" t="s">
        <v>149</v>
      </c>
      <c r="T121" s="32" t="s">
        <v>167</v>
      </c>
      <c r="U121" s="2" t="s">
        <v>148</v>
      </c>
      <c r="V121" s="32" t="s">
        <v>168</v>
      </c>
      <c r="W121" s="2" t="s">
        <v>85</v>
      </c>
      <c r="X121" s="32" t="s">
        <v>169</v>
      </c>
      <c r="Y121" s="2" t="s">
        <v>85</v>
      </c>
      <c r="Z121" s="33" t="s">
        <v>171</v>
      </c>
      <c r="AB121" t="str">
        <f>CONCATENATE(A121,Table38[[#This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{rules:[['incident','Other','Dam Failure']],cap:{category:'Infra',tier1:'Flood',tier2:'Dam Failure',event:'Dam Failure',eventCode:'damFailure',responseType:'None',urgency:'Past',severity:'Unknown',certainty:'Unknown'}},</v>
      </c>
      <c r="AC121" t="str">
        <f t="shared" si="1"/>
        <v xml:space="preserve">    {rules:[['incident','Other','Dam Failure']],cap:{category:'Infra',tier1:'Flood',tier2:'Dam Failure',event:'Dam Failure',eventCode:'damFailure',responseType:'None',urgency:'Past',severity:'Unknown',certainty:'Unknown'}},</v>
      </c>
    </row>
    <row r="122" spans="1:29" x14ac:dyDescent="0.2">
      <c r="A122" s="32" t="s">
        <v>187</v>
      </c>
      <c r="B122" t="s">
        <v>0</v>
      </c>
      <c r="C122" s="32" t="s">
        <v>163</v>
      </c>
      <c r="D122" t="s">
        <v>66</v>
      </c>
      <c r="E122" s="32" t="s">
        <v>163</v>
      </c>
      <c r="F122" t="s">
        <v>68</v>
      </c>
      <c r="G122" s="2" t="e">
        <f>#REF!&lt;&gt;#REF!</f>
        <v>#REF!</v>
      </c>
      <c r="H122" s="32" t="s">
        <v>170</v>
      </c>
      <c r="I122" t="s">
        <v>53</v>
      </c>
      <c r="J122" s="32" t="s">
        <v>164</v>
      </c>
      <c r="K122" s="2" t="s">
        <v>104</v>
      </c>
      <c r="L122" s="32" t="s">
        <v>165</v>
      </c>
      <c r="M122" t="s">
        <v>102</v>
      </c>
      <c r="N122" s="32" t="s">
        <v>173</v>
      </c>
      <c r="O122" t="str">
        <f>IF(Table38[[#This Row],[Tier2]]&lt;&gt;"",Table38[[#This Row],[Tier2]],Table38[[#This Row],[Tier1]])</f>
        <v>Tropical Cyclone</v>
      </c>
      <c r="P122" s="32" t="s">
        <v>166</v>
      </c>
      <c r="Q122" t="s">
        <v>103</v>
      </c>
      <c r="R122" s="32" t="s">
        <v>188</v>
      </c>
      <c r="S122" s="2" t="s">
        <v>149</v>
      </c>
      <c r="T122" s="32" t="s">
        <v>167</v>
      </c>
      <c r="U122" s="2" t="s">
        <v>85</v>
      </c>
      <c r="V122" s="32" t="s">
        <v>168</v>
      </c>
      <c r="W122" s="2" t="s">
        <v>85</v>
      </c>
      <c r="X122" s="32" t="s">
        <v>169</v>
      </c>
      <c r="Y122" s="2" t="s">
        <v>85</v>
      </c>
      <c r="Z122" s="33" t="s">
        <v>171</v>
      </c>
      <c r="AB122" t="str">
        <f>CONCATENATE(A122,Table38[[#This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{rules:[['incident','Weather','Cyclone']],cap:{category:'Met',tier1:'Storm',tier2:'Tropical Cyclone',event:'Tropical Cyclone',eventCode:'tropCyclone ',responseType:'None',urgency:'Unknown',severity:'Unknown',certainty:'Unknown'}},</v>
      </c>
      <c r="AC122" t="str">
        <f t="shared" si="1"/>
        <v xml:space="preserve">    {rules:[['incident','Weather','Cyclone']],cap:{category:'Met',tier1:'Storm',tier2:'Tropical Cyclone',event:'Tropical Cyclone',eventCode:'tropCyclone',responseType:'None',urgency:'Unknown',severity:'Unknown',certainty:'Unknown'}},</v>
      </c>
    </row>
    <row r="123" spans="1:29" x14ac:dyDescent="0.2">
      <c r="A123" s="32" t="s">
        <v>187</v>
      </c>
      <c r="B123" t="s">
        <v>0</v>
      </c>
      <c r="C123" s="32" t="s">
        <v>163</v>
      </c>
      <c r="D123" t="s">
        <v>66</v>
      </c>
      <c r="E123" s="32" t="s">
        <v>163</v>
      </c>
      <c r="F123" t="s">
        <v>11</v>
      </c>
      <c r="G123" s="2" t="e">
        <f>#REF!&lt;&gt;#REF!</f>
        <v>#REF!</v>
      </c>
      <c r="H123" s="32" t="s">
        <v>170</v>
      </c>
      <c r="I123" t="s">
        <v>53</v>
      </c>
      <c r="J123" s="32" t="s">
        <v>164</v>
      </c>
      <c r="K123" s="2" t="s">
        <v>104</v>
      </c>
      <c r="L123" s="32" t="s">
        <v>165</v>
      </c>
      <c r="M123" t="s">
        <v>105</v>
      </c>
      <c r="N123" s="32" t="s">
        <v>173</v>
      </c>
      <c r="O123" t="str">
        <f>IF(Table38[[#This Row],[Tier2]]&lt;&gt;"",Table38[[#This Row],[Tier2]],Table38[[#This Row],[Tier1]])</f>
        <v xml:space="preserve">Weather </v>
      </c>
      <c r="P123" s="32" t="s">
        <v>166</v>
      </c>
      <c r="Q123" t="s">
        <v>106</v>
      </c>
      <c r="R123" s="32" t="s">
        <v>188</v>
      </c>
      <c r="S123" s="2" t="s">
        <v>149</v>
      </c>
      <c r="T123" s="32" t="s">
        <v>167</v>
      </c>
      <c r="U123" s="2" t="s">
        <v>85</v>
      </c>
      <c r="V123" s="32" t="s">
        <v>168</v>
      </c>
      <c r="W123" s="2" t="s">
        <v>85</v>
      </c>
      <c r="X123" s="32" t="s">
        <v>169</v>
      </c>
      <c r="Y123" s="2" t="s">
        <v>85</v>
      </c>
      <c r="Z123" s="33" t="s">
        <v>171</v>
      </c>
      <c r="AB123" t="str">
        <f>CONCATENATE(A123,Table38[[#This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{rules:[['incident','Weather','Severe Weather']],cap:{category:'Met',tier1:'Storm',tier2:'Weather ',event:'Weather ',eventCode:'weather ',responseType:'None',urgency:'Unknown',severity:'Unknown',certainty:'Unknown'}},</v>
      </c>
      <c r="AC123" t="str">
        <f t="shared" si="1"/>
        <v xml:space="preserve">    {rules:[['incident','Weather','Severe Weather']],cap:{category:'Met',tier1:'Storm',tier2:'Weather',event:'Weather',eventCode:'weather',responseType:'None',urgency:'Unknown',severity:'Unknown',certainty:'Unknown'}},</v>
      </c>
    </row>
    <row r="124" spans="1:29" x14ac:dyDescent="0.2">
      <c r="A124" s="32" t="s">
        <v>187</v>
      </c>
      <c r="B124" t="s">
        <v>0</v>
      </c>
      <c r="C124" s="32" t="s">
        <v>163</v>
      </c>
      <c r="D124" t="s">
        <v>66</v>
      </c>
      <c r="E124" s="32" t="s">
        <v>163</v>
      </c>
      <c r="F124" t="s">
        <v>26</v>
      </c>
      <c r="G124" s="2" t="e">
        <f>#REF!&lt;&gt;#REF!</f>
        <v>#REF!</v>
      </c>
      <c r="H124" s="32" t="s">
        <v>170</v>
      </c>
      <c r="I124" s="2" t="s">
        <v>53</v>
      </c>
      <c r="J124" s="32" t="s">
        <v>164</v>
      </c>
      <c r="K124" t="s">
        <v>86</v>
      </c>
      <c r="L124" s="32" t="s">
        <v>165</v>
      </c>
      <c r="M124" s="2"/>
      <c r="N124" s="32" t="s">
        <v>173</v>
      </c>
      <c r="O124" s="2" t="str">
        <f>IF(Table38[[#This Row],[Tier2]]&lt;&gt;"",Table38[[#This Row],[Tier2]],Table38[[#This Row],[Tier1]])</f>
        <v>Wind</v>
      </c>
      <c r="P124" s="32" t="s">
        <v>166</v>
      </c>
      <c r="Q124" t="s">
        <v>146</v>
      </c>
      <c r="R124" s="32" t="s">
        <v>188</v>
      </c>
      <c r="S124" s="2" t="s">
        <v>149</v>
      </c>
      <c r="T124" s="32" t="s">
        <v>167</v>
      </c>
      <c r="U124" s="2" t="s">
        <v>85</v>
      </c>
      <c r="V124" s="32" t="s">
        <v>168</v>
      </c>
      <c r="W124" s="2" t="s">
        <v>85</v>
      </c>
      <c r="X124" s="32" t="s">
        <v>169</v>
      </c>
      <c r="Y124" s="2" t="s">
        <v>85</v>
      </c>
      <c r="Z124" s="33" t="s">
        <v>171</v>
      </c>
      <c r="AB124" t="str">
        <f>CONCATENATE(A124,Table38[[#This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{rules:[['incident','Weather','Damaging Winds']],cap:{category:'Met',tier1:'Wind',tier2:'',event:'Wind',eventCode:'wind',responseType:'None',urgency:'Unknown',severity:'Unknown',certainty:'Unknown'}},</v>
      </c>
      <c r="AC124" t="str">
        <f t="shared" si="1"/>
        <v xml:space="preserve">    {rules:[['incident','Weather','Damaging Winds']],cap:{category:'Met',tier1:'Wind',tier2:'',event:'Wind',eventCode:'wind',responseType:'None',urgency:'Unknown',severity:'Unknown',certainty:'Unknown'}},</v>
      </c>
    </row>
    <row r="125" spans="1:29" x14ac:dyDescent="0.2">
      <c r="A125" s="32" t="s">
        <v>187</v>
      </c>
      <c r="B125" t="s">
        <v>0</v>
      </c>
      <c r="C125" s="32" t="s">
        <v>163</v>
      </c>
      <c r="D125" t="s">
        <v>66</v>
      </c>
      <c r="E125" s="32" t="s">
        <v>163</v>
      </c>
      <c r="F125" t="s">
        <v>67</v>
      </c>
      <c r="G125" s="2" t="e">
        <f>#REF!&lt;&gt;#REF!</f>
        <v>#REF!</v>
      </c>
      <c r="H125" s="32" t="s">
        <v>170</v>
      </c>
      <c r="I125" t="s">
        <v>53</v>
      </c>
      <c r="J125" s="32" t="s">
        <v>164</v>
      </c>
      <c r="K125" s="2" t="s">
        <v>104</v>
      </c>
      <c r="L125" s="32" t="s">
        <v>165</v>
      </c>
      <c r="M125" t="s">
        <v>67</v>
      </c>
      <c r="N125" s="32" t="s">
        <v>173</v>
      </c>
      <c r="O125" t="str">
        <f>IF(Table38[[#This Row],[Tier2]]&lt;&gt;"",Table38[[#This Row],[Tier2]],Table38[[#This Row],[Tier1]])</f>
        <v>Thunderstorm</v>
      </c>
      <c r="P125" s="32" t="s">
        <v>166</v>
      </c>
      <c r="Q125" t="s">
        <v>107</v>
      </c>
      <c r="R125" s="32" t="s">
        <v>188</v>
      </c>
      <c r="S125" s="2" t="s">
        <v>149</v>
      </c>
      <c r="T125" s="32" t="s">
        <v>167</v>
      </c>
      <c r="U125" s="2" t="s">
        <v>85</v>
      </c>
      <c r="V125" s="32" t="s">
        <v>168</v>
      </c>
      <c r="W125" s="2" t="s">
        <v>85</v>
      </c>
      <c r="X125" s="32" t="s">
        <v>169</v>
      </c>
      <c r="Y125" s="2" t="s">
        <v>85</v>
      </c>
      <c r="Z125" s="33" t="s">
        <v>171</v>
      </c>
      <c r="AB125" t="str">
        <f>CONCATENATE(A125,Table38[[#This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{rules:[['incident','Weather','Thunderstorm']],cap:{category:'Met',tier1:'Storm',tier2:'Thunderstorm',event:'Thunderstorm',eventCode:'thunderstorm ',responseType:'None',urgency:'Unknown',severity:'Unknown',certainty:'Unknown'}},</v>
      </c>
      <c r="AC125" t="str">
        <f t="shared" si="1"/>
        <v xml:space="preserve">    {rules:[['incident','Weather','Thunderstorm']],cap:{category:'Met',tier1:'Storm',tier2:'Thunderstorm',event:'Thunderstorm',eventCode:'thunderstorm',responseType:'None',urgency:'Unknown',severity:'Unknown',certainty:'Unknown'}},</v>
      </c>
    </row>
    <row r="126" spans="1:29" x14ac:dyDescent="0.2">
      <c r="A126" s="32" t="s">
        <v>187</v>
      </c>
      <c r="B126" t="s">
        <v>0</v>
      </c>
      <c r="C126" s="32" t="s">
        <v>163</v>
      </c>
      <c r="D126" t="s">
        <v>64</v>
      </c>
      <c r="E126" s="32" t="s">
        <v>163</v>
      </c>
      <c r="F126" t="s">
        <v>64</v>
      </c>
      <c r="G126" s="2" t="e">
        <f>#REF!&lt;&gt;#REF!</f>
        <v>#REF!</v>
      </c>
      <c r="H126" s="32" t="s">
        <v>170</v>
      </c>
      <c r="I126" s="2" t="s">
        <v>55</v>
      </c>
      <c r="J126" s="32" t="s">
        <v>164</v>
      </c>
      <c r="K126" s="2" t="s">
        <v>137</v>
      </c>
      <c r="L126" s="32" t="s">
        <v>165</v>
      </c>
      <c r="M126" s="2"/>
      <c r="N126" s="32" t="s">
        <v>173</v>
      </c>
      <c r="O126" s="2" t="str">
        <f>IF(Table38[[#This Row],[Tier2]]&lt;&gt;"",Table38[[#This Row],[Tier2]],Table38[[#This Row],[Tier1]])</f>
        <v>Civil</v>
      </c>
      <c r="P126" s="32" t="s">
        <v>166</v>
      </c>
      <c r="Q126" t="s">
        <v>136</v>
      </c>
      <c r="R126" s="32" t="s">
        <v>188</v>
      </c>
      <c r="S126" s="2" t="s">
        <v>149</v>
      </c>
      <c r="T126" s="32" t="s">
        <v>167</v>
      </c>
      <c r="U126" s="2" t="s">
        <v>85</v>
      </c>
      <c r="V126" s="32" t="s">
        <v>168</v>
      </c>
      <c r="W126" s="2" t="s">
        <v>85</v>
      </c>
      <c r="X126" s="32" t="s">
        <v>169</v>
      </c>
      <c r="Y126" s="2" t="s">
        <v>85</v>
      </c>
      <c r="Z126" s="33" t="s">
        <v>171</v>
      </c>
      <c r="AB126" t="str">
        <f>CONCATENATE(A126,Table38[[#This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{rules:[['incident','Building Damage','Building Damage']],cap:{category:'Security',tier1:'Civil',tier2:'',event:'Civil',eventCode:'civil',responseType:'None',urgency:'Unknown',severity:'Unknown',certainty:'Unknown'}},</v>
      </c>
      <c r="AC126" t="str">
        <f t="shared" si="1"/>
        <v xml:space="preserve">    {rules:[['incident','Building Damage','Building Damage']],cap:{category:'Security',tier1:'Civil',tier2:'',event:'Civil',eventCode:'civil',responseType:'None',urgency:'Unknown',severity:'Unknown',certainty:'Unknown'}},</v>
      </c>
    </row>
    <row r="127" spans="1:29" x14ac:dyDescent="0.2">
      <c r="A127" s="32" t="s">
        <v>187</v>
      </c>
      <c r="B127" t="s">
        <v>0</v>
      </c>
      <c r="C127" s="32" t="s">
        <v>163</v>
      </c>
      <c r="D127" t="s">
        <v>70</v>
      </c>
      <c r="E127" s="32" t="s">
        <v>163</v>
      </c>
      <c r="F127" t="s">
        <v>71</v>
      </c>
      <c r="G127" s="2" t="e">
        <f>#REF!&lt;&gt;#REF!</f>
        <v>#REF!</v>
      </c>
      <c r="H127" s="32" t="s">
        <v>170</v>
      </c>
      <c r="I127" s="2" t="s">
        <v>59</v>
      </c>
      <c r="J127" s="32" t="s">
        <v>164</v>
      </c>
      <c r="K127" s="2" t="s">
        <v>110</v>
      </c>
      <c r="L127" s="32" t="s">
        <v>165</v>
      </c>
      <c r="M127" t="s">
        <v>108</v>
      </c>
      <c r="N127" s="32" t="s">
        <v>173</v>
      </c>
      <c r="O127" t="str">
        <f>IF(Table38[[#This Row],[Tier2]]&lt;&gt;"",Table38[[#This Row],[Tier2]],Table38[[#This Row],[Tier1]])</f>
        <v>Electricity Supply</v>
      </c>
      <c r="P127" s="32" t="s">
        <v>166</v>
      </c>
      <c r="Q127" t="s">
        <v>109</v>
      </c>
      <c r="R127" s="32" t="s">
        <v>188</v>
      </c>
      <c r="S127" s="2" t="s">
        <v>149</v>
      </c>
      <c r="T127" s="32" t="s">
        <v>167</v>
      </c>
      <c r="U127" s="2" t="s">
        <v>85</v>
      </c>
      <c r="V127" s="32" t="s">
        <v>168</v>
      </c>
      <c r="W127" s="2" t="s">
        <v>85</v>
      </c>
      <c r="X127" s="32" t="s">
        <v>169</v>
      </c>
      <c r="Y127" s="2" t="s">
        <v>85</v>
      </c>
      <c r="Z127" s="33" t="s">
        <v>171</v>
      </c>
      <c r="AB127" t="str">
        <f>CONCATENATE(A127,Table38[[#This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{rules:[['incident','Power Line','Fallen Power Lines']],cap:{category:'Infra',tier1:'Utility',tier2:'Electricity Supply',event:'Electricity Supply',eventCode:'electric ',responseType:'None',urgency:'Unknown',severity:'Unknown',certainty:'Unknown'}},</v>
      </c>
      <c r="AC127" t="str">
        <f t="shared" si="1"/>
        <v xml:space="preserve">    {rules:[['incident','Power Line','Fallen Power Lines']],cap:{category:'Infra',tier1:'Utility',tier2:'Electricity Supply',event:'Electricity Supply',eventCode:'electric',responseType:'None',urgency:'Unknown',severity:'Unknown',certainty:'Unknown'}},</v>
      </c>
    </row>
    <row r="128" spans="1:29" x14ac:dyDescent="0.2">
      <c r="A128" s="32" t="s">
        <v>187</v>
      </c>
      <c r="B128" t="s">
        <v>0</v>
      </c>
      <c r="C128" s="32" t="s">
        <v>163</v>
      </c>
      <c r="D128" t="s">
        <v>73</v>
      </c>
      <c r="E128" s="32" t="s">
        <v>163</v>
      </c>
      <c r="F128" t="s">
        <v>73</v>
      </c>
      <c r="G128" s="2" t="e">
        <f>#REF!&lt;&gt;#REF!</f>
        <v>#REF!</v>
      </c>
      <c r="H128" s="32" t="s">
        <v>170</v>
      </c>
      <c r="I128" s="3" t="s">
        <v>58</v>
      </c>
      <c r="J128" s="32" t="s">
        <v>164</v>
      </c>
      <c r="K128" s="3" t="s">
        <v>132</v>
      </c>
      <c r="L128" s="32" t="s">
        <v>165</v>
      </c>
      <c r="M128" s="3"/>
      <c r="N128" s="32" t="s">
        <v>173</v>
      </c>
      <c r="O128" s="3" t="str">
        <f>IF(Table38[[#This Row],[Tier2]]&lt;&gt;"",Table38[[#This Row],[Tier2]],Table38[[#This Row],[Tier1]])</f>
        <v>Roadway</v>
      </c>
      <c r="P128" s="32" t="s">
        <v>166</v>
      </c>
      <c r="Q128" s="4" t="s">
        <v>134</v>
      </c>
      <c r="R128" s="32" t="s">
        <v>188</v>
      </c>
      <c r="S128" s="2" t="s">
        <v>149</v>
      </c>
      <c r="T128" s="32" t="s">
        <v>167</v>
      </c>
      <c r="U128" s="2" t="s">
        <v>85</v>
      </c>
      <c r="V128" s="32" t="s">
        <v>168</v>
      </c>
      <c r="W128" s="2" t="s">
        <v>85</v>
      </c>
      <c r="X128" s="32" t="s">
        <v>169</v>
      </c>
      <c r="Y128" s="2" t="s">
        <v>85</v>
      </c>
      <c r="Z128" s="33" t="s">
        <v>171</v>
      </c>
      <c r="AB128" t="str">
        <f>CONCATENATE(A128,Table38[[#This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{rules:[['incident','Tree Down Traffic Hazard','Tree Down Traffic Hazard']],cap:{category:'Transport',tier1:'Roadway',tier2:'',event:'Roadway',eventCode:'road',responseType:'None',urgency:'Unknown',severity:'Unknown',certainty:'Unknown'}},</v>
      </c>
      <c r="AC128" t="str">
        <f t="shared" si="1"/>
        <v xml:space="preserve">    {rules:[['incident','Tree Down Traffic Hazard','Tree Down Traffic Hazard']],cap:{category:'Transport',tier1:'Roadway',tier2:'',event:'Roadway',eventCode:'road',responseType:'None',urgency:'Unknown',severity:'Unknown',certainty:'Unknown'}},</v>
      </c>
    </row>
    <row r="129" spans="1:29" x14ac:dyDescent="0.2">
      <c r="A129" s="32" t="s">
        <v>187</v>
      </c>
      <c r="B129" t="s">
        <v>0</v>
      </c>
      <c r="C129" s="32" t="s">
        <v>163</v>
      </c>
      <c r="D129" t="s">
        <v>72</v>
      </c>
      <c r="E129" s="32" t="s">
        <v>163</v>
      </c>
      <c r="F129" t="s">
        <v>72</v>
      </c>
      <c r="G129" s="2" t="e">
        <f>#REF!&lt;&gt;#REF!</f>
        <v>#REF!</v>
      </c>
      <c r="H129" s="32" t="s">
        <v>170</v>
      </c>
      <c r="I129" s="3" t="s">
        <v>57</v>
      </c>
      <c r="J129" s="32" t="s">
        <v>164</v>
      </c>
      <c r="K129" s="4" t="s">
        <v>120</v>
      </c>
      <c r="L129" s="32" t="s">
        <v>165</v>
      </c>
      <c r="M129" s="3"/>
      <c r="N129" s="32" t="s">
        <v>173</v>
      </c>
      <c r="O129" s="3" t="str">
        <f>IF(Table38[[#This Row],[Tier2]]&lt;&gt;"",Table38[[#This Row],[Tier2]],Table38[[#This Row],[Tier1]])</f>
        <v>Plant Health</v>
      </c>
      <c r="P129" s="32" t="s">
        <v>166</v>
      </c>
      <c r="Q129" s="3" t="s">
        <v>121</v>
      </c>
      <c r="R129" s="32" t="s">
        <v>188</v>
      </c>
      <c r="S129" s="2" t="s">
        <v>149</v>
      </c>
      <c r="T129" s="32" t="s">
        <v>167</v>
      </c>
      <c r="U129" s="2" t="s">
        <v>85</v>
      </c>
      <c r="V129" s="32" t="s">
        <v>168</v>
      </c>
      <c r="W129" s="2" t="s">
        <v>85</v>
      </c>
      <c r="X129" s="32" t="s">
        <v>169</v>
      </c>
      <c r="Y129" s="2" t="s">
        <v>85</v>
      </c>
      <c r="Z129" s="33" t="s">
        <v>171</v>
      </c>
      <c r="AB129" t="str">
        <f>CONCATENATE(A129,Table38[[#This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{rules:[['incident','Tree Down','Tree Down']],cap:{category:'Env',tier1:'Plant Health',tier2:'',event:'Plant Health',eventCode:'plant',responseType:'None',urgency:'Unknown',severity:'Unknown',certainty:'Unknown'}},</v>
      </c>
      <c r="AC129" t="str">
        <f t="shared" si="1"/>
        <v xml:space="preserve">    {rules:[['incident','Tree Down','Tree Down']],cap:{category:'Env',tier1:'Plant Health',tier2:'',event:'Plant Health',eventCode:'plant',responseType:'None',urgency:'Unknown',severity:'Unknown',certainty:'Unknown'}},</v>
      </c>
    </row>
    <row r="130" spans="1:29" x14ac:dyDescent="0.2">
      <c r="A130" s="32" t="s">
        <v>187</v>
      </c>
      <c r="B130" t="s">
        <v>0</v>
      </c>
      <c r="C130" s="32" t="s">
        <v>163</v>
      </c>
      <c r="D130" t="s">
        <v>48</v>
      </c>
      <c r="E130" s="32" t="s">
        <v>163</v>
      </c>
      <c r="F130" t="s">
        <v>49</v>
      </c>
      <c r="G130" s="2" t="e">
        <f>#REF!&lt;&gt;#REF!</f>
        <v>#REF!</v>
      </c>
      <c r="H130" s="32" t="s">
        <v>170</v>
      </c>
      <c r="I130" s="4" t="s">
        <v>56</v>
      </c>
      <c r="J130" s="32" t="s">
        <v>164</v>
      </c>
      <c r="K130" s="4" t="s">
        <v>56</v>
      </c>
      <c r="L130" s="32" t="s">
        <v>165</v>
      </c>
      <c r="M130" s="3"/>
      <c r="N130" s="32" t="s">
        <v>173</v>
      </c>
      <c r="O130" s="3" t="str">
        <f>IF(Table38[[#This Row],[Tier2]]&lt;&gt;"",Table38[[#This Row],[Tier2]],Table38[[#This Row],[Tier1]])</f>
        <v>Health</v>
      </c>
      <c r="P130" s="32" t="s">
        <v>166</v>
      </c>
      <c r="Q130" s="4" t="s">
        <v>133</v>
      </c>
      <c r="R130" s="32" t="s">
        <v>188</v>
      </c>
      <c r="S130" s="2" t="s">
        <v>149</v>
      </c>
      <c r="T130" s="32" t="s">
        <v>167</v>
      </c>
      <c r="U130" s="2" t="s">
        <v>85</v>
      </c>
      <c r="V130" s="32" t="s">
        <v>168</v>
      </c>
      <c r="W130" s="2" t="s">
        <v>85</v>
      </c>
      <c r="X130" s="32" t="s">
        <v>169</v>
      </c>
      <c r="Y130" s="2" t="s">
        <v>85</v>
      </c>
      <c r="Z130" s="33" t="s">
        <v>171</v>
      </c>
      <c r="AB130" t="str">
        <f>CONCATENATE(A130,Table38[[#This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{rules:[['incident','Medical','Medical Emergency']],cap:{category:'Health',tier1:'Health',tier2:'',event:'Health',eventCode:'health',responseType:'None',urgency:'Unknown',severity:'Unknown',certainty:'Unknown'}},</v>
      </c>
      <c r="AC130" t="str">
        <f t="shared" si="1"/>
        <v xml:space="preserve">    {rules:[['incident','Medical','Medical Emergency']],cap:{category:'Health',tier1:'Health',tier2:'',event:'Health',eventCode:'health',responseType:'None',urgency:'Unknown',severity:'Unknown',certainty:'Unknown'}},</v>
      </c>
    </row>
    <row r="131" spans="1:29" x14ac:dyDescent="0.2">
      <c r="A131" s="32" t="s">
        <v>187</v>
      </c>
      <c r="B131" t="s">
        <v>0</v>
      </c>
      <c r="C131" s="32" t="s">
        <v>163</v>
      </c>
      <c r="D131" t="s">
        <v>48</v>
      </c>
      <c r="E131" s="32" t="s">
        <v>163</v>
      </c>
      <c r="F131" t="s">
        <v>48</v>
      </c>
      <c r="G131" s="2" t="e">
        <f>#REF!&lt;&gt;#REF!</f>
        <v>#REF!</v>
      </c>
      <c r="H131" s="32" t="s">
        <v>170</v>
      </c>
      <c r="I131" s="4" t="s">
        <v>56</v>
      </c>
      <c r="J131" s="32" t="s">
        <v>164</v>
      </c>
      <c r="K131" s="4" t="s">
        <v>56</v>
      </c>
      <c r="L131" s="32" t="s">
        <v>165</v>
      </c>
      <c r="M131" s="3"/>
      <c r="N131" s="32" t="s">
        <v>173</v>
      </c>
      <c r="O131" s="3" t="str">
        <f>IF(Table38[[#This Row],[Tier2]]&lt;&gt;"",Table38[[#This Row],[Tier2]],Table38[[#This Row],[Tier1]])</f>
        <v>Health</v>
      </c>
      <c r="P131" s="32" t="s">
        <v>166</v>
      </c>
      <c r="Q131" s="4" t="s">
        <v>133</v>
      </c>
      <c r="R131" s="32" t="s">
        <v>188</v>
      </c>
      <c r="S131" s="2" t="s">
        <v>149</v>
      </c>
      <c r="T131" s="32" t="s">
        <v>167</v>
      </c>
      <c r="U131" s="2" t="s">
        <v>85</v>
      </c>
      <c r="V131" s="32" t="s">
        <v>168</v>
      </c>
      <c r="W131" s="2" t="s">
        <v>85</v>
      </c>
      <c r="X131" s="32" t="s">
        <v>169</v>
      </c>
      <c r="Y131" s="2" t="s">
        <v>85</v>
      </c>
      <c r="Z131" s="33" t="s">
        <v>171</v>
      </c>
      <c r="AB131" t="str">
        <f>CONCATENATE(A131,Table38[[#This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{rules:[['incident','Medical','Medical']],cap:{category:'Health',tier1:'Health',tier2:'',event:'Health',eventCode:'health',responseType:'None',urgency:'Unknown',severity:'Unknown',certainty:'Unknown'}},</v>
      </c>
      <c r="AC131" t="str">
        <f t="shared" ref="AC131:AC157" si="2">"    "&amp;SUBSTITUTE(AB131," '","'")</f>
        <v xml:space="preserve">    {rules:[['incident','Medical','Medical']],cap:{category:'Health',tier1:'Health',tier2:'',event:'Health',eventCode:'health',responseType:'None',urgency:'Unknown',severity:'Unknown',certainty:'Unknown'}},</v>
      </c>
    </row>
    <row r="132" spans="1:29" x14ac:dyDescent="0.2">
      <c r="A132" s="32" t="s">
        <v>187</v>
      </c>
      <c r="B132" t="s">
        <v>0</v>
      </c>
      <c r="C132" s="32" t="s">
        <v>163</v>
      </c>
      <c r="D132" t="s">
        <v>46</v>
      </c>
      <c r="E132" s="32" t="s">
        <v>163</v>
      </c>
      <c r="F132" t="s">
        <v>50</v>
      </c>
      <c r="G132" s="2" t="e">
        <f>#REF!&lt;&gt;#REF!</f>
        <v>#REF!</v>
      </c>
      <c r="H132" s="32" t="s">
        <v>170</v>
      </c>
      <c r="I132" s="4" t="s">
        <v>56</v>
      </c>
      <c r="J132" s="32" t="s">
        <v>164</v>
      </c>
      <c r="K132" s="4" t="s">
        <v>56</v>
      </c>
      <c r="L132" s="32" t="s">
        <v>165</v>
      </c>
      <c r="M132" s="4" t="s">
        <v>138</v>
      </c>
      <c r="N132" s="32" t="s">
        <v>173</v>
      </c>
      <c r="O132" s="4" t="str">
        <f>IF(Table38[[#This Row],[Tier2]]&lt;&gt;"",Table38[[#This Row],[Tier2]],Table38[[#This Row],[Tier1]])</f>
        <v>Ambulance</v>
      </c>
      <c r="P132" s="32" t="s">
        <v>166</v>
      </c>
      <c r="Q132" s="4" t="s">
        <v>139</v>
      </c>
      <c r="R132" s="32" t="s">
        <v>188</v>
      </c>
      <c r="S132" s="2" t="s">
        <v>149</v>
      </c>
      <c r="T132" s="32" t="s">
        <v>167</v>
      </c>
      <c r="U132" s="2" t="s">
        <v>85</v>
      </c>
      <c r="V132" s="32" t="s">
        <v>168</v>
      </c>
      <c r="W132" s="2" t="s">
        <v>85</v>
      </c>
      <c r="X132" s="32" t="s">
        <v>169</v>
      </c>
      <c r="Y132" s="2" t="s">
        <v>85</v>
      </c>
      <c r="Z132" s="33" t="s">
        <v>171</v>
      </c>
      <c r="AB132" t="str">
        <f>CONCATENATE(A132,Table38[[#This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{rules:[['incident','Other','Assist - Ambulance Vic']],cap:{category:'Health',tier1:'Health',tier2:'Ambulance',event:'Ambulance',eventCode:'ambulance',responseType:'None',urgency:'Unknown',severity:'Unknown',certainty:'Unknown'}},</v>
      </c>
      <c r="AC132" t="str">
        <f t="shared" si="2"/>
        <v xml:space="preserve">    {rules:[['incident','Other','Assist - Ambulance Vic']],cap:{category:'Health',tier1:'Health',tier2:'Ambulance',event:'Ambulance',eventCode:'ambulance',responseType:'None',urgency:'Unknown',severity:'Unknown',certainty:'Unknown'}},</v>
      </c>
    </row>
    <row r="133" spans="1:29" x14ac:dyDescent="0.2">
      <c r="A133" s="32" t="s">
        <v>187</v>
      </c>
      <c r="B133" t="s">
        <v>0</v>
      </c>
      <c r="C133" s="32" t="s">
        <v>163</v>
      </c>
      <c r="D133" t="s">
        <v>31</v>
      </c>
      <c r="E133" s="32" t="s">
        <v>163</v>
      </c>
      <c r="F133" t="s">
        <v>82</v>
      </c>
      <c r="G133" s="2" t="e">
        <f>#REF!&lt;&gt;#REF!</f>
        <v>#REF!</v>
      </c>
      <c r="H133" s="32" t="s">
        <v>170</v>
      </c>
      <c r="I133" s="2" t="s">
        <v>53</v>
      </c>
      <c r="J133" s="32" t="s">
        <v>164</v>
      </c>
      <c r="K133" t="s">
        <v>101</v>
      </c>
      <c r="L133" s="32" t="s">
        <v>165</v>
      </c>
      <c r="M133" t="s">
        <v>99</v>
      </c>
      <c r="N133" s="32" t="s">
        <v>173</v>
      </c>
      <c r="O133" t="str">
        <f>IF(Table38[[#This Row],[Tier2]]&lt;&gt;"",Table38[[#This Row],[Tier2]],Table38[[#This Row],[Tier1]])</f>
        <v xml:space="preserve">Extreme Heat </v>
      </c>
      <c r="P133" s="32" t="s">
        <v>166</v>
      </c>
      <c r="Q133" t="s">
        <v>100</v>
      </c>
      <c r="R133" s="32" t="s">
        <v>188</v>
      </c>
      <c r="S133" s="2" t="s">
        <v>149</v>
      </c>
      <c r="T133" s="32" t="s">
        <v>167</v>
      </c>
      <c r="U133" s="2" t="s">
        <v>85</v>
      </c>
      <c r="V133" s="32" t="s">
        <v>168</v>
      </c>
      <c r="W133" s="2" t="s">
        <v>85</v>
      </c>
      <c r="X133" s="32" t="s">
        <v>169</v>
      </c>
      <c r="Y133" s="2" t="s">
        <v>85</v>
      </c>
      <c r="Z133" s="33" t="s">
        <v>171</v>
      </c>
      <c r="AB133" t="str">
        <f>CONCATENATE(A133,Table38[[#This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{rules:[['incident','Accident / Rescue','Heat']],cap:{category:'Met',tier1:'Temperature ',tier2:'Extreme Heat ',event:'Extreme Heat ',eventCode:'extremeHeat ',responseType:'None',urgency:'Unknown',severity:'Unknown',certainty:'Unknown'}},</v>
      </c>
      <c r="AC133" t="str">
        <f t="shared" si="2"/>
        <v xml:space="preserve">    {rules:[['incident','Accident / Rescue','Heat']],cap:{category:'Met',tier1:'Temperature',tier2:'Extreme Heat',event:'Extreme Heat',eventCode:'extremeHeat',responseType:'None',urgency:'Unknown',severity:'Unknown',certainty:'Unknown'}},</v>
      </c>
    </row>
    <row r="134" spans="1:29" x14ac:dyDescent="0.2">
      <c r="A134" s="32" t="s">
        <v>187</v>
      </c>
      <c r="B134" t="s">
        <v>0</v>
      </c>
      <c r="C134" s="32" t="s">
        <v>163</v>
      </c>
      <c r="D134" t="s">
        <v>74</v>
      </c>
      <c r="E134" s="32" t="s">
        <v>163</v>
      </c>
      <c r="F134" t="s">
        <v>76</v>
      </c>
      <c r="G134" s="2" t="e">
        <f>#REF!&lt;&gt;#REF!</f>
        <v>#REF!</v>
      </c>
      <c r="H134" s="32" t="s">
        <v>170</v>
      </c>
      <c r="I134" t="s">
        <v>57</v>
      </c>
      <c r="J134" s="32" t="s">
        <v>164</v>
      </c>
      <c r="K134" t="s">
        <v>76</v>
      </c>
      <c r="L134" s="32" t="s">
        <v>165</v>
      </c>
      <c r="M134" s="2"/>
      <c r="N134" s="32" t="s">
        <v>173</v>
      </c>
      <c r="O134" s="2" t="str">
        <f>IF(Table38[[#This Row],[Tier2]]&lt;&gt;"",Table38[[#This Row],[Tier2]],Table38[[#This Row],[Tier1]])</f>
        <v>Animal Health</v>
      </c>
      <c r="P134" s="32" t="s">
        <v>166</v>
      </c>
      <c r="Q134" t="s">
        <v>96</v>
      </c>
      <c r="R134" s="32" t="s">
        <v>188</v>
      </c>
      <c r="S134" s="2" t="s">
        <v>149</v>
      </c>
      <c r="T134" s="32" t="s">
        <v>167</v>
      </c>
      <c r="U134" s="2" t="s">
        <v>85</v>
      </c>
      <c r="V134" s="32" t="s">
        <v>168</v>
      </c>
      <c r="W134" s="2" t="s">
        <v>85</v>
      </c>
      <c r="X134" s="32" t="s">
        <v>169</v>
      </c>
      <c r="Y134" s="2" t="s">
        <v>85</v>
      </c>
      <c r="Z134" s="33" t="s">
        <v>171</v>
      </c>
      <c r="AB134" t="str">
        <f>CONCATENATE(A134,Table38[[#This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{rules:[['incident','Agricultural','Animal Health']],cap:{category:'Env',tier1:'Animal Health',tier2:'',event:'Animal Health',eventCode:'animalHealth',responseType:'None',urgency:'Unknown',severity:'Unknown',certainty:'Unknown'}},</v>
      </c>
      <c r="AC134" t="str">
        <f t="shared" si="2"/>
        <v xml:space="preserve">    {rules:[['incident','Agricultural','Animal Health']],cap:{category:'Env',tier1:'Animal Health',tier2:'',event:'Animal Health',eventCode:'animalHealth',responseType:'None',urgency:'Unknown',severity:'Unknown',certainty:'Unknown'}},</v>
      </c>
    </row>
    <row r="135" spans="1:29" x14ac:dyDescent="0.2">
      <c r="A135" s="32" t="s">
        <v>187</v>
      </c>
      <c r="B135" t="s">
        <v>0</v>
      </c>
      <c r="C135" s="32" t="s">
        <v>163</v>
      </c>
      <c r="D135" t="s">
        <v>77</v>
      </c>
      <c r="E135" s="32" t="s">
        <v>163</v>
      </c>
      <c r="F135" t="s">
        <v>79</v>
      </c>
      <c r="G135" s="2" t="e">
        <f>#REF!&lt;&gt;#REF!</f>
        <v>#REF!</v>
      </c>
      <c r="H135" s="32" t="s">
        <v>170</v>
      </c>
      <c r="I135" t="s">
        <v>57</v>
      </c>
      <c r="J135" s="32" t="s">
        <v>164</v>
      </c>
      <c r="K135" t="s">
        <v>76</v>
      </c>
      <c r="L135" s="32" t="s">
        <v>165</v>
      </c>
      <c r="M135" t="s">
        <v>97</v>
      </c>
      <c r="N135" s="32" t="s">
        <v>173</v>
      </c>
      <c r="O135" t="str">
        <f>IF(Table38[[#This Row],[Tier2]]&lt;&gt;"",Table38[[#This Row],[Tier2]],Table38[[#This Row],[Tier1]])</f>
        <v>Plague</v>
      </c>
      <c r="P135" s="32" t="s">
        <v>166</v>
      </c>
      <c r="Q135" t="s">
        <v>98</v>
      </c>
      <c r="R135" s="32" t="s">
        <v>188</v>
      </c>
      <c r="S135" s="2" t="s">
        <v>149</v>
      </c>
      <c r="T135" s="32" t="s">
        <v>167</v>
      </c>
      <c r="U135" s="2" t="s">
        <v>85</v>
      </c>
      <c r="V135" s="32" t="s">
        <v>168</v>
      </c>
      <c r="W135" s="2" t="s">
        <v>85</v>
      </c>
      <c r="X135" s="32" t="s">
        <v>169</v>
      </c>
      <c r="Y135" s="2" t="s">
        <v>85</v>
      </c>
      <c r="Z135" s="33" t="s">
        <v>171</v>
      </c>
      <c r="AB135" t="str">
        <f>CONCATENATE(A135,Table38[[#This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{rules:[['incident','Environment','Invertebrate Animal Plague']],cap:{category:'Env',tier1:'Animal Health',tier2:'Plague',event:'Plague',eventCode:'plague',responseType:'None',urgency:'Unknown',severity:'Unknown',certainty:'Unknown'}},</v>
      </c>
      <c r="AC135" t="str">
        <f t="shared" si="2"/>
        <v xml:space="preserve">    {rules:[['incident','Environment','Invertebrate Animal Plague']],cap:{category:'Env',tier1:'Animal Health',tier2:'Plague',event:'Plague',eventCode:'plague',responseType:'None',urgency:'Unknown',severity:'Unknown',certainty:'Unknown'}},</v>
      </c>
    </row>
    <row r="136" spans="1:29" x14ac:dyDescent="0.2">
      <c r="A136" s="32" t="s">
        <v>187</v>
      </c>
      <c r="B136" t="s">
        <v>0</v>
      </c>
      <c r="C136" s="32" t="s">
        <v>163</v>
      </c>
      <c r="D136" t="s">
        <v>77</v>
      </c>
      <c r="E136" s="32" t="s">
        <v>163</v>
      </c>
      <c r="F136" t="s">
        <v>78</v>
      </c>
      <c r="G136" s="2" t="e">
        <f>#REF!&lt;&gt;#REF!</f>
        <v>#REF!</v>
      </c>
      <c r="H136" s="32" t="s">
        <v>170</v>
      </c>
      <c r="I136" t="s">
        <v>57</v>
      </c>
      <c r="J136" s="32" t="s">
        <v>164</v>
      </c>
      <c r="K136" t="s">
        <v>76</v>
      </c>
      <c r="L136" s="32" t="s">
        <v>165</v>
      </c>
      <c r="M136" t="s">
        <v>97</v>
      </c>
      <c r="N136" s="32" t="s">
        <v>173</v>
      </c>
      <c r="O136" t="str">
        <f>IF(Table38[[#This Row],[Tier2]]&lt;&gt;"",Table38[[#This Row],[Tier2]],Table38[[#This Row],[Tier1]])</f>
        <v>Plague</v>
      </c>
      <c r="P136" s="32" t="s">
        <v>166</v>
      </c>
      <c r="Q136" t="s">
        <v>98</v>
      </c>
      <c r="R136" s="32" t="s">
        <v>188</v>
      </c>
      <c r="S136" s="2" t="s">
        <v>149</v>
      </c>
      <c r="T136" s="32" t="s">
        <v>167</v>
      </c>
      <c r="U136" s="2" t="s">
        <v>85</v>
      </c>
      <c r="V136" s="32" t="s">
        <v>168</v>
      </c>
      <c r="W136" s="2" t="s">
        <v>85</v>
      </c>
      <c r="X136" s="32" t="s">
        <v>169</v>
      </c>
      <c r="Y136" s="2" t="s">
        <v>85</v>
      </c>
      <c r="Z136" s="33" t="s">
        <v>171</v>
      </c>
      <c r="AB136" t="str">
        <f>CONCATENATE(A136,Table38[[#This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{rules:[['incident','Environment','Vertebrate Animal Plague']],cap:{category:'Env',tier1:'Animal Health',tier2:'Plague',event:'Plague',eventCode:'plague',responseType:'None',urgency:'Unknown',severity:'Unknown',certainty:'Unknown'}},</v>
      </c>
      <c r="AC136" t="str">
        <f t="shared" si="2"/>
        <v xml:space="preserve">    {rules:[['incident','Environment','Vertebrate Animal Plague']],cap:{category:'Env',tier1:'Animal Health',tier2:'Plague',event:'Plague',eventCode:'plague',responseType:'None',urgency:'Unknown',severity:'Unknown',certainty:'Unknown'}},</v>
      </c>
    </row>
    <row r="137" spans="1:29" x14ac:dyDescent="0.2">
      <c r="A137" s="32" t="s">
        <v>187</v>
      </c>
      <c r="B137" t="s">
        <v>0</v>
      </c>
      <c r="C137" s="32" t="s">
        <v>163</v>
      </c>
      <c r="D137" t="s">
        <v>74</v>
      </c>
      <c r="E137" s="32" t="s">
        <v>163</v>
      </c>
      <c r="F137" t="s">
        <v>75</v>
      </c>
      <c r="G137" s="2" t="e">
        <f>#REF!&lt;&gt;#REF!</f>
        <v>#REF!</v>
      </c>
      <c r="H137" s="32" t="s">
        <v>170</v>
      </c>
      <c r="I137" s="2" t="s">
        <v>57</v>
      </c>
      <c r="J137" s="32" t="s">
        <v>164</v>
      </c>
      <c r="K137" t="s">
        <v>120</v>
      </c>
      <c r="L137" s="32" t="s">
        <v>165</v>
      </c>
      <c r="M137" s="2"/>
      <c r="N137" s="32" t="s">
        <v>173</v>
      </c>
      <c r="O137" s="2" t="str">
        <f>IF(Table38[[#This Row],[Tier2]]&lt;&gt;"",Table38[[#This Row],[Tier2]],Table38[[#This Row],[Tier1]])</f>
        <v>Plant Health</v>
      </c>
      <c r="P137" s="32" t="s">
        <v>166</v>
      </c>
      <c r="Q137" s="2" t="s">
        <v>121</v>
      </c>
      <c r="R137" s="32" t="s">
        <v>188</v>
      </c>
      <c r="S137" s="2" t="s">
        <v>149</v>
      </c>
      <c r="T137" s="32" t="s">
        <v>167</v>
      </c>
      <c r="U137" s="2" t="s">
        <v>85</v>
      </c>
      <c r="V137" s="32" t="s">
        <v>168</v>
      </c>
      <c r="W137" s="2" t="s">
        <v>85</v>
      </c>
      <c r="X137" s="32" t="s">
        <v>169</v>
      </c>
      <c r="Y137" s="2" t="s">
        <v>85</v>
      </c>
      <c r="Z137" s="33" t="s">
        <v>171</v>
      </c>
      <c r="AB137" t="str">
        <f>CONCATENATE(A137,Table38[[#This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{rules:[['incident','Agricultural','Plant']],cap:{category:'Env',tier1:'Plant Health',tier2:'',event:'Plant Health',eventCode:'plant',responseType:'None',urgency:'Unknown',severity:'Unknown',certainty:'Unknown'}},</v>
      </c>
      <c r="AC137" t="str">
        <f t="shared" si="2"/>
        <v xml:space="preserve">    {rules:[['incident','Agricultural','Plant']],cap:{category:'Env',tier1:'Plant Health',tier2:'',event:'Plant Health',eventCode:'plant',responseType:'None',urgency:'Unknown',severity:'Unknown',certainty:'Unknown'}},</v>
      </c>
    </row>
    <row r="138" spans="1:29" x14ac:dyDescent="0.2">
      <c r="A138" s="32" t="s">
        <v>187</v>
      </c>
      <c r="B138" t="s">
        <v>0</v>
      </c>
      <c r="C138" s="32" t="s">
        <v>163</v>
      </c>
      <c r="D138" t="s">
        <v>47</v>
      </c>
      <c r="E138" s="32" t="s">
        <v>163</v>
      </c>
      <c r="F138" t="s">
        <v>47</v>
      </c>
      <c r="G138" s="2" t="e">
        <f>#REF!&lt;&gt;#REF!</f>
        <v>#REF!</v>
      </c>
      <c r="H138" s="32" t="s">
        <v>170</v>
      </c>
      <c r="I138" s="2" t="s">
        <v>60</v>
      </c>
      <c r="J138" s="32" t="s">
        <v>164</v>
      </c>
      <c r="K138" t="s">
        <v>128</v>
      </c>
      <c r="L138" s="32" t="s">
        <v>165</v>
      </c>
      <c r="M138" s="2"/>
      <c r="N138" s="32" t="s">
        <v>173</v>
      </c>
      <c r="O138" s="2" t="str">
        <f>IF(Table38[[#This Row],[Tier2]]&lt;&gt;"",Table38[[#This Row],[Tier2]],Table38[[#This Row],[Tier1]])</f>
        <v>Hazardous Materials</v>
      </c>
      <c r="P138" s="32" t="s">
        <v>166</v>
      </c>
      <c r="Q138" t="s">
        <v>129</v>
      </c>
      <c r="R138" s="32" t="s">
        <v>188</v>
      </c>
      <c r="S138" s="2" t="s">
        <v>149</v>
      </c>
      <c r="T138" s="32" t="s">
        <v>167</v>
      </c>
      <c r="U138" s="2" t="s">
        <v>85</v>
      </c>
      <c r="V138" s="32" t="s">
        <v>168</v>
      </c>
      <c r="W138" s="2" t="s">
        <v>85</v>
      </c>
      <c r="X138" s="32" t="s">
        <v>169</v>
      </c>
      <c r="Y138" s="2" t="s">
        <v>85</v>
      </c>
      <c r="Z138" s="33" t="s">
        <v>171</v>
      </c>
      <c r="AB138" t="str">
        <f>CONCATENATE(A138,Table38[[#This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{rules:[['incident','Hazardous Material','Hazardous Material']],cap:{category:'CBRNE',tier1:'Hazardous Materials',tier2:'',event:'Hazardous Materials',eventCode:'hazmat',responseType:'None',urgency:'Unknown',severity:'Unknown',certainty:'Unknown'}},</v>
      </c>
      <c r="AC138" t="str">
        <f t="shared" si="2"/>
        <v xml:space="preserve">    {rules:[['incident','Hazardous Material','Hazardous Material']],cap:{category:'CBRNE',tier1:'Hazardous Materials',tier2:'',event:'Hazardous Materials',eventCode:'hazmat',responseType:'None',urgency:'Unknown',severity:'Unknown',certainty:'Unknown'}},</v>
      </c>
    </row>
    <row r="139" spans="1:29" x14ac:dyDescent="0.2">
      <c r="A139" s="32" t="s">
        <v>187</v>
      </c>
      <c r="B139" t="s">
        <v>0</v>
      </c>
      <c r="C139" s="32" t="s">
        <v>163</v>
      </c>
      <c r="D139" t="s">
        <v>47</v>
      </c>
      <c r="E139" s="32" t="s">
        <v>163</v>
      </c>
      <c r="F139" t="s">
        <v>63</v>
      </c>
      <c r="G139" s="2" t="e">
        <f>#REF!&lt;&gt;#REF!</f>
        <v>#REF!</v>
      </c>
      <c r="H139" s="32" t="s">
        <v>170</v>
      </c>
      <c r="I139" s="3" t="s">
        <v>60</v>
      </c>
      <c r="J139" s="32" t="s">
        <v>164</v>
      </c>
      <c r="K139" s="4" t="s">
        <v>128</v>
      </c>
      <c r="L139" s="32" t="s">
        <v>165</v>
      </c>
      <c r="M139" s="3"/>
      <c r="N139" s="32" t="s">
        <v>173</v>
      </c>
      <c r="O139" s="3" t="str">
        <f>IF(Table38[[#This Row],[Tier2]]&lt;&gt;"",Table38[[#This Row],[Tier2]],Table38[[#This Row],[Tier1]])</f>
        <v>Hazardous Materials</v>
      </c>
      <c r="P139" s="32" t="s">
        <v>166</v>
      </c>
      <c r="Q139" s="4" t="s">
        <v>129</v>
      </c>
      <c r="R139" s="32" t="s">
        <v>188</v>
      </c>
      <c r="S139" s="2" t="s">
        <v>149</v>
      </c>
      <c r="T139" s="32" t="s">
        <v>167</v>
      </c>
      <c r="U139" s="2" t="s">
        <v>85</v>
      </c>
      <c r="V139" s="32" t="s">
        <v>168</v>
      </c>
      <c r="W139" s="2" t="s">
        <v>85</v>
      </c>
      <c r="X139" s="32" t="s">
        <v>169</v>
      </c>
      <c r="Y139" s="2" t="s">
        <v>85</v>
      </c>
      <c r="Z139" s="33" t="s">
        <v>171</v>
      </c>
      <c r="AB139" t="str">
        <f>CONCATENATE(A139,Table38[[#This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{rules:[['incident','Hazardous Material','Gas Leaks']],cap:{category:'CBRNE',tier1:'Hazardous Materials',tier2:'',event:'Hazardous Materials',eventCode:'hazmat',responseType:'None',urgency:'Unknown',severity:'Unknown',certainty:'Unknown'}},</v>
      </c>
      <c r="AC139" t="str">
        <f t="shared" si="2"/>
        <v xml:space="preserve">    {rules:[['incident','Hazardous Material','Gas Leaks']],cap:{category:'CBRNE',tier1:'Hazardous Materials',tier2:'',event:'Hazardous Materials',eventCode:'hazmat',responseType:'None',urgency:'Unknown',severity:'Unknown',certainty:'Unknown'}},</v>
      </c>
    </row>
    <row r="140" spans="1:29" x14ac:dyDescent="0.2">
      <c r="A140" s="32" t="s">
        <v>187</v>
      </c>
      <c r="B140" t="s">
        <v>0</v>
      </c>
      <c r="C140" s="32" t="s">
        <v>163</v>
      </c>
      <c r="D140" t="s">
        <v>47</v>
      </c>
      <c r="E140" s="32" t="s">
        <v>163</v>
      </c>
      <c r="F140" t="s">
        <v>62</v>
      </c>
      <c r="G140" s="2" t="e">
        <f>#REF!&lt;&gt;#REF!</f>
        <v>#REF!</v>
      </c>
      <c r="H140" s="32" t="s">
        <v>170</v>
      </c>
      <c r="I140" s="3" t="s">
        <v>60</v>
      </c>
      <c r="J140" s="32" t="s">
        <v>164</v>
      </c>
      <c r="K140" s="4" t="s">
        <v>128</v>
      </c>
      <c r="L140" s="32" t="s">
        <v>165</v>
      </c>
      <c r="M140" s="3"/>
      <c r="N140" s="32" t="s">
        <v>173</v>
      </c>
      <c r="O140" s="3" t="str">
        <f>IF(Table38[[#This Row],[Tier2]]&lt;&gt;"",Table38[[#This Row],[Tier2]],Table38[[#This Row],[Tier1]])</f>
        <v>Hazardous Materials</v>
      </c>
      <c r="P140" s="32" t="s">
        <v>166</v>
      </c>
      <c r="Q140" s="4" t="s">
        <v>129</v>
      </c>
      <c r="R140" s="32" t="s">
        <v>188</v>
      </c>
      <c r="S140" s="2" t="s">
        <v>149</v>
      </c>
      <c r="T140" s="32" t="s">
        <v>167</v>
      </c>
      <c r="U140" s="2" t="s">
        <v>85</v>
      </c>
      <c r="V140" s="32" t="s">
        <v>168</v>
      </c>
      <c r="W140" s="2" t="s">
        <v>85</v>
      </c>
      <c r="X140" s="32" t="s">
        <v>169</v>
      </c>
      <c r="Y140" s="2" t="s">
        <v>85</v>
      </c>
      <c r="Z140" s="33" t="s">
        <v>171</v>
      </c>
      <c r="AB140" t="str">
        <f>CONCATENATE(A140,Table38[[#This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{rules:[['incident','Hazardous Material','Liquid Spills']],cap:{category:'CBRNE',tier1:'Hazardous Materials',tier2:'',event:'Hazardous Materials',eventCode:'hazmat',responseType:'None',urgency:'Unknown',severity:'Unknown',certainty:'Unknown'}},</v>
      </c>
      <c r="AC140" t="str">
        <f t="shared" si="2"/>
        <v xml:space="preserve">    {rules:[['incident','Hazardous Material','Liquid Spills']],cap:{category:'CBRNE',tier1:'Hazardous Materials',tier2:'',event:'Hazardous Materials',eventCode:'hazmat',responseType:'None',urgency:'Unknown',severity:'Unknown',certainty:'Unknown'}},</v>
      </c>
    </row>
    <row r="141" spans="1:29" x14ac:dyDescent="0.2">
      <c r="A141" s="32" t="s">
        <v>187</v>
      </c>
      <c r="B141" t="s">
        <v>0</v>
      </c>
      <c r="C141" s="32" t="s">
        <v>163</v>
      </c>
      <c r="D141" t="s">
        <v>31</v>
      </c>
      <c r="E141" s="32" t="s">
        <v>163</v>
      </c>
      <c r="F141" t="s">
        <v>36</v>
      </c>
      <c r="G141" s="2" t="e">
        <f>#REF!&lt;&gt;#REF!</f>
        <v>#REF!</v>
      </c>
      <c r="H141" s="32" t="s">
        <v>170</v>
      </c>
      <c r="I141" s="2" t="s">
        <v>58</v>
      </c>
      <c r="J141" s="32" t="s">
        <v>164</v>
      </c>
      <c r="K141" s="2" t="s">
        <v>132</v>
      </c>
      <c r="L141" s="32" t="s">
        <v>165</v>
      </c>
      <c r="M141" t="s">
        <v>130</v>
      </c>
      <c r="N141" s="32" t="s">
        <v>173</v>
      </c>
      <c r="O141" t="str">
        <f>IF(Table38[[#This Row],[Tier2]]&lt;&gt;"",Table38[[#This Row],[Tier2]],Table38[[#This Row],[Tier1]])</f>
        <v>Motor Vehicle Accident</v>
      </c>
      <c r="P141" s="32" t="s">
        <v>166</v>
      </c>
      <c r="Q141" t="s">
        <v>131</v>
      </c>
      <c r="R141" s="32" t="s">
        <v>188</v>
      </c>
      <c r="S141" s="2" t="s">
        <v>149</v>
      </c>
      <c r="T141" s="32" t="s">
        <v>167</v>
      </c>
      <c r="U141" s="2" t="s">
        <v>85</v>
      </c>
      <c r="V141" s="32" t="s">
        <v>168</v>
      </c>
      <c r="W141" s="2" t="s">
        <v>85</v>
      </c>
      <c r="X141" s="32" t="s">
        <v>169</v>
      </c>
      <c r="Y141" s="2" t="s">
        <v>85</v>
      </c>
      <c r="Z141" s="33" t="s">
        <v>171</v>
      </c>
      <c r="AB141" t="str">
        <f>CONCATENATE(A141,Table38[[#This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{rules:[['incident','Accident / Rescue','Road Accident']],cap:{category:'Transport',tier1:'Roadway',tier2:'Motor Vehicle Accident',event:'Motor Vehicle Accident',eventCode:'roadCrash ',responseType:'None',urgency:'Unknown',severity:'Unknown',certainty:'Unknown'}},</v>
      </c>
      <c r="AC141" t="str">
        <f t="shared" si="2"/>
        <v xml:space="preserve">    {rules:[['incident','Accident / Rescue','Road Accident']],cap:{category:'Transport',tier1:'Roadway',tier2:'Motor Vehicle Accident',event:'Motor Vehicle Accident',eventCode:'roadCrash',responseType:'None',urgency:'Unknown',severity:'Unknown',certainty:'Unknown'}},</v>
      </c>
    </row>
    <row r="142" spans="1:29" x14ac:dyDescent="0.2">
      <c r="A142" s="32" t="s">
        <v>187</v>
      </c>
      <c r="B142" t="s">
        <v>0</v>
      </c>
      <c r="C142" s="32" t="s">
        <v>163</v>
      </c>
      <c r="D142" t="s">
        <v>31</v>
      </c>
      <c r="E142" s="32" t="s">
        <v>163</v>
      </c>
      <c r="F142" t="s">
        <v>32</v>
      </c>
      <c r="G142" s="2" t="e">
        <f>#REF!&lt;&gt;#REF!</f>
        <v>#REF!</v>
      </c>
      <c r="H142" s="32" t="s">
        <v>170</v>
      </c>
      <c r="I142" s="2" t="s">
        <v>58</v>
      </c>
      <c r="J142" s="32" t="s">
        <v>164</v>
      </c>
      <c r="K142" s="2" t="s">
        <v>113</v>
      </c>
      <c r="L142" s="32" t="s">
        <v>165</v>
      </c>
      <c r="M142" t="s">
        <v>111</v>
      </c>
      <c r="N142" s="32" t="s">
        <v>173</v>
      </c>
      <c r="O142" t="str">
        <f>IF(Table38[[#This Row],[Tier2]]&lt;&gt;"",Table38[[#This Row],[Tier2]],Table38[[#This Row],[Tier1]])</f>
        <v>Aircraft Incident</v>
      </c>
      <c r="P142" s="32" t="s">
        <v>166</v>
      </c>
      <c r="Q142" t="s">
        <v>112</v>
      </c>
      <c r="R142" s="32" t="s">
        <v>188</v>
      </c>
      <c r="S142" s="2" t="s">
        <v>149</v>
      </c>
      <c r="T142" s="32" t="s">
        <v>167</v>
      </c>
      <c r="U142" s="2" t="s">
        <v>85</v>
      </c>
      <c r="V142" s="32" t="s">
        <v>168</v>
      </c>
      <c r="W142" s="2" t="s">
        <v>85</v>
      </c>
      <c r="X142" s="32" t="s">
        <v>169</v>
      </c>
      <c r="Y142" s="2" t="s">
        <v>85</v>
      </c>
      <c r="Z142" s="33" t="s">
        <v>171</v>
      </c>
      <c r="AB142" t="str">
        <f>CONCATENATE(A142,Table38[[#This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{rules:[['incident','Accident / Rescue','Aircraft']],cap:{category:'Transport',tier1:'Aviation',tier2:'Aircraft Incident',event:'Aircraft Incident',eventCode:'aircraft',responseType:'None',urgency:'Unknown',severity:'Unknown',certainty:'Unknown'}},</v>
      </c>
      <c r="AC142" t="str">
        <f t="shared" si="2"/>
        <v xml:space="preserve">    {rules:[['incident','Accident / Rescue','Aircraft']],cap:{category:'Transport',tier1:'Aviation',tier2:'Aircraft Incident',event:'Aircraft Incident',eventCode:'aircraft',responseType:'None',urgency:'Unknown',severity:'Unknown',certainty:'Unknown'}},</v>
      </c>
    </row>
    <row r="143" spans="1:29" x14ac:dyDescent="0.2">
      <c r="A143" s="32" t="s">
        <v>187</v>
      </c>
      <c r="B143" t="s">
        <v>0</v>
      </c>
      <c r="C143" s="32" t="s">
        <v>163</v>
      </c>
      <c r="D143" t="s">
        <v>31</v>
      </c>
      <c r="E143" s="32" t="s">
        <v>163</v>
      </c>
      <c r="F143" t="s">
        <v>34</v>
      </c>
      <c r="G143" s="2" t="e">
        <f>#REF!&lt;&gt;#REF!</f>
        <v>#REF!</v>
      </c>
      <c r="H143" s="32" t="s">
        <v>170</v>
      </c>
      <c r="I143" s="2" t="s">
        <v>58</v>
      </c>
      <c r="J143" s="32" t="s">
        <v>164</v>
      </c>
      <c r="K143" s="2" t="s">
        <v>118</v>
      </c>
      <c r="L143" s="32" t="s">
        <v>165</v>
      </c>
      <c r="M143" t="s">
        <v>116</v>
      </c>
      <c r="N143" s="32" t="s">
        <v>173</v>
      </c>
      <c r="O143" t="str">
        <f>IF(Table38[[#This Row],[Tier2]]&lt;&gt;"",Table38[[#This Row],[Tier2]],Table38[[#This Row],[Tier1]])</f>
        <v>Railway Incident</v>
      </c>
      <c r="P143" s="32" t="s">
        <v>166</v>
      </c>
      <c r="Q143" t="s">
        <v>117</v>
      </c>
      <c r="R143" s="32" t="s">
        <v>188</v>
      </c>
      <c r="S143" s="2" t="s">
        <v>149</v>
      </c>
      <c r="T143" s="32" t="s">
        <v>167</v>
      </c>
      <c r="U143" s="2" t="s">
        <v>85</v>
      </c>
      <c r="V143" s="32" t="s">
        <v>168</v>
      </c>
      <c r="W143" s="2" t="s">
        <v>85</v>
      </c>
      <c r="X143" s="32" t="s">
        <v>169</v>
      </c>
      <c r="Y143" s="2" t="s">
        <v>85</v>
      </c>
      <c r="Z143" s="33" t="s">
        <v>171</v>
      </c>
      <c r="AB143" t="str">
        <f>CONCATENATE(A143,Table38[[#This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{rules:[['incident','Accident / Rescue','Rail']],cap:{category:'Transport',tier1:'Railway',tier2:'Railway Incident',event:'Railway Incident',eventCode:'railIncident',responseType:'None',urgency:'Unknown',severity:'Unknown',certainty:'Unknown'}},</v>
      </c>
      <c r="AC143" t="str">
        <f t="shared" si="2"/>
        <v xml:space="preserve">    {rules:[['incident','Accident / Rescue','Rail']],cap:{category:'Transport',tier1:'Railway',tier2:'Railway Incident',event:'Railway Incident',eventCode:'railIncident',responseType:'None',urgency:'Unknown',severity:'Unknown',certainty:'Unknown'}},</v>
      </c>
    </row>
    <row r="144" spans="1:29" x14ac:dyDescent="0.2">
      <c r="A144" s="32" t="s">
        <v>187</v>
      </c>
      <c r="B144" t="s">
        <v>0</v>
      </c>
      <c r="C144" s="32" t="s">
        <v>163</v>
      </c>
      <c r="D144" t="s">
        <v>31</v>
      </c>
      <c r="E144" s="32" t="s">
        <v>163</v>
      </c>
      <c r="F144" t="s">
        <v>61</v>
      </c>
      <c r="G144" s="2" t="e">
        <f>#REF!&lt;&gt;#REF!</f>
        <v>#REF!</v>
      </c>
      <c r="H144" s="32" t="s">
        <v>170</v>
      </c>
      <c r="I144" s="2" t="s">
        <v>58</v>
      </c>
      <c r="J144" s="32" t="s">
        <v>164</v>
      </c>
      <c r="K144" s="2" t="s">
        <v>88</v>
      </c>
      <c r="L144" s="32" t="s">
        <v>165</v>
      </c>
      <c r="M144" t="s">
        <v>114</v>
      </c>
      <c r="N144" s="32" t="s">
        <v>173</v>
      </c>
      <c r="O144" t="str">
        <f>IF(Table38[[#This Row],[Tier2]]&lt;&gt;"",Table38[[#This Row],[Tier2]],Table38[[#This Row],[Tier1]])</f>
        <v>Nautical Incident</v>
      </c>
      <c r="P144" s="32" t="s">
        <v>166</v>
      </c>
      <c r="Q144" t="s">
        <v>115</v>
      </c>
      <c r="R144" s="32" t="s">
        <v>188</v>
      </c>
      <c r="S144" s="2" t="s">
        <v>149</v>
      </c>
      <c r="T144" s="32" t="s">
        <v>167</v>
      </c>
      <c r="U144" s="2" t="s">
        <v>85</v>
      </c>
      <c r="V144" s="32" t="s">
        <v>168</v>
      </c>
      <c r="W144" s="2" t="s">
        <v>85</v>
      </c>
      <c r="X144" s="32" t="s">
        <v>169</v>
      </c>
      <c r="Y144" s="2" t="s">
        <v>85</v>
      </c>
      <c r="Z144" s="33" t="s">
        <v>171</v>
      </c>
      <c r="AB144" t="str">
        <f>CONCATENATE(A144,Table38[[#This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{rules:[['incident','Accident / Rescue','Ship']],cap:{category:'Transport',tier1:'Marine',tier2:'Nautical Incident',event:'Nautical Incident',eventCode:'nautical',responseType:'None',urgency:'Unknown',severity:'Unknown',certainty:'Unknown'}},</v>
      </c>
      <c r="AC144" t="str">
        <f t="shared" si="2"/>
        <v xml:space="preserve">    {rules:[['incident','Accident / Rescue','Ship']],cap:{category:'Transport',tier1:'Marine',tier2:'Nautical Incident',event:'Nautical Incident',eventCode:'nautical',responseType:'None',urgency:'Unknown',severity:'Unknown',certainty:'Unknown'}},</v>
      </c>
    </row>
    <row r="145" spans="1:29" x14ac:dyDescent="0.2">
      <c r="A145" s="32" t="s">
        <v>187</v>
      </c>
      <c r="B145" t="s">
        <v>0</v>
      </c>
      <c r="C145" s="32" t="s">
        <v>163</v>
      </c>
      <c r="D145" t="s">
        <v>6</v>
      </c>
      <c r="E145" s="32" t="s">
        <v>163</v>
      </c>
      <c r="F145" t="s">
        <v>6</v>
      </c>
      <c r="G145" s="2" t="e">
        <f>#REF!&lt;&gt;#REF!</f>
        <v>#REF!</v>
      </c>
      <c r="H145" s="32" t="s">
        <v>170</v>
      </c>
      <c r="I145" s="2" t="s">
        <v>52</v>
      </c>
      <c r="J145" s="32" t="s">
        <v>164</v>
      </c>
      <c r="K145" t="s">
        <v>122</v>
      </c>
      <c r="L145" s="32" t="s">
        <v>165</v>
      </c>
      <c r="M145" t="s">
        <v>123</v>
      </c>
      <c r="N145" s="32" t="s">
        <v>173</v>
      </c>
      <c r="O145" t="str">
        <f>IF(Table38[[#This Row],[Tier2]]&lt;&gt;"",Table38[[#This Row],[Tier2]],Table38[[#This Row],[Tier1]])</f>
        <v xml:space="preserve">Earthquake </v>
      </c>
      <c r="P145" s="32" t="s">
        <v>166</v>
      </c>
      <c r="Q145" t="s">
        <v>2</v>
      </c>
      <c r="R145" s="32" t="s">
        <v>188</v>
      </c>
      <c r="S145" s="2" t="s">
        <v>149</v>
      </c>
      <c r="T145" s="32" t="s">
        <v>167</v>
      </c>
      <c r="U145" s="2" t="s">
        <v>148</v>
      </c>
      <c r="V145" s="32" t="s">
        <v>168</v>
      </c>
      <c r="W145" s="2" t="s">
        <v>85</v>
      </c>
      <c r="X145" s="32" t="s">
        <v>169</v>
      </c>
      <c r="Y145" s="2" t="s">
        <v>85</v>
      </c>
      <c r="Z145" s="33" t="s">
        <v>171</v>
      </c>
      <c r="AB145" t="str">
        <f>CONCATENATE(A145,Table38[[#This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{rules:[['incident','Earthquake','Earthquake']],cap:{category:'Geo',tier1:'Geological',tier2:'Earthquake ',event:'Earthquake ',eventCode:'earthquake',responseType:'None',urgency:'Past',severity:'Unknown',certainty:'Unknown'}},</v>
      </c>
      <c r="AC145" t="str">
        <f t="shared" si="2"/>
        <v xml:space="preserve">    {rules:[['incident','Earthquake','Earthquake']],cap:{category:'Geo',tier1:'Geological',tier2:'Earthquake',event:'Earthquake',eventCode:'earthquake',responseType:'None',urgency:'Past',severity:'Unknown',certainty:'Unknown'}},</v>
      </c>
    </row>
    <row r="146" spans="1:29" x14ac:dyDescent="0.2">
      <c r="A146" s="32" t="s">
        <v>187</v>
      </c>
      <c r="B146" t="s">
        <v>0</v>
      </c>
      <c r="C146" s="32" t="s">
        <v>163</v>
      </c>
      <c r="D146" t="s">
        <v>13</v>
      </c>
      <c r="E146" s="32" t="s">
        <v>163</v>
      </c>
      <c r="F146" t="s">
        <v>13</v>
      </c>
      <c r="G146" s="2" t="e">
        <f>#REF!&lt;&gt;#REF!</f>
        <v>#REF!</v>
      </c>
      <c r="H146" s="32" t="s">
        <v>170</v>
      </c>
      <c r="I146" s="2" t="s">
        <v>52</v>
      </c>
      <c r="J146" s="32" t="s">
        <v>164</v>
      </c>
      <c r="K146" t="s">
        <v>122</v>
      </c>
      <c r="L146" s="32" t="s">
        <v>165</v>
      </c>
      <c r="M146" t="s">
        <v>13</v>
      </c>
      <c r="N146" s="32" t="s">
        <v>173</v>
      </c>
      <c r="O146" t="str">
        <f>IF(Table38[[#This Row],[Tier2]]&lt;&gt;"",Table38[[#This Row],[Tier2]],Table38[[#This Row],[Tier1]])</f>
        <v>Tsunami</v>
      </c>
      <c r="P146" s="32" t="s">
        <v>166</v>
      </c>
      <c r="Q146" t="s">
        <v>125</v>
      </c>
      <c r="R146" s="32" t="s">
        <v>188</v>
      </c>
      <c r="S146" s="2" t="s">
        <v>149</v>
      </c>
      <c r="T146" s="32" t="s">
        <v>167</v>
      </c>
      <c r="U146" s="2" t="s">
        <v>148</v>
      </c>
      <c r="V146" s="32" t="s">
        <v>168</v>
      </c>
      <c r="W146" s="2" t="s">
        <v>85</v>
      </c>
      <c r="X146" s="32" t="s">
        <v>169</v>
      </c>
      <c r="Y146" s="2" t="s">
        <v>85</v>
      </c>
      <c r="Z146" s="33" t="s">
        <v>171</v>
      </c>
      <c r="AB146" t="str">
        <f>CONCATENATE(A146,Table38[[#This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{rules:[['incident','Tsunami','Tsunami']],cap:{category:'Geo',tier1:'Geological',tier2:'Tsunami',event:'Tsunami',eventCode:'tsunami',responseType:'None',urgency:'Past',severity:'Unknown',certainty:'Unknown'}},</v>
      </c>
      <c r="AC146" t="str">
        <f t="shared" si="2"/>
        <v xml:space="preserve">    {rules:[['incident','Tsunami','Tsunami']],cap:{category:'Geo',tier1:'Geological',tier2:'Tsunami',event:'Tsunami',eventCode:'tsunami',responseType:'None',urgency:'Past',severity:'Unknown',certainty:'Unknown'}},</v>
      </c>
    </row>
    <row r="147" spans="1:29" x14ac:dyDescent="0.2">
      <c r="A147" s="32" t="s">
        <v>187</v>
      </c>
      <c r="B147" t="s">
        <v>0</v>
      </c>
      <c r="C147" s="32" t="s">
        <v>163</v>
      </c>
      <c r="D147" t="s">
        <v>69</v>
      </c>
      <c r="E147" s="32" t="s">
        <v>163</v>
      </c>
      <c r="F147" t="s">
        <v>69</v>
      </c>
      <c r="G147" s="2" t="e">
        <f>#REF!&lt;&gt;#REF!</f>
        <v>#REF!</v>
      </c>
      <c r="H147" s="32" t="s">
        <v>170</v>
      </c>
      <c r="I147" s="2" t="s">
        <v>52</v>
      </c>
      <c r="J147" s="32" t="s">
        <v>164</v>
      </c>
      <c r="K147" t="s">
        <v>122</v>
      </c>
      <c r="L147" s="32" t="s">
        <v>165</v>
      </c>
      <c r="M147" t="s">
        <v>69</v>
      </c>
      <c r="N147" s="32" t="s">
        <v>173</v>
      </c>
      <c r="O147" t="str">
        <f>IF(Table38[[#This Row],[Tier2]]&lt;&gt;"",Table38[[#This Row],[Tier2]],Table38[[#This Row],[Tier1]])</f>
        <v>Landslide</v>
      </c>
      <c r="P147" s="32" t="s">
        <v>166</v>
      </c>
      <c r="Q147" t="s">
        <v>124</v>
      </c>
      <c r="R147" s="32" t="s">
        <v>188</v>
      </c>
      <c r="S147" s="2" t="s">
        <v>149</v>
      </c>
      <c r="T147" s="32" t="s">
        <v>167</v>
      </c>
      <c r="U147" s="2" t="s">
        <v>148</v>
      </c>
      <c r="V147" s="32" t="s">
        <v>168</v>
      </c>
      <c r="W147" s="2" t="s">
        <v>85</v>
      </c>
      <c r="X147" s="32" t="s">
        <v>169</v>
      </c>
      <c r="Y147" s="2" t="s">
        <v>85</v>
      </c>
      <c r="Z147" s="33" t="s">
        <v>171</v>
      </c>
      <c r="AB147" t="str">
        <f>CONCATENATE(A147,Table38[[#This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{rules:[['incident','Landslide','Landslide']],cap:{category:'Geo',tier1:'Geological',tier2:'Landslide',event:'Landslide',eventCode:'landslide',responseType:'None',urgency:'Past',severity:'Unknown',certainty:'Unknown'}},</v>
      </c>
      <c r="AC147" t="str">
        <f t="shared" si="2"/>
        <v xml:space="preserve">    {rules:[['incident','Landslide','Landslide']],cap:{category:'Geo',tier1:'Geological',tier2:'Landslide',event:'Landslide',eventCode:'landslide',responseType:'None',urgency:'Past',severity:'Unknown',certainty:'Unknown'}},</v>
      </c>
    </row>
    <row r="148" spans="1:29" x14ac:dyDescent="0.2">
      <c r="A148" s="32" t="s">
        <v>187</v>
      </c>
      <c r="B148" t="s">
        <v>0</v>
      </c>
      <c r="C148" s="32" t="s">
        <v>163</v>
      </c>
      <c r="D148" t="s">
        <v>31</v>
      </c>
      <c r="E148" s="32" t="s">
        <v>163</v>
      </c>
      <c r="F148" t="s">
        <v>35</v>
      </c>
      <c r="G148" s="2" t="e">
        <f>#REF!&lt;&gt;#REF!</f>
        <v>#REF!</v>
      </c>
      <c r="H148" s="32" t="s">
        <v>170</v>
      </c>
      <c r="I148" t="s">
        <v>35</v>
      </c>
      <c r="J148" s="32" t="s">
        <v>164</v>
      </c>
      <c r="K148" t="s">
        <v>35</v>
      </c>
      <c r="L148" s="32" t="s">
        <v>165</v>
      </c>
      <c r="M148" s="2"/>
      <c r="N148" s="32" t="s">
        <v>173</v>
      </c>
      <c r="O148" s="2" t="str">
        <f>IF(Table38[[#This Row],[Tier2]]&lt;&gt;"",Table38[[#This Row],[Tier2]],Table38[[#This Row],[Tier1]])</f>
        <v>Rescue</v>
      </c>
      <c r="P148" s="32" t="s">
        <v>166</v>
      </c>
      <c r="Q148" t="s">
        <v>119</v>
      </c>
      <c r="R148" s="32" t="s">
        <v>188</v>
      </c>
      <c r="S148" s="2" t="s">
        <v>149</v>
      </c>
      <c r="T148" s="32" t="s">
        <v>167</v>
      </c>
      <c r="U148" s="2" t="s">
        <v>85</v>
      </c>
      <c r="V148" s="32" t="s">
        <v>168</v>
      </c>
      <c r="W148" s="2" t="s">
        <v>85</v>
      </c>
      <c r="X148" s="32" t="s">
        <v>169</v>
      </c>
      <c r="Y148" s="2" t="s">
        <v>85</v>
      </c>
      <c r="Z148" s="33" t="s">
        <v>171</v>
      </c>
      <c r="AB148" t="str">
        <f>CONCATENATE(A148,Table38[[#This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{rules:[['incident','Accident / Rescue','Rescue']],cap:{category:'Rescue',tier1:'Rescue',tier2:'',event:'Rescue',eventCode:'rescue',responseType:'None',urgency:'Unknown',severity:'Unknown',certainty:'Unknown'}},</v>
      </c>
      <c r="AC148" t="str">
        <f t="shared" si="2"/>
        <v xml:space="preserve">    {rules:[['incident','Accident / Rescue','Rescue']],cap:{category:'Rescue',tier1:'Rescue',tier2:'',event:'Rescue',eventCode:'rescue',responseType:'None',urgency:'Unknown',severity:'Unknown',certainty:'Unknown'}},</v>
      </c>
    </row>
    <row r="149" spans="1:29" x14ac:dyDescent="0.2">
      <c r="A149" s="32" t="s">
        <v>187</v>
      </c>
      <c r="B149" t="s">
        <v>0</v>
      </c>
      <c r="C149" s="32" t="s">
        <v>163</v>
      </c>
      <c r="D149" t="s">
        <v>31</v>
      </c>
      <c r="E149" s="32" t="s">
        <v>163</v>
      </c>
      <c r="F149" t="s">
        <v>39</v>
      </c>
      <c r="G149" s="2" t="e">
        <f>#REF!&lt;&gt;#REF!</f>
        <v>#REF!</v>
      </c>
      <c r="H149" s="32" t="s">
        <v>170</v>
      </c>
      <c r="I149" s="2" t="s">
        <v>52</v>
      </c>
      <c r="J149" s="32" t="s">
        <v>164</v>
      </c>
      <c r="K149" t="s">
        <v>122</v>
      </c>
      <c r="L149" s="32" t="s">
        <v>165</v>
      </c>
      <c r="M149" s="2"/>
      <c r="N149" s="32" t="s">
        <v>173</v>
      </c>
      <c r="O149" s="2" t="str">
        <f>IF(Table38[[#This Row],[Tier2]]&lt;&gt;"",Table38[[#This Row],[Tier2]],Table38[[#This Row],[Tier1]])</f>
        <v>Geological</v>
      </c>
      <c r="P149" s="32" t="s">
        <v>166</v>
      </c>
      <c r="Q149" t="s">
        <v>141</v>
      </c>
      <c r="R149" s="32" t="s">
        <v>188</v>
      </c>
      <c r="S149" s="2" t="s">
        <v>149</v>
      </c>
      <c r="T149" s="32" t="s">
        <v>167</v>
      </c>
      <c r="U149" s="2" t="s">
        <v>85</v>
      </c>
      <c r="V149" s="32" t="s">
        <v>168</v>
      </c>
      <c r="W149" s="2" t="s">
        <v>85</v>
      </c>
      <c r="X149" s="32" t="s">
        <v>169</v>
      </c>
      <c r="Y149" s="2" t="s">
        <v>85</v>
      </c>
      <c r="Z149" s="33" t="s">
        <v>171</v>
      </c>
      <c r="AB149" t="str">
        <f>CONCATENATE(A149,Table38[[#This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{rules:[['incident','Accident / Rescue','Washaway']],cap:{category:'Geo',tier1:'Geological',tier2:'',event:'Geological',eventCode:'geologicalHaz',responseType:'None',urgency:'Unknown',severity:'Unknown',certainty:'Unknown'}},</v>
      </c>
      <c r="AC149" t="str">
        <f t="shared" si="2"/>
        <v xml:space="preserve">    {rules:[['incident','Accident / Rescue','Washaway']],cap:{category:'Geo',tier1:'Geological',tier2:'',event:'Geological',eventCode:'geologicalHaz',responseType:'None',urgency:'Unknown',severity:'Unknown',certainty:'Unknown'}},</v>
      </c>
    </row>
    <row r="150" spans="1:29" x14ac:dyDescent="0.2">
      <c r="A150" s="32" t="s">
        <v>187</v>
      </c>
      <c r="B150" t="s">
        <v>0</v>
      </c>
      <c r="C150" s="32" t="s">
        <v>163</v>
      </c>
      <c r="D150" t="s">
        <v>31</v>
      </c>
      <c r="E150" s="32" t="s">
        <v>163</v>
      </c>
      <c r="F150" t="s">
        <v>38</v>
      </c>
      <c r="G150" s="2" t="e">
        <f>#REF!&lt;&gt;#REF!</f>
        <v>#REF!</v>
      </c>
      <c r="H150" s="32" t="s">
        <v>170</v>
      </c>
      <c r="I150" t="s">
        <v>35</v>
      </c>
      <c r="J150" s="32" t="s">
        <v>164</v>
      </c>
      <c r="K150" t="s">
        <v>35</v>
      </c>
      <c r="L150" s="32" t="s">
        <v>165</v>
      </c>
      <c r="M150" s="2"/>
      <c r="N150" s="32" t="s">
        <v>173</v>
      </c>
      <c r="O150" s="2" t="str">
        <f>IF(Table38[[#This Row],[Tier2]]&lt;&gt;"",Table38[[#This Row],[Tier2]],Table38[[#This Row],[Tier1]])</f>
        <v>Rescue</v>
      </c>
      <c r="P150" s="32" t="s">
        <v>166</v>
      </c>
      <c r="Q150" t="s">
        <v>119</v>
      </c>
      <c r="R150" s="32" t="s">
        <v>188</v>
      </c>
      <c r="S150" s="2" t="s">
        <v>149</v>
      </c>
      <c r="T150" s="32" t="s">
        <v>167</v>
      </c>
      <c r="U150" s="2" t="s">
        <v>85</v>
      </c>
      <c r="V150" s="32" t="s">
        <v>168</v>
      </c>
      <c r="W150" s="2" t="s">
        <v>85</v>
      </c>
      <c r="X150" s="32" t="s">
        <v>169</v>
      </c>
      <c r="Y150" s="2" t="s">
        <v>85</v>
      </c>
      <c r="Z150" s="33" t="s">
        <v>171</v>
      </c>
      <c r="AB150" t="str">
        <f>CONCATENATE(A150,Table38[[#This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{rules:[['incident','Accident / Rescue','Usar']],cap:{category:'Rescue',tier1:'Rescue',tier2:'',event:'Rescue',eventCode:'rescue',responseType:'None',urgency:'Unknown',severity:'Unknown',certainty:'Unknown'}},</v>
      </c>
      <c r="AC150" t="str">
        <f t="shared" si="2"/>
        <v xml:space="preserve">    {rules:[['incident','Accident / Rescue','Usar']],cap:{category:'Rescue',tier1:'Rescue',tier2:'',event:'Rescue',eventCode:'rescue',responseType:'None',urgency:'Unknown',severity:'Unknown',certainty:'Unknown'}},</v>
      </c>
    </row>
    <row r="151" spans="1:29" x14ac:dyDescent="0.2">
      <c r="A151" s="32" t="s">
        <v>187</v>
      </c>
      <c r="B151" t="s">
        <v>0</v>
      </c>
      <c r="C151" s="32" t="s">
        <v>163</v>
      </c>
      <c r="D151" t="s">
        <v>46</v>
      </c>
      <c r="E151" s="32" t="s">
        <v>163</v>
      </c>
      <c r="F151" t="s">
        <v>46</v>
      </c>
      <c r="G151" s="2" t="e">
        <f>#REF!&lt;&gt;#REF!</f>
        <v>#REF!</v>
      </c>
      <c r="H151" s="32" t="s">
        <v>170</v>
      </c>
      <c r="I151" s="3" t="s">
        <v>46</v>
      </c>
      <c r="J151" s="32" t="s">
        <v>164</v>
      </c>
      <c r="K151" s="3" t="s">
        <v>144</v>
      </c>
      <c r="L151" s="32" t="s">
        <v>165</v>
      </c>
      <c r="M151" s="3"/>
      <c r="N151" s="32" t="s">
        <v>173</v>
      </c>
      <c r="O151" s="3" t="str">
        <f>IF(Table38[[#This Row],[Tier2]]&lt;&gt;"",Table38[[#This Row],[Tier2]],Table38[[#This Row],[Tier1]])</f>
        <v>Other Non-Urgent Alerts</v>
      </c>
      <c r="P151" s="32" t="s">
        <v>166</v>
      </c>
      <c r="Q151" s="3" t="s">
        <v>145</v>
      </c>
      <c r="R151" s="32" t="s">
        <v>188</v>
      </c>
      <c r="S151" s="2" t="s">
        <v>149</v>
      </c>
      <c r="T151" s="32" t="s">
        <v>167</v>
      </c>
      <c r="U151" s="2" t="s">
        <v>85</v>
      </c>
      <c r="V151" s="32" t="s">
        <v>168</v>
      </c>
      <c r="W151" s="2" t="s">
        <v>85</v>
      </c>
      <c r="X151" s="32" t="s">
        <v>169</v>
      </c>
      <c r="Y151" s="2" t="s">
        <v>85</v>
      </c>
      <c r="Z151" s="33" t="s">
        <v>171</v>
      </c>
      <c r="AB151" t="str">
        <f>CONCATENATE(A151,Table38[[#This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{rules:[['incident','Other','Other']],cap:{category:'Other',tier1:'Other Non-Urgent Alerts',tier2:'',event:'Other Non-Urgent Alerts',eventCode:'other',responseType:'None',urgency:'Unknown',severity:'Unknown',certainty:'Unknown'}},</v>
      </c>
      <c r="AC151" t="str">
        <f t="shared" si="2"/>
        <v xml:space="preserve">    {rules:[['incident','Other','Other']],cap:{category:'Other',tier1:'Other Non-Urgent Alerts',tier2:'',event:'Other Non-Urgent Alerts',eventCode:'other',responseType:'None',urgency:'Unknown',severity:'Unknown',certainty:'Unknown'}},</v>
      </c>
    </row>
    <row r="152" spans="1:29" x14ac:dyDescent="0.2">
      <c r="A152" s="32" t="s">
        <v>187</v>
      </c>
      <c r="B152" t="s">
        <v>0</v>
      </c>
      <c r="C152" s="32" t="s">
        <v>163</v>
      </c>
      <c r="D152" t="s">
        <v>31</v>
      </c>
      <c r="E152" s="32" t="s">
        <v>163</v>
      </c>
      <c r="F152" t="s">
        <v>33</v>
      </c>
      <c r="G152" s="2" t="e">
        <f>#REF!&lt;&gt;#REF!</f>
        <v>#REF!</v>
      </c>
      <c r="H152" s="32" t="s">
        <v>170</v>
      </c>
      <c r="I152" s="3" t="s">
        <v>46</v>
      </c>
      <c r="J152" s="32" t="s">
        <v>164</v>
      </c>
      <c r="K152" s="4" t="s">
        <v>142</v>
      </c>
      <c r="L152" s="32" t="s">
        <v>165</v>
      </c>
      <c r="M152" s="4"/>
      <c r="N152" s="32" t="s">
        <v>173</v>
      </c>
      <c r="O152" s="4" t="str">
        <f>IF(Table38[[#This Row],[Tier2]]&lt;&gt;"",Table38[[#This Row],[Tier2]],Table38[[#This Row],[Tier1]])</f>
        <v>Other Urgent Alerts</v>
      </c>
      <c r="P152" s="32" t="s">
        <v>166</v>
      </c>
      <c r="Q152" s="4" t="s">
        <v>143</v>
      </c>
      <c r="R152" s="32" t="s">
        <v>188</v>
      </c>
      <c r="S152" s="2" t="s">
        <v>149</v>
      </c>
      <c r="T152" s="32" t="s">
        <v>167</v>
      </c>
      <c r="U152" s="2" t="s">
        <v>85</v>
      </c>
      <c r="V152" s="32" t="s">
        <v>168</v>
      </c>
      <c r="W152" s="2" t="s">
        <v>85</v>
      </c>
      <c r="X152" s="32" t="s">
        <v>169</v>
      </c>
      <c r="Y152" s="2" t="s">
        <v>85</v>
      </c>
      <c r="Z152" s="33" t="s">
        <v>171</v>
      </c>
      <c r="AB152" t="str">
        <f>CONCATENATE(A152,Table38[[#This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{rules:[['incident','Accident / Rescue','Incident']],cap:{category:'Other',tier1:'Other Urgent Alerts',tier2:'',event:'Other Urgent Alerts',eventCode:'otherUrgent',responseType:'None',urgency:'Unknown',severity:'Unknown',certainty:'Unknown'}},</v>
      </c>
      <c r="AC152" t="str">
        <f t="shared" si="2"/>
        <v xml:space="preserve">    {rules:[['incident','Accident / Rescue','Incident']],cap:{category:'Other',tier1:'Other Urgent Alerts',tier2:'',event:'Other Urgent Alerts',eventCode:'otherUrgent',responseType:'None',urgency:'Unknown',severity:'Unknown',certainty:'Unknown'}},</v>
      </c>
    </row>
    <row r="153" spans="1:29" ht="17" thickBot="1" x14ac:dyDescent="0.25">
      <c r="A153" s="32" t="s">
        <v>187</v>
      </c>
      <c r="B153" t="s">
        <v>0</v>
      </c>
      <c r="C153" s="32" t="s">
        <v>163</v>
      </c>
      <c r="D153" t="s">
        <v>31</v>
      </c>
      <c r="E153" s="32" t="s">
        <v>163</v>
      </c>
      <c r="F153" t="s">
        <v>37</v>
      </c>
      <c r="G153" s="2" t="e">
        <f>#REF!&lt;&gt;#REF!</f>
        <v>#REF!</v>
      </c>
      <c r="H153" s="32" t="s">
        <v>170</v>
      </c>
      <c r="I153" t="s">
        <v>35</v>
      </c>
      <c r="J153" s="32" t="s">
        <v>164</v>
      </c>
      <c r="K153" t="s">
        <v>35</v>
      </c>
      <c r="L153" s="32" t="s">
        <v>165</v>
      </c>
      <c r="M153" s="2"/>
      <c r="N153" s="32" t="s">
        <v>173</v>
      </c>
      <c r="O153" s="2" t="str">
        <f>IF(Table38[[#This Row],[Tier2]]&lt;&gt;"",Table38[[#This Row],[Tier2]],Table38[[#This Row],[Tier1]])</f>
        <v>Rescue</v>
      </c>
      <c r="P153" s="32" t="s">
        <v>166</v>
      </c>
      <c r="Q153" t="s">
        <v>119</v>
      </c>
      <c r="R153" s="32" t="s">
        <v>188</v>
      </c>
      <c r="S153" s="2" t="s">
        <v>149</v>
      </c>
      <c r="T153" s="32" t="s">
        <v>167</v>
      </c>
      <c r="U153" s="2" t="s">
        <v>85</v>
      </c>
      <c r="V153" s="32" t="s">
        <v>168</v>
      </c>
      <c r="W153" s="2" t="s">
        <v>85</v>
      </c>
      <c r="X153" s="32" t="s">
        <v>169</v>
      </c>
      <c r="Y153" s="2" t="s">
        <v>85</v>
      </c>
      <c r="Z153" s="33" t="s">
        <v>171</v>
      </c>
      <c r="AB153" t="str">
        <f>CONCATENATE(A153,Table38[[#This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{rules:[['incident','Accident / Rescue','Trench Rescue']],cap:{category:'Rescue',tier1:'Rescue',tier2:'',event:'Rescue',eventCode:'rescue',responseType:'None',urgency:'Unknown',severity:'Unknown',certainty:'Unknown'}},</v>
      </c>
      <c r="AC153" t="str">
        <f t="shared" si="2"/>
        <v xml:space="preserve">    {rules:[['incident','Accident / Rescue','Trench Rescue']],cap:{category:'Rescue',tier1:'Rescue',tier2:'',event:'Rescue',eventCode:'rescue',responseType:'None',urgency:'Unknown',severity:'Unknown',certainty:'Unknown'}},</v>
      </c>
    </row>
    <row r="154" spans="1:29" ht="17" thickBot="1" x14ac:dyDescent="0.25">
      <c r="A154" s="32" t="s">
        <v>187</v>
      </c>
      <c r="B154" t="s">
        <v>1</v>
      </c>
      <c r="C154" s="32" t="s">
        <v>163</v>
      </c>
      <c r="D154" t="s">
        <v>8</v>
      </c>
      <c r="E154" s="32" t="s">
        <v>163</v>
      </c>
      <c r="F154" t="s">
        <v>11</v>
      </c>
      <c r="G154" s="2" t="e">
        <f>#REF!&lt;&gt;#REF!</f>
        <v>#REF!</v>
      </c>
      <c r="H154" s="32" t="s">
        <v>170</v>
      </c>
      <c r="I154" t="s">
        <v>53</v>
      </c>
      <c r="J154" s="32" t="s">
        <v>164</v>
      </c>
      <c r="K154" s="2" t="s">
        <v>104</v>
      </c>
      <c r="L154" s="32" t="s">
        <v>165</v>
      </c>
      <c r="M154" t="s">
        <v>105</v>
      </c>
      <c r="N154" s="32" t="s">
        <v>173</v>
      </c>
      <c r="O154" t="str">
        <f>IF(Table38[[#This Row],[Tier2]]&lt;&gt;"",Table38[[#This Row],[Tier2]],Table38[[#This Row],[Tier1]])</f>
        <v xml:space="preserve">Weather </v>
      </c>
      <c r="P154" s="32" t="s">
        <v>166</v>
      </c>
      <c r="Q154" t="s">
        <v>106</v>
      </c>
      <c r="R154" s="32" t="s">
        <v>188</v>
      </c>
      <c r="S154" s="8" t="s">
        <v>154</v>
      </c>
      <c r="T154" s="32" t="s">
        <v>167</v>
      </c>
      <c r="U154" s="10" t="s">
        <v>155</v>
      </c>
      <c r="V154" s="32" t="s">
        <v>168</v>
      </c>
      <c r="W154" s="10" t="s">
        <v>8</v>
      </c>
      <c r="X154" s="32" t="s">
        <v>169</v>
      </c>
      <c r="Y154" s="10" t="s">
        <v>152</v>
      </c>
      <c r="Z154" s="33" t="s">
        <v>171</v>
      </c>
      <c r="AB154" t="str">
        <f>CONCATENATE(A154,Table38[[#This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{rules:[['warning','Moderate','Severe Weather']],cap:{category:'Met',tier1:'Storm',tier2:'Weather ',event:'Weather ',eventCode:'weather ',responseType:'Execute',urgency:'Expected',severity:'Moderate',certainty:'Observed'}},</v>
      </c>
      <c r="AC154" t="str">
        <f t="shared" si="2"/>
        <v xml:space="preserve">    {rules:[['warning','Moderate','Severe Weather']],cap:{category:'Met',tier1:'Storm',tier2:'Weather',event:'Weather',eventCode:'weather',responseType:'Execute',urgency:'Expected',severity:'Moderate',certainty:'Observed'}},</v>
      </c>
    </row>
    <row r="155" spans="1:29" ht="17" thickBot="1" x14ac:dyDescent="0.25">
      <c r="A155" s="32" t="s">
        <v>187</v>
      </c>
      <c r="B155" t="s">
        <v>1</v>
      </c>
      <c r="C155" s="32" t="s">
        <v>163</v>
      </c>
      <c r="D155" t="s">
        <v>8</v>
      </c>
      <c r="E155" s="32" t="s">
        <v>163</v>
      </c>
      <c r="F155" t="s">
        <v>12</v>
      </c>
      <c r="G155" s="2" t="e">
        <f>#REF!&lt;&gt;#REF!</f>
        <v>#REF!</v>
      </c>
      <c r="H155" s="32" t="s">
        <v>170</v>
      </c>
      <c r="I155" t="s">
        <v>53</v>
      </c>
      <c r="J155" s="32" t="s">
        <v>164</v>
      </c>
      <c r="K155" s="2" t="s">
        <v>104</v>
      </c>
      <c r="L155" s="32" t="s">
        <v>165</v>
      </c>
      <c r="M155" t="s">
        <v>67</v>
      </c>
      <c r="N155" s="32" t="s">
        <v>173</v>
      </c>
      <c r="O155" t="str">
        <f>IF(Table38[[#This Row],[Tier2]]&lt;&gt;"",Table38[[#This Row],[Tier2]],Table38[[#This Row],[Tier1]])</f>
        <v>Thunderstorm</v>
      </c>
      <c r="P155" s="32" t="s">
        <v>166</v>
      </c>
      <c r="Q155" t="s">
        <v>107</v>
      </c>
      <c r="R155" s="32" t="s">
        <v>188</v>
      </c>
      <c r="S155" s="8" t="s">
        <v>154</v>
      </c>
      <c r="T155" s="32" t="s">
        <v>167</v>
      </c>
      <c r="U155" s="10" t="s">
        <v>155</v>
      </c>
      <c r="V155" s="32" t="s">
        <v>168</v>
      </c>
      <c r="W155" s="10" t="s">
        <v>8</v>
      </c>
      <c r="X155" s="32" t="s">
        <v>169</v>
      </c>
      <c r="Y155" s="10" t="s">
        <v>152</v>
      </c>
      <c r="Z155" s="33" t="s">
        <v>171</v>
      </c>
      <c r="AB155" t="str">
        <f>CONCATENATE(A155,Table38[[#This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{rules:[['warning','Moderate','Severe Thunderstorm']],cap:{category:'Met',tier1:'Storm',tier2:'Thunderstorm',event:'Thunderstorm',eventCode:'thunderstorm ',responseType:'Execute',urgency:'Expected',severity:'Moderate',certainty:'Observed'}},</v>
      </c>
      <c r="AC155" t="str">
        <f t="shared" si="2"/>
        <v xml:space="preserve">    {rules:[['warning','Moderate','Severe Thunderstorm']],cap:{category:'Met',tier1:'Storm',tier2:'Thunderstorm',event:'Thunderstorm',eventCode:'thunderstorm',responseType:'Execute',urgency:'Expected',severity:'Moderate',certainty:'Observed'}},</v>
      </c>
    </row>
    <row r="156" spans="1:29" ht="17" thickBot="1" x14ac:dyDescent="0.25">
      <c r="A156" s="32" t="s">
        <v>187</v>
      </c>
      <c r="B156" t="s">
        <v>1</v>
      </c>
      <c r="C156" s="32" t="s">
        <v>163</v>
      </c>
      <c r="D156" t="s">
        <v>7</v>
      </c>
      <c r="E156" s="32" t="s">
        <v>163</v>
      </c>
      <c r="F156" t="s">
        <v>11</v>
      </c>
      <c r="G156" s="2" t="e">
        <f>#REF!&lt;&gt;#REF!</f>
        <v>#REF!</v>
      </c>
      <c r="H156" s="32" t="s">
        <v>170</v>
      </c>
      <c r="I156" t="s">
        <v>53</v>
      </c>
      <c r="J156" s="32" t="s">
        <v>164</v>
      </c>
      <c r="K156" s="2" t="s">
        <v>104</v>
      </c>
      <c r="L156" s="32" t="s">
        <v>165</v>
      </c>
      <c r="M156" t="s">
        <v>105</v>
      </c>
      <c r="N156" s="32" t="s">
        <v>173</v>
      </c>
      <c r="O156" t="str">
        <f>IF(Table38[[#This Row],[Tier2]]&lt;&gt;"",Table38[[#This Row],[Tier2]],Table38[[#This Row],[Tier1]])</f>
        <v xml:space="preserve">Weather </v>
      </c>
      <c r="P156" s="32" t="s">
        <v>166</v>
      </c>
      <c r="Q156" t="s">
        <v>106</v>
      </c>
      <c r="R156" s="32" t="s">
        <v>188</v>
      </c>
      <c r="S156" s="8" t="s">
        <v>149</v>
      </c>
      <c r="T156" s="32" t="s">
        <v>167</v>
      </c>
      <c r="U156" s="10" t="s">
        <v>148</v>
      </c>
      <c r="V156" s="32" t="s">
        <v>168</v>
      </c>
      <c r="W156" s="10" t="s">
        <v>7</v>
      </c>
      <c r="X156" s="32" t="s">
        <v>169</v>
      </c>
      <c r="Y156" s="10" t="s">
        <v>152</v>
      </c>
      <c r="Z156" s="33" t="s">
        <v>171</v>
      </c>
      <c r="AB156" t="str">
        <f>CONCATENATE(A156,Table38[[#This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{rules:[['warning','Minor','Severe Weather']],cap:{category:'Met',tier1:'Storm',tier2:'Weather ',event:'Weather ',eventCode:'weather ',responseType:'None',urgency:'Past',severity:'Minor',certainty:'Observed'}},</v>
      </c>
      <c r="AC156" t="str">
        <f t="shared" si="2"/>
        <v xml:space="preserve">    {rules:[['warning','Minor','Severe Weather']],cap:{category:'Met',tier1:'Storm',tier2:'Weather',event:'Weather',eventCode:'weather',responseType:'None',urgency:'Past',severity:'Minor',certainty:'Observed'}},</v>
      </c>
    </row>
    <row r="157" spans="1:29" ht="17" thickBot="1" x14ac:dyDescent="0.25">
      <c r="A157" s="32" t="s">
        <v>187</v>
      </c>
      <c r="B157" t="s">
        <v>1</v>
      </c>
      <c r="C157" s="32" t="s">
        <v>163</v>
      </c>
      <c r="D157" t="s">
        <v>7</v>
      </c>
      <c r="E157" s="32" t="s">
        <v>163</v>
      </c>
      <c r="F157" t="s">
        <v>12</v>
      </c>
      <c r="G157" s="2" t="e">
        <f>#REF!&lt;&gt;#REF!</f>
        <v>#REF!</v>
      </c>
      <c r="H157" s="32" t="s">
        <v>170</v>
      </c>
      <c r="I157" t="s">
        <v>53</v>
      </c>
      <c r="J157" s="32" t="s">
        <v>164</v>
      </c>
      <c r="K157" s="2" t="s">
        <v>104</v>
      </c>
      <c r="L157" s="32" t="s">
        <v>165</v>
      </c>
      <c r="M157" t="s">
        <v>67</v>
      </c>
      <c r="N157" s="32" t="s">
        <v>173</v>
      </c>
      <c r="O157" t="str">
        <f>IF(Table38[[#This Row],[Tier2]]&lt;&gt;"",Table38[[#This Row],[Tier2]],Table38[[#This Row],[Tier1]])</f>
        <v>Thunderstorm</v>
      </c>
      <c r="P157" s="32" t="s">
        <v>166</v>
      </c>
      <c r="Q157" t="s">
        <v>107</v>
      </c>
      <c r="R157" s="32" t="s">
        <v>188</v>
      </c>
      <c r="S157" s="8" t="s">
        <v>149</v>
      </c>
      <c r="T157" s="32" t="s">
        <v>167</v>
      </c>
      <c r="U157" s="10" t="s">
        <v>148</v>
      </c>
      <c r="V157" s="32" t="s">
        <v>168</v>
      </c>
      <c r="W157" s="10" t="s">
        <v>7</v>
      </c>
      <c r="X157" s="32" t="s">
        <v>169</v>
      </c>
      <c r="Y157" s="10" t="s">
        <v>152</v>
      </c>
      <c r="Z157" s="33" t="s">
        <v>171</v>
      </c>
      <c r="AB157" t="str">
        <f>CONCATENATE(A157,Table38[[#This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{rules:[['warning','Minor','Severe Thunderstorm']],cap:{category:'Met',tier1:'Storm',tier2:'Thunderstorm',event:'Thunderstorm',eventCode:'thunderstorm ',responseType:'None',urgency:'Past',severity:'Minor',certainty:'Observed'}},</v>
      </c>
      <c r="AC157" t="str">
        <f t="shared" si="2"/>
        <v xml:space="preserve">    {rules:[['warning','Minor','Severe Thunderstorm']],cap:{category:'Met',tier1:'Storm',tier2:'Thunderstorm',event:'Thunderstorm',eventCode:'thunderstorm',responseType:'None',urgency:'Past',severity:'Minor',certainty:'Observed'}},</v>
      </c>
    </row>
    <row r="158" spans="1:29" ht="17" thickBot="1" x14ac:dyDescent="0.25">
      <c r="A158" t="s">
        <v>187</v>
      </c>
      <c r="B158" t="s">
        <v>0</v>
      </c>
      <c r="C158" s="32" t="s">
        <v>163</v>
      </c>
      <c r="D158" t="s">
        <v>77</v>
      </c>
      <c r="E158" s="32" t="s">
        <v>163</v>
      </c>
      <c r="F158" t="s">
        <v>190</v>
      </c>
      <c r="G158" s="2" t="e">
        <f>#REF!&lt;&gt;#REF!</f>
        <v>#REF!</v>
      </c>
      <c r="H158" s="32" t="s">
        <v>170</v>
      </c>
      <c r="I158" t="s">
        <v>57</v>
      </c>
      <c r="J158" s="32" t="s">
        <v>164</v>
      </c>
      <c r="K158" s="2" t="s">
        <v>191</v>
      </c>
      <c r="L158" s="32" t="s">
        <v>165</v>
      </c>
      <c r="M158" t="s">
        <v>192</v>
      </c>
      <c r="N158" s="32" t="s">
        <v>173</v>
      </c>
      <c r="O158" t="str">
        <f>IF(Table38[[#This Row],[Tier2]]&lt;&gt;"",Table38[[#This Row],[Tier2]],Table38[[#This Row],[Tier1]])</f>
        <v>Animal Attack</v>
      </c>
      <c r="P158" s="32" t="s">
        <v>166</v>
      </c>
      <c r="Q158" t="s">
        <v>193</v>
      </c>
      <c r="R158" s="32" t="s">
        <v>188</v>
      </c>
      <c r="S158" s="8" t="s">
        <v>149</v>
      </c>
      <c r="T158" s="32" t="s">
        <v>167</v>
      </c>
      <c r="U158" s="10" t="s">
        <v>151</v>
      </c>
      <c r="V158" s="32" t="s">
        <v>168</v>
      </c>
      <c r="W158" s="10" t="s">
        <v>9</v>
      </c>
      <c r="X158" s="32" t="s">
        <v>169</v>
      </c>
      <c r="Y158" s="10" t="s">
        <v>152</v>
      </c>
      <c r="Z158" s="33" t="s">
        <v>171</v>
      </c>
      <c r="AB158" t="str">
        <f>CONCATENATE(A158,Table38[[#This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{rules:[['incident','Environment','Shark Sighting']],cap:{category:'Env',tier1:'Animals',tier2:'Animal Attack',event:'Animal Attack',eventCode:'animalAttack',responseType:'None',urgency:'Immediate',severity:'Severe',certainty:'Observed'}},</v>
      </c>
      <c r="AC158" t="str">
        <f t="shared" ref="AC158:AC159" si="3">"    "&amp;SUBSTITUTE(AB158," '","'")</f>
        <v xml:space="preserve">    {rules:[['incident','Environment','Shark Sighting']],cap:{category:'Env',tier1:'Animals',tier2:'Animal Attack',event:'Animal Attack',eventCode:'animalAttack',responseType:'None',urgency:'Immediate',severity:'Severe',certainty:'Observed'}},</v>
      </c>
    </row>
    <row r="159" spans="1:29" ht="17" thickBot="1" x14ac:dyDescent="0.25">
      <c r="A159" s="1" t="s">
        <v>187</v>
      </c>
      <c r="B159" s="1" t="s">
        <v>0</v>
      </c>
      <c r="C159" s="32" t="s">
        <v>163</v>
      </c>
      <c r="D159" t="s">
        <v>46</v>
      </c>
      <c r="E159" s="32" t="s">
        <v>163</v>
      </c>
      <c r="F159" s="1" t="s">
        <v>189</v>
      </c>
      <c r="G159" s="34" t="e">
        <f>#REF!&lt;&gt;#REF!</f>
        <v>#REF!</v>
      </c>
      <c r="H159" s="32" t="s">
        <v>170</v>
      </c>
      <c r="I159" t="s">
        <v>59</v>
      </c>
      <c r="J159" s="32" t="s">
        <v>164</v>
      </c>
      <c r="K159" s="2" t="s">
        <v>194</v>
      </c>
      <c r="L159" s="32" t="s">
        <v>165</v>
      </c>
      <c r="N159" s="32" t="s">
        <v>173</v>
      </c>
      <c r="O159" t="str">
        <f>IF(Table38[[#This Row],[Tier2]]&lt;&gt;"",Table38[[#This Row],[Tier2]],Table38[[#This Row],[Tier1]])</f>
        <v>Public Services</v>
      </c>
      <c r="P159" s="32" t="s">
        <v>166</v>
      </c>
      <c r="Q159" s="35" t="s">
        <v>195</v>
      </c>
      <c r="R159" s="32" t="s">
        <v>188</v>
      </c>
      <c r="S159" s="8" t="s">
        <v>149</v>
      </c>
      <c r="T159" s="32" t="s">
        <v>167</v>
      </c>
      <c r="U159" s="10" t="s">
        <v>151</v>
      </c>
      <c r="V159" s="32" t="s">
        <v>168</v>
      </c>
      <c r="W159" s="10" t="s">
        <v>9</v>
      </c>
      <c r="X159" s="32" t="s">
        <v>169</v>
      </c>
      <c r="Y159" s="10" t="s">
        <v>152</v>
      </c>
      <c r="Z159" s="33" t="s">
        <v>171</v>
      </c>
      <c r="AB159" t="str">
        <f>CONCATENATE(A159,Table38[[#This Row],[feedType]],Table38[[#This Row],[a]],Table38[[#This Row],[category1]],Table38[[#This Row],[b]],Table38[[#This Row],[category2]],Table38[[#This Row],[c]],Table38[[#This Row],[CAP Cat]],Table38[[#This Row],[d]],Table38[[#This Row],[Tier1]],Table38[[#This Row],[e]],Table38[[#This Row],[Tier2]],Table38[[#This Row],[f]],Table38[[#This Row],[Event]],Table38[[#This Row],[g]],Table38[[#This Row],[Eventcode]],Table38[[#This Row],[h]],Table38[[#This Row],[Response]],Table38[[#This Row],[i]],Table38[[#This Row],[Urgency]],Table38[[#This Row],[j]],Table38[[#This Row],[Severity]],Table38[[#This Row],[k]],Table38[[#This Row],[Certainty]],Table38[[#This Row],[l]])</f>
        <v>{rules:[['incident','Other','Beach Closure']],cap:{category:'Infra',tier1:'Public Services',tier2:'',event:'Public Services',eventCode:'publicServic',responseType:'None',urgency:'Immediate',severity:'Severe',certainty:'Observed'}},</v>
      </c>
      <c r="AC159" t="str">
        <f t="shared" ref="AC159" si="4">"    "&amp;SUBSTITUTE(AB159," '","'")</f>
        <v xml:space="preserve">    {rules:[['incident','Other','Beach Closure']],cap:{category:'Infra',tier1:'Public Services',tier2:'',event:'Public Services',eventCode:'publicServic',responseType:'None',urgency:'Immediate',severity:'Severe',certainty:'Observed'}},</v>
      </c>
    </row>
    <row r="160" spans="1:29" x14ac:dyDescent="0.2">
      <c r="A160" s="1"/>
      <c r="B160" s="1"/>
      <c r="C160" s="1"/>
      <c r="D160" s="11"/>
      <c r="E160" s="11"/>
      <c r="F160" s="11"/>
      <c r="G160" s="1"/>
      <c r="H160" s="1"/>
      <c r="I160" s="11"/>
      <c r="J160" s="11"/>
      <c r="K160" s="1"/>
      <c r="L160" s="1"/>
      <c r="M160" s="1"/>
      <c r="N160" s="1"/>
      <c r="O160" s="1"/>
      <c r="P160" s="1"/>
      <c r="U160" s="1"/>
      <c r="V160" s="1"/>
      <c r="W160" s="1"/>
      <c r="X160" s="1"/>
      <c r="Y160" s="1"/>
    </row>
    <row r="161" spans="1:25" x14ac:dyDescent="0.2">
      <c r="A161" s="1"/>
      <c r="B161" s="1"/>
      <c r="C161" s="1"/>
      <c r="D161" s="11"/>
      <c r="E161" s="11"/>
      <c r="F161" s="11"/>
      <c r="G161" s="1"/>
      <c r="H161" s="1"/>
      <c r="I161" s="11"/>
      <c r="J161" s="1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</sheetData>
  <conditionalFormatting sqref="G1:H1 G76:G82 G19:G20 G27:G33 G94:G153 G17 G35:G50 G2:G15">
    <cfRule type="cellIs" dxfId="22" priority="7" operator="equal">
      <formula>TRUE</formula>
    </cfRule>
  </conditionalFormatting>
  <conditionalFormatting sqref="G51 G53:G62">
    <cfRule type="cellIs" dxfId="21" priority="5" operator="equal">
      <formula>TRUE</formula>
    </cfRule>
  </conditionalFormatting>
  <conditionalFormatting sqref="G64 G66:G75">
    <cfRule type="cellIs" dxfId="20" priority="4" operator="equal">
      <formula>TRUE</formula>
    </cfRule>
  </conditionalFormatting>
  <conditionalFormatting sqref="G84:G93">
    <cfRule type="cellIs" dxfId="19" priority="3" operator="equal">
      <formula>TRUE</formula>
    </cfRule>
  </conditionalFormatting>
  <conditionalFormatting sqref="G154:G155">
    <cfRule type="cellIs" dxfId="18" priority="2" operator="equal">
      <formula>TRUE</formula>
    </cfRule>
  </conditionalFormatting>
  <conditionalFormatting sqref="G156:G157">
    <cfRule type="cellIs" dxfId="17" priority="1" operator="equal">
      <formula>TRUE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 Aligned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2015-09-09T02:30:33Z</dcterms:created>
  <dcterms:modified xsi:type="dcterms:W3CDTF">2015-12-14T04:36:08Z</dcterms:modified>
</cp:coreProperties>
</file>