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4820" windowHeight="7620" tabRatio="572" firstSheet="8" activeTab="14"/>
  </bookViews>
  <sheets>
    <sheet name="BBVP T01" sheetId="1" r:id="rId1"/>
    <sheet name="Luong 01" sheetId="2" r:id="rId2"/>
    <sheet name="Tip 01" sheetId="3" r:id="rId3"/>
    <sheet name="BBVP T02" sheetId="4" r:id="rId4"/>
    <sheet name="Luong 02" sheetId="5" r:id="rId5"/>
    <sheet name="Tip 02" sheetId="6" r:id="rId6"/>
    <sheet name="BBVP T03" sheetId="7" r:id="rId7"/>
    <sheet name="Luong 03" sheetId="9" r:id="rId8"/>
    <sheet name="Tip 03" sheetId="8" r:id="rId9"/>
    <sheet name="BBVP T04" sheetId="10" r:id="rId10"/>
    <sheet name="Lương T04" sheetId="11" r:id="rId11"/>
    <sheet name="Tip 04" sheetId="12" r:id="rId12"/>
    <sheet name="BBVP T05" sheetId="13" r:id="rId13"/>
    <sheet name="Luong T5" sheetId="14" r:id="rId14"/>
    <sheet name="Tip T5" sheetId="15" r:id="rId15"/>
  </sheets>
  <calcPr calcId="124519"/>
</workbook>
</file>

<file path=xl/calcChain.xml><?xml version="1.0" encoding="utf-8"?>
<calcChain xmlns="http://schemas.openxmlformats.org/spreadsheetml/2006/main">
  <c r="G21" i="15"/>
  <c r="G51" i="14"/>
  <c r="H91" i="13"/>
  <c r="H69"/>
  <c r="H68"/>
  <c r="H62"/>
  <c r="H61"/>
  <c r="H60"/>
  <c r="H57"/>
  <c r="G52" i="11"/>
  <c r="G14" i="12"/>
  <c r="H91" i="10"/>
  <c r="H69"/>
  <c r="H68"/>
  <c r="H62"/>
  <c r="H61"/>
  <c r="H60"/>
  <c r="H57"/>
  <c r="H91" i="7"/>
  <c r="H141" i="4"/>
  <c r="G17" i="8"/>
  <c r="G49" i="9"/>
  <c r="H69" i="7"/>
  <c r="H68"/>
  <c r="H62"/>
  <c r="H61"/>
  <c r="H60"/>
  <c r="H57"/>
  <c r="G14" i="6"/>
  <c r="G44" i="5"/>
  <c r="G43" i="2"/>
  <c r="G20" i="3"/>
  <c r="H56" i="1"/>
  <c r="H62"/>
</calcChain>
</file>

<file path=xl/comments1.xml><?xml version="1.0" encoding="utf-8"?>
<comments xmlns="http://schemas.openxmlformats.org/spreadsheetml/2006/main">
  <authors>
    <author>Thuy Linh</author>
  </authors>
  <commentList>
    <comment ref="H218" authorId="0">
      <text>
        <r>
          <rPr>
            <b/>
            <sz val="8"/>
            <color indexed="81"/>
            <rFont val="Tahoma"/>
            <family val="2"/>
          </rPr>
          <t>Thuy Linh:</t>
        </r>
        <r>
          <rPr>
            <sz val="8"/>
            <color indexed="81"/>
            <rFont val="Tahoma"/>
            <family val="2"/>
          </rPr>
          <t xml:space="preserve">
Trừ PC trách nhiệm
</t>
        </r>
      </text>
    </comment>
    <comment ref="H283" authorId="0">
      <text>
        <r>
          <rPr>
            <b/>
            <sz val="8"/>
            <color indexed="81"/>
            <rFont val="Tahoma"/>
            <family val="2"/>
          </rPr>
          <t>Thuy Linh:</t>
        </r>
        <r>
          <rPr>
            <sz val="8"/>
            <color indexed="81"/>
            <rFont val="Tahoma"/>
            <family val="2"/>
          </rPr>
          <t xml:space="preserve">
Trừ PC trách nhiệm
</t>
        </r>
      </text>
    </comment>
    <comment ref="H284" authorId="0">
      <text>
        <r>
          <rPr>
            <b/>
            <sz val="8"/>
            <color indexed="81"/>
            <rFont val="Tahoma"/>
            <family val="2"/>
          </rPr>
          <t>Thuy Linh:</t>
        </r>
        <r>
          <rPr>
            <sz val="8"/>
            <color indexed="81"/>
            <rFont val="Tahoma"/>
            <family val="2"/>
          </rPr>
          <t xml:space="preserve">
Trừ PC trách nhiệm
</t>
        </r>
      </text>
    </comment>
  </commentList>
</comments>
</file>

<file path=xl/comments2.xml><?xml version="1.0" encoding="utf-8"?>
<comments xmlns="http://schemas.openxmlformats.org/spreadsheetml/2006/main">
  <authors>
    <author>Thuy Linh</author>
  </authors>
  <commentList>
    <comment ref="G11" authorId="0">
      <text>
        <r>
          <rPr>
            <b/>
            <sz val="8"/>
            <color indexed="81"/>
            <rFont val="Tahoma"/>
            <family val="2"/>
          </rPr>
          <t>Thuy Linh:</t>
        </r>
        <r>
          <rPr>
            <sz val="8"/>
            <color indexed="81"/>
            <rFont val="Tahoma"/>
            <family val="2"/>
          </rPr>
          <t xml:space="preserve">
Trừ PC trách nhiệm
</t>
        </r>
      </text>
    </comment>
    <comment ref="G35" authorId="0">
      <text>
        <r>
          <rPr>
            <b/>
            <sz val="8"/>
            <color indexed="81"/>
            <rFont val="Tahoma"/>
            <family val="2"/>
          </rPr>
          <t>Thuy Linh:</t>
        </r>
        <r>
          <rPr>
            <sz val="8"/>
            <color indexed="81"/>
            <rFont val="Tahoma"/>
            <family val="2"/>
          </rPr>
          <t xml:space="preserve">
Trừ PC trách nhiệm
</t>
        </r>
      </text>
    </comment>
  </commentList>
</comments>
</file>

<file path=xl/comments3.xml><?xml version="1.0" encoding="utf-8"?>
<comments xmlns="http://schemas.openxmlformats.org/spreadsheetml/2006/main">
  <authors>
    <author>Thuy Linh</author>
  </authors>
  <commentList>
    <comment ref="G13" authorId="0">
      <text>
        <r>
          <rPr>
            <b/>
            <sz val="8"/>
            <color indexed="81"/>
            <rFont val="Tahoma"/>
            <family val="2"/>
          </rPr>
          <t>Thuy Linh:</t>
        </r>
        <r>
          <rPr>
            <sz val="8"/>
            <color indexed="81"/>
            <rFont val="Tahoma"/>
            <family val="2"/>
          </rPr>
          <t xml:space="preserve">
Trừ PC trách nhiệm
</t>
        </r>
      </text>
    </comment>
  </commentList>
</comments>
</file>

<file path=xl/comments4.xml><?xml version="1.0" encoding="utf-8"?>
<comments xmlns="http://schemas.openxmlformats.org/spreadsheetml/2006/main">
  <authors>
    <author>Thuy Linh</author>
  </authors>
  <commentList>
    <comment ref="H218" authorId="0">
      <text>
        <r>
          <rPr>
            <b/>
            <sz val="8"/>
            <color indexed="81"/>
            <rFont val="Tahoma"/>
            <family val="2"/>
          </rPr>
          <t>Thuy Linh:</t>
        </r>
        <r>
          <rPr>
            <sz val="8"/>
            <color indexed="81"/>
            <rFont val="Tahoma"/>
            <family val="2"/>
          </rPr>
          <t xml:space="preserve">
Trừ PC trách nhiệm
</t>
        </r>
      </text>
    </comment>
    <comment ref="H283" authorId="0">
      <text>
        <r>
          <rPr>
            <b/>
            <sz val="8"/>
            <color indexed="81"/>
            <rFont val="Tahoma"/>
            <family val="2"/>
          </rPr>
          <t>Thuy Linh:</t>
        </r>
        <r>
          <rPr>
            <sz val="8"/>
            <color indexed="81"/>
            <rFont val="Tahoma"/>
            <family val="2"/>
          </rPr>
          <t xml:space="preserve">
Trừ PC trách nhiệm
</t>
        </r>
      </text>
    </comment>
    <comment ref="H284" authorId="0">
      <text>
        <r>
          <rPr>
            <b/>
            <sz val="8"/>
            <color indexed="81"/>
            <rFont val="Tahoma"/>
            <family val="2"/>
          </rPr>
          <t>Thuy Linh:</t>
        </r>
        <r>
          <rPr>
            <sz val="8"/>
            <color indexed="81"/>
            <rFont val="Tahoma"/>
            <family val="2"/>
          </rPr>
          <t xml:space="preserve">
Trừ PC trách nhiệm
</t>
        </r>
      </text>
    </comment>
    <comment ref="H521" authorId="0">
      <text>
        <r>
          <rPr>
            <b/>
            <sz val="8"/>
            <color indexed="81"/>
            <rFont val="Tahoma"/>
            <family val="2"/>
          </rPr>
          <t>Thuy Linh:</t>
        </r>
        <r>
          <rPr>
            <sz val="8"/>
            <color indexed="81"/>
            <rFont val="Tahoma"/>
            <family val="2"/>
          </rPr>
          <t xml:space="preserve">
Trừ PC trách nhiệm
</t>
        </r>
      </text>
    </comment>
    <comment ref="H522" authorId="0">
      <text>
        <r>
          <rPr>
            <b/>
            <sz val="8"/>
            <color indexed="81"/>
            <rFont val="Tahoma"/>
            <family val="2"/>
          </rPr>
          <t>Thuy Linh:</t>
        </r>
        <r>
          <rPr>
            <sz val="8"/>
            <color indexed="81"/>
            <rFont val="Tahoma"/>
            <family val="2"/>
          </rPr>
          <t xml:space="preserve">
Trừ PC trách nhiệm
</t>
        </r>
      </text>
    </comment>
  </commentList>
</comments>
</file>

<file path=xl/sharedStrings.xml><?xml version="1.0" encoding="utf-8"?>
<sst xmlns="http://schemas.openxmlformats.org/spreadsheetml/2006/main" count="5579" uniqueCount="639">
  <si>
    <t>Tháng 1/2013</t>
  </si>
  <si>
    <t xml:space="preserve">Tháng </t>
  </si>
  <si>
    <t xml:space="preserve">Tên NV Vi Phạm </t>
  </si>
  <si>
    <t xml:space="preserve">CNhánh </t>
  </si>
  <si>
    <t>Bộ Phận</t>
  </si>
  <si>
    <t xml:space="preserve">Nội dung vi phạm </t>
  </si>
  <si>
    <t xml:space="preserve">Ngày vi phạm </t>
  </si>
  <si>
    <t xml:space="preserve">Phạt trong tháng </t>
  </si>
  <si>
    <t xml:space="preserve">Phạt kéo dài </t>
  </si>
  <si>
    <t>Ghi chú</t>
  </si>
  <si>
    <t xml:space="preserve">Cảnh cáo </t>
  </si>
  <si>
    <t xml:space="preserve">Trừ tiền  </t>
  </si>
  <si>
    <t xml:space="preserve">Lương </t>
  </si>
  <si>
    <t>Thưởng</t>
  </si>
  <si>
    <t>Típ</t>
  </si>
  <si>
    <t>TC CN NT T1/2013</t>
  </si>
  <si>
    <t>Phan Văn Thịnh</t>
  </si>
  <si>
    <t>NT</t>
  </si>
  <si>
    <t>Bảo vệ</t>
  </si>
  <si>
    <t>Đọc báo trong giờ làm việc</t>
  </si>
  <si>
    <t>x</t>
  </si>
  <si>
    <t>Lưu Văn Thảo</t>
  </si>
  <si>
    <t>Bếp</t>
  </si>
  <si>
    <t>Nghỉ không phép</t>
  </si>
  <si>
    <t>Phạm Thị Thu Tuyết</t>
  </si>
  <si>
    <t>Thủ kho</t>
  </si>
  <si>
    <t>Đi trễ</t>
  </si>
  <si>
    <t xml:space="preserve"> </t>
  </si>
  <si>
    <t>Phan Thành Phi</t>
  </si>
  <si>
    <t>Tiếp thực</t>
  </si>
  <si>
    <t>Nghỉ ngang ngày chủ nhật</t>
  </si>
  <si>
    <t xml:space="preserve">   TC CN HBT T1/2013</t>
  </si>
  <si>
    <t>Nguyễn Văn Bằng</t>
  </si>
  <si>
    <t>HBT</t>
  </si>
  <si>
    <t>Đi làm trễ</t>
  </si>
  <si>
    <t>Để móng tay dài</t>
  </si>
  <si>
    <t>Ra khỏi nhà hàng mới xin phép</t>
  </si>
  <si>
    <t>TC CN LTT T1/2013</t>
  </si>
  <si>
    <t>T1/2013</t>
  </si>
  <si>
    <t>Nguyễn Mạnh Cường</t>
  </si>
  <si>
    <t>LTT</t>
  </si>
  <si>
    <t>Phục vụ</t>
  </si>
  <si>
    <t>Không bỏ ngò vào cơm khách</t>
  </si>
  <si>
    <t>Sử dụng điện thoại</t>
  </si>
  <si>
    <t xml:space="preserve"> T1/2013</t>
  </si>
  <si>
    <t>Võ Thanh Sơn</t>
  </si>
  <si>
    <t>Hồ Thế Lộc</t>
  </si>
  <si>
    <t>Lê Anh Khoa</t>
  </si>
  <si>
    <t>TC CN NVT T1/2013</t>
  </si>
  <si>
    <t>TC CN NCT T1/2013</t>
  </si>
  <si>
    <t>Nguyễn Minh Ngọc</t>
  </si>
  <si>
    <t>NCT</t>
  </si>
  <si>
    <t>Không hoàn thành nhiệm vụ</t>
  </si>
  <si>
    <t>Nguyễn Thanh Cảnh</t>
  </si>
  <si>
    <t>Lê Hoàng Oanh</t>
  </si>
  <si>
    <t>Không ghi sổ phân công</t>
  </si>
  <si>
    <t>Chiêm Thị Kim Ngân</t>
  </si>
  <si>
    <t>Đi trễ hơn thời gian quy định</t>
  </si>
  <si>
    <t>Phát biểu linh tinh trong giờ làm việc</t>
  </si>
  <si>
    <t>Quên đeo bảng tên</t>
  </si>
  <si>
    <t>Trần Ngọc Long</t>
  </si>
  <si>
    <t>bảo vệ</t>
  </si>
  <si>
    <t>Hút thuốc</t>
  </si>
  <si>
    <t>Đi trễ lần đầu</t>
  </si>
  <si>
    <t>Lê Tuấn Anh</t>
  </si>
  <si>
    <t>Nguyễn Thị Thu Hồng</t>
  </si>
  <si>
    <t>Chiên chả giò chay còn sống</t>
  </si>
  <si>
    <t>Nguyễn Hữu Tài</t>
  </si>
  <si>
    <t>mang dép trong giờ làm việc</t>
  </si>
  <si>
    <t>Nguyễn Đăng Khoa</t>
  </si>
  <si>
    <t>Order thiếu thông tin</t>
  </si>
  <si>
    <t>Hát trong giờ làm việc</t>
  </si>
  <si>
    <t>Làm sai tự ý đổ xà lách trộn</t>
  </si>
  <si>
    <t>Trần Long Kiệt</t>
  </si>
  <si>
    <t>Hút thuốc + bỏ vị trí làm việc</t>
  </si>
  <si>
    <t>Trịnh Kim Phụng</t>
  </si>
  <si>
    <t>Làm bể 2 bình mắm</t>
  </si>
  <si>
    <t>Làm bể 1 dĩa cơm thêm</t>
  </si>
  <si>
    <t>Phan Thị Như Đào</t>
  </si>
  <si>
    <t>Cãi nhau, đánh nhau trong giờ làm việc</t>
  </si>
  <si>
    <t>Sử dụng toilet khách</t>
  </si>
  <si>
    <t>Nguyễn Thị Mai</t>
  </si>
  <si>
    <t>Gây gổ cãi nhau khi làm việc</t>
  </si>
  <si>
    <t>Uống nước k đúng nơi quy định + Hút thuốc trong giờ làm việc</t>
  </si>
  <si>
    <t>Lê Minh Trung</t>
  </si>
  <si>
    <t>Làm bể 1 chén mắm bún</t>
  </si>
  <si>
    <t>Hồ Văn Quyết</t>
  </si>
  <si>
    <t>Làm bể 1 dĩa tròn lớn</t>
  </si>
  <si>
    <t>Hồ Mỹ Lan</t>
  </si>
  <si>
    <t>Tạp vụ</t>
  </si>
  <si>
    <t>Làm bể 1 chén Hà Nội</t>
  </si>
  <si>
    <t>Lê Thị Hoàng Oanh</t>
  </si>
  <si>
    <t>Làm bể 1 bình mắm</t>
  </si>
  <si>
    <t>Nguyễn Thị Kim Ngân</t>
  </si>
  <si>
    <t>Pha chế</t>
  </si>
  <si>
    <t>Làm bể chai nước suối</t>
  </si>
  <si>
    <t>Đoàn Kim Loan</t>
  </si>
  <si>
    <t>Làm bể 1 dĩa cơm tấm</t>
  </si>
  <si>
    <t>Làm bể 1 ly sinh tố</t>
  </si>
  <si>
    <t>Làm bể 1 chén canh</t>
  </si>
  <si>
    <t>TC CN VVT T1/2013</t>
  </si>
  <si>
    <t>TC CN XVNT T1/2013</t>
  </si>
  <si>
    <t>Hồ Thị Hằng</t>
  </si>
  <si>
    <t>XVNT</t>
  </si>
  <si>
    <t>Mở két khi không có trách nhiệm và phận sự</t>
  </si>
  <si>
    <t>Nguyễn Minh Nhật</t>
  </si>
  <si>
    <t>Tự ý giao chìa khóa két cho NV k có phận sự</t>
  </si>
  <si>
    <t>TC CN BT T1/2013</t>
  </si>
  <si>
    <t>Lê Tứ Ân</t>
  </si>
  <si>
    <t>Hút thuốc lá trong giờ làm việc</t>
  </si>
  <si>
    <t>Nguyễn Văn Hiếu</t>
  </si>
  <si>
    <t>Móng tay dài, thường xuyên bỏ vị trí trực KhuA Xuống khu Số và Tiếp thực</t>
  </si>
  <si>
    <t>Hồ Vũ Quốc Khánh</t>
  </si>
  <si>
    <t>Tóc dài đã nhắc nhở nhưng vẫn chưa cắt</t>
  </si>
  <si>
    <t>Trần Thị Ngọc Thùy</t>
  </si>
  <si>
    <t>VVT</t>
  </si>
  <si>
    <t>Nghe diện thoại trong giờ làm việc</t>
  </si>
  <si>
    <t>Thùy Trang</t>
  </si>
  <si>
    <t>NVT</t>
  </si>
  <si>
    <t>Phụ bếp</t>
  </si>
  <si>
    <t>Làm bể 1 chén mắm cơm</t>
  </si>
  <si>
    <t>Nguyễn Đình Phong</t>
  </si>
  <si>
    <t>phục vụ</t>
  </si>
  <si>
    <t>Trần Văn Linh</t>
  </si>
  <si>
    <t>Đặng Thị Thanh Thúy</t>
  </si>
  <si>
    <t>Thu ngân</t>
  </si>
  <si>
    <t>Đi làm trễ lần 2</t>
  </si>
  <si>
    <t>Quách Hồng Bảo</t>
  </si>
  <si>
    <t>Võ Văn Vương Vũ</t>
  </si>
  <si>
    <t>Làm bể 7 chén mắm cơm</t>
  </si>
  <si>
    <t>Nguyễn Thị Lệ Quyên</t>
  </si>
  <si>
    <t>Ngô Đình Phước</t>
  </si>
  <si>
    <t>Mang dép trong giờ làm việc</t>
  </si>
  <si>
    <t>Không dán đúng HSD của rau má xay</t>
  </si>
  <si>
    <t>Hoàng Hiệp</t>
  </si>
  <si>
    <t>Tự ý bỏ vị trí làm việc đi ngủ</t>
  </si>
  <si>
    <t>Làm bể 1 dĩa chè chuối + 1 chén mắm cơm</t>
  </si>
  <si>
    <t>Không tham gia đầy đủ các buổi họp của cty</t>
  </si>
  <si>
    <t>Ngô Hữu Tấn</t>
  </si>
  <si>
    <t>Bấm nhầm thẻ NV</t>
  </si>
  <si>
    <t>Dương Hồ Trung Bảo</t>
  </si>
  <si>
    <t>Nguyễn Thị Thu Hằng</t>
  </si>
  <si>
    <t>Hư bảng tên</t>
  </si>
  <si>
    <t>Nguyễn Phạm Nguyên</t>
  </si>
  <si>
    <t>Làm bể 1 dĩa chè chuối</t>
  </si>
  <si>
    <t>Nghỉ làm k xin phép</t>
  </si>
  <si>
    <t>THÁNG</t>
  </si>
  <si>
    <t>TÊN NV
 VI PHẠM</t>
  </si>
  <si>
    <t>CHI NHÁNH</t>
  </si>
  <si>
    <t>BỘ
 PHẬN</t>
  </si>
  <si>
    <t>NỘI DUNG VI PHẠM</t>
  </si>
  <si>
    <t>NGÀY 
VI PHẠM</t>
  </si>
  <si>
    <t>TRỪ 
LƯƠNG</t>
  </si>
  <si>
    <t>T12/2012</t>
  </si>
  <si>
    <t>BTKT</t>
  </si>
  <si>
    <t>Giao tiền lẻ cho nhân viên không có trách nhiệm làm thất thoát 1 triệu tiền cty</t>
  </si>
  <si>
    <t>Nguyễn Thị Diễm Thúy</t>
  </si>
  <si>
    <t>Thu Ngân</t>
  </si>
  <si>
    <t>TÊN NV VI PHẠM</t>
  </si>
  <si>
    <t>CHI 
NHÁNH</t>
  </si>
  <si>
    <t>BỘ PHẬN</t>
  </si>
  <si>
    <t>TRỪ TIP</t>
  </si>
  <si>
    <t>TỔNG HỢP TRỪ TIP THÁNG 01/2013</t>
  </si>
  <si>
    <t>TỔNG HỢP TRỪ LƯƠNG THÁNG 01/2013</t>
  </si>
  <si>
    <t>Làm bể đồ tô bún</t>
  </si>
  <si>
    <t>Móng tay dài, thường xuyên bỏ vị trí trực Khu A Xuống khu Số và Tiếp thực</t>
  </si>
  <si>
    <t>Trần Thị Ngọc Anh</t>
  </si>
  <si>
    <t>Không ghi giờ trên sổ order</t>
  </si>
  <si>
    <t>Phạm Nguyễn Phương Hằng</t>
  </si>
  <si>
    <t>Không ghi giờ + ngày order</t>
  </si>
  <si>
    <t>Bành Thị Thúy An</t>
  </si>
  <si>
    <t>Trần Thanh Sang</t>
  </si>
  <si>
    <t>Ăn không đúng nơi quy định</t>
  </si>
  <si>
    <t>Phù Ánh Tiên</t>
  </si>
  <si>
    <t>Không đeo bảng tên</t>
  </si>
  <si>
    <t>Nguyễn Quốc Phong</t>
  </si>
  <si>
    <t>Không kí tên lên thẻ chấm công ngày 10/1</t>
  </si>
  <si>
    <t>Nguyễn Hoàng Phúc</t>
  </si>
  <si>
    <t>Đặng Thị Tuyến</t>
  </si>
  <si>
    <t>Ngồi vào khu vực khách khi có khách</t>
  </si>
  <si>
    <t>Phạm Đình Tùng</t>
  </si>
  <si>
    <t>Nguyễn Hoàng Minh</t>
  </si>
  <si>
    <t>Huỳnh Quang Ngọc</t>
  </si>
  <si>
    <t>Ký tên trước trên thẻ chấm công</t>
  </si>
  <si>
    <t>Nguyễn Văn Linh</t>
  </si>
  <si>
    <t>Không kí tên lên thẻ chấm công ngày 16/1</t>
  </si>
  <si>
    <t>Bỏ vị trí làm việc</t>
  </si>
  <si>
    <t>Không kí thẻ chấm công</t>
  </si>
  <si>
    <t>Không ghi giờ + viết tắt lên sổ order</t>
  </si>
  <si>
    <t>Nguyễn Thị Ngọc Minh</t>
  </si>
  <si>
    <t>Không thực hiện sổ giao ca</t>
  </si>
  <si>
    <t>Lê Thị Huỳnh Như</t>
  </si>
  <si>
    <t>Quên ghi giờ trên sổ order</t>
  </si>
  <si>
    <t>Phan Thị Mỹ</t>
  </si>
  <si>
    <t>Ăn trong khu vực bếp</t>
  </si>
  <si>
    <t>Nguyễn Thị Ánh Hồng</t>
  </si>
  <si>
    <t>Ăn dưa hấu</t>
  </si>
  <si>
    <t xml:space="preserve">Ko có nước cốt gừng trong nước cali </t>
  </si>
  <si>
    <t>Đem canh trái bí lộn bàn</t>
  </si>
  <si>
    <t>Văn Cần</t>
  </si>
  <si>
    <t>Lê Chí Hiếu</t>
  </si>
  <si>
    <t>Trần Thị Hoa Trà My</t>
  </si>
  <si>
    <t>Móng tay dài</t>
  </si>
  <si>
    <t>Không đeo tạp dề và nón bếp</t>
  </si>
  <si>
    <t>Đỗ Thị Son</t>
  </si>
  <si>
    <t>Giao ca chưa đầy đủ</t>
  </si>
  <si>
    <t>Nguyễn Phương Ly</t>
  </si>
  <si>
    <t>Trần Thị Hai</t>
  </si>
  <si>
    <t>Không ký tên thẻ chấm công</t>
  </si>
  <si>
    <t>Để đồ không đúng nơi quy định</t>
  </si>
  <si>
    <t>Bỏ giỏ xách sai quy định</t>
  </si>
  <si>
    <t>Để móng tay dài + sơn móng</t>
  </si>
  <si>
    <t>Nguyễn Thanh Huệ</t>
  </si>
  <si>
    <t>Nguyễn Thị Thắm</t>
  </si>
  <si>
    <t>Phạm Ngọc Tín</t>
  </si>
  <si>
    <t>Để móng tay dài + Tóc dài</t>
  </si>
  <si>
    <t>Ăn không đúng n ơi quy định và bỏ vị trí làm việc</t>
  </si>
  <si>
    <t>Nguyễn Văn Thông</t>
  </si>
  <si>
    <t>Giao hàng</t>
  </si>
  <si>
    <t>Nguyễn Thế Duy</t>
  </si>
  <si>
    <t>Vân Thị Ngọc Thanh</t>
  </si>
  <si>
    <t>phụ bếp</t>
  </si>
  <si>
    <t>Đùa giỡn lớn tiếng trong giờ làm việc</t>
  </si>
  <si>
    <t>Nghỉ làm không được duyệt</t>
  </si>
  <si>
    <t>Trương Hoàng Giang</t>
  </si>
  <si>
    <t>Nghỉ ngang</t>
  </si>
  <si>
    <t>Nghỉ không phép (lần 2)</t>
  </si>
  <si>
    <t>Đi trễ không xin phép</t>
  </si>
  <si>
    <t>13-14-15/1</t>
  </si>
  <si>
    <t>Trà My</t>
  </si>
  <si>
    <t>pha chế</t>
  </si>
  <si>
    <t>Phạm Thiên Trường</t>
  </si>
  <si>
    <t>Tháng 2/2013</t>
  </si>
  <si>
    <t xml:space="preserve">          </t>
  </si>
  <si>
    <t>Không tăng ca theo lịch đã sắp xếp</t>
  </si>
  <si>
    <t>Nghỉ mùng 8 Tết (bệnh)</t>
  </si>
  <si>
    <t>Nghỉ mùng 5 Tết</t>
  </si>
  <si>
    <t>Từ Lư Ngọc Liên</t>
  </si>
  <si>
    <t>Nghỉ không đúng quy định</t>
  </si>
  <si>
    <t>Lâm Trọng Khởi</t>
  </si>
  <si>
    <t>13/2 và 17/2</t>
  </si>
  <si>
    <t>Nguyễn Huỳnh Trọng Hiếu</t>
  </si>
  <si>
    <t>12,13,14,18,19/2</t>
  </si>
  <si>
    <t>Nguyễn Thị Nở</t>
  </si>
  <si>
    <t>17-19/2</t>
  </si>
  <si>
    <t>Nguyễn Công Hào</t>
  </si>
  <si>
    <t>10-18/2</t>
  </si>
  <si>
    <t>Phan Thị Xuân</t>
  </si>
  <si>
    <t>Đã trừ</t>
  </si>
  <si>
    <t>Ngô Quốc Phong</t>
  </si>
  <si>
    <t>Quên tắt máy lạnh khu A</t>
  </si>
  <si>
    <t>Về sớm</t>
  </si>
  <si>
    <t>Không hoàn thành sổ hàng tồn</t>
  </si>
  <si>
    <t>Võ Văn Cần</t>
  </si>
  <si>
    <t>Tự ý nghỉ ngang ngày Tết</t>
  </si>
  <si>
    <t>Đỗ Kim San</t>
  </si>
  <si>
    <t>Nghỉ không xin phép</t>
  </si>
  <si>
    <t>Nguyễn Đoàn Trúc Nhi</t>
  </si>
  <si>
    <t>Chơi bài trong giờ làm việc</t>
  </si>
  <si>
    <t>KTBT</t>
  </si>
  <si>
    <t>Làm đổ 50 sườn xương, 5 thịt xiên, 15 sườn đùi gà</t>
  </si>
  <si>
    <t>Đi trễ k xin phép</t>
  </si>
  <si>
    <t>Trần Văn Hải</t>
  </si>
  <si>
    <t>Gây gổ, nhờ người đánh đồng nghiệp</t>
  </si>
  <si>
    <t>Ngô Thị Yến Nga</t>
  </si>
  <si>
    <t>Tự ý bỏ ra ngoài trong giờ làm việc</t>
  </si>
  <si>
    <t>T2/2013</t>
  </si>
  <si>
    <t>Nghỉ không phép ( Mùng 03 tết)</t>
  </si>
  <si>
    <t>Nghỉ không phép 19/2/2013</t>
  </si>
  <si>
    <t>Đi trễ không phép 13/2,17/2</t>
  </si>
  <si>
    <t>13&amp;17/2</t>
  </si>
  <si>
    <t>Huỳnh Ngọc Quang</t>
  </si>
  <si>
    <t>Bấm thẻ chấm công sai quy định</t>
  </si>
  <si>
    <t>Bấm thẻh chấm công dùm nhân viên khi chưa vào ca</t>
  </si>
  <si>
    <t>Hoàng Trâm</t>
  </si>
  <si>
    <t>Nghỉ không phép 2 ngày</t>
  </si>
  <si>
    <t>19-20/2</t>
  </si>
  <si>
    <t>Nguyễn Tấn Vệ</t>
  </si>
  <si>
    <t>Nghỉ phép không được duyệt</t>
  </si>
  <si>
    <t>8-18/2</t>
  </si>
  <si>
    <t>Nguyễn Ngọc Thủy Tiên</t>
  </si>
  <si>
    <t>Nguyễn Thị Trang</t>
  </si>
  <si>
    <t>Đùa giỡn trong giờ làm việc</t>
  </si>
  <si>
    <t>Nghỉ không phép mùng 1 Tết</t>
  </si>
  <si>
    <t>Nguyên Thủy</t>
  </si>
  <si>
    <t>Không làm sổ XNT nhiều ngày</t>
  </si>
  <si>
    <t>12-17/2</t>
  </si>
  <si>
    <t>Về sớm không phép</t>
  </si>
  <si>
    <t>Mai Thị Như Yến</t>
  </si>
  <si>
    <t>8-15/2</t>
  </si>
  <si>
    <t>Đi trễ không phép</t>
  </si>
  <si>
    <t>Đọc báo</t>
  </si>
  <si>
    <t>Hút thuốc trong giờ làm việc</t>
  </si>
  <si>
    <t>Nguyễn Minh Hùng Hà</t>
  </si>
  <si>
    <t>Làm bể chén canh</t>
  </si>
  <si>
    <t>Trần Thanh Nam</t>
  </si>
  <si>
    <t>19&amp;23/2</t>
  </si>
  <si>
    <t>Huỳnh Thị Tuyết Loan</t>
  </si>
  <si>
    <t>Nguyễn Thị Hồng Loan</t>
  </si>
  <si>
    <t>Nghỉ không được duyệt</t>
  </si>
  <si>
    <t>Lê Tấn Lý</t>
  </si>
  <si>
    <t>Từ Vĩnh Nhi</t>
  </si>
  <si>
    <t>Làm việc cẩu thả</t>
  </si>
  <si>
    <t>Làm bể 2 chén canh</t>
  </si>
  <si>
    <t>Làm bể chén Hà Nội</t>
  </si>
  <si>
    <t>Nguyễn Khắc Huy</t>
  </si>
  <si>
    <t>Trần Thị Mỹ Trang</t>
  </si>
  <si>
    <t>Làm bể 1 dĩa nhỏ dưa hấu tráng miệng + 2 chén canh</t>
  </si>
  <si>
    <t>Phạm Thị Xuân Mai</t>
  </si>
  <si>
    <t>Phụ Bếp</t>
  </si>
  <si>
    <t>Chưa hoàn thành tốt công việc</t>
  </si>
  <si>
    <t>TỔNG HỢP TRỪ TIP THÁNG 02/2013</t>
  </si>
  <si>
    <t>TỔNG HỢP TRỪ LƯƠNG THÁNG 02/2013</t>
  </si>
  <si>
    <t>Trong 03 tháng</t>
  </si>
  <si>
    <t>Còn 600.000 ( trừ 2  tháng)</t>
  </si>
  <si>
    <t>Còn 800.000 ( trừ 2 tháng)</t>
  </si>
  <si>
    <t>Tháng 3/2013</t>
  </si>
  <si>
    <t>TC CN BT T3/2013</t>
  </si>
  <si>
    <t>TC CN XVNT T3/2013</t>
  </si>
  <si>
    <t>TC CN VVT T3/2013</t>
  </si>
  <si>
    <t>TC CN NCT T3/2013</t>
  </si>
  <si>
    <t>TC CN NVT T3/2013</t>
  </si>
  <si>
    <t>TC CN LTT T3/2013</t>
  </si>
  <si>
    <t xml:space="preserve">   TC CN HBT T3/2013</t>
  </si>
  <si>
    <t>TC CN NT T3/2013</t>
  </si>
  <si>
    <t>T3/2013</t>
  </si>
  <si>
    <t>Hoàng Khắc Thy</t>
  </si>
  <si>
    <t>TCN</t>
  </si>
  <si>
    <t>Đùa giữn với NV và Khách hàng không đúng mực, gây ảnh hưởng đến thương hiệu nhà hàng</t>
  </si>
  <si>
    <t>tháng 03/2013</t>
  </si>
  <si>
    <t>PV</t>
  </si>
  <si>
    <t>Sử dụng điện thoại + ngồi cầu thang</t>
  </si>
  <si>
    <t>Nguyễn Thị Đào</t>
  </si>
  <si>
    <t>Thường xuyên đi trễ</t>
  </si>
  <si>
    <t>PC</t>
  </si>
  <si>
    <t>Sử dụng điện thoại trong giờ làm việc</t>
  </si>
  <si>
    <t>Nguyễn Thị Thu Hường</t>
  </si>
  <si>
    <t>Kho</t>
  </si>
  <si>
    <t>Không đeo bảng tên trong giờ làm việc</t>
  </si>
  <si>
    <t>Lê Thị lệ Thu</t>
  </si>
  <si>
    <t>Chất lượng hàng bếp kém chất lượng, đồ chua rau muống, trứng cút</t>
  </si>
  <si>
    <t>Nguyễn Hoài Nhân</t>
  </si>
  <si>
    <t>Trong iowf làm việc bỏ vị trí vào quầy thu ngân ngồi</t>
  </si>
  <si>
    <t>Lê Thái Hoàn</t>
  </si>
  <si>
    <t xml:space="preserve">Không oder hàng đầy dủ cho quầy Bar </t>
  </si>
  <si>
    <t>Thị Diệu</t>
  </si>
  <si>
    <t>Lê Thị Thu Trang</t>
  </si>
  <si>
    <t>Không tập trung làm việc, nấu canh trái bí bị cạn</t>
  </si>
  <si>
    <t>BV</t>
  </si>
  <si>
    <t>Rời bỏ vị trí làm việc</t>
  </si>
  <si>
    <t>Nguyễn Trí Thông</t>
  </si>
  <si>
    <t>Đánh bài gần chi nhánh VXNT</t>
  </si>
  <si>
    <t>Ngọc Hoa</t>
  </si>
  <si>
    <t>TN</t>
  </si>
  <si>
    <t>Phạm Thị Kim Trang</t>
  </si>
  <si>
    <t>Nguyễn Phan Thiên Ân</t>
  </si>
  <si>
    <t>Không hoàn thành các loại sổ sách</t>
  </si>
  <si>
    <t>Vào ca trễ 19h40</t>
  </si>
  <si>
    <t>Nghỉ làm không phép</t>
  </si>
  <si>
    <t>Đỗ Bình Nguyên Thủy</t>
  </si>
  <si>
    <t>nghỉ làm không phép</t>
  </si>
  <si>
    <t>Ngồi trên thùng đá</t>
  </si>
  <si>
    <t>Nguyễn Huỳnh Trâm</t>
  </si>
  <si>
    <t>Ngủ trong khu A giữa ca, không bấm thẻ, thấy máy lạnh không tắt</t>
  </si>
  <si>
    <t>Ngủ giữa va trong khu A, bật máy lạnh</t>
  </si>
  <si>
    <t>Duyệt cho NV off ngày lễ, trùng với TCN ( Hằng, Trường TT bếp), ảnh hưởng đến chất lượng phục vụ khách</t>
  </si>
  <si>
    <t>Ngô Quỳnh Trâm</t>
  </si>
  <si>
    <t>Đọc truyện conan trong giờ làm việc</t>
  </si>
  <si>
    <t>Nguyễn Thị Thu Thủy</t>
  </si>
  <si>
    <t>Đi họp huấn luyện trễ, không lý do chính đáng</t>
  </si>
  <si>
    <t>Nông Thanh Duy</t>
  </si>
  <si>
    <t>Đánh bài trong khu vực làm việc khi hết giờ làm, tổ chức đánh bài</t>
  </si>
  <si>
    <t>Đánh bài trong khu vực nhà hàng khi hết giờ làm</t>
  </si>
  <si>
    <t>Nguyễn Thị Thúy Nga</t>
  </si>
  <si>
    <t>TT Bếp</t>
  </si>
  <si>
    <t>Vũ Ngọc Khánh</t>
  </si>
  <si>
    <t>Nghỉ làm trước tết âm lịc, sau tết làm lại</t>
  </si>
  <si>
    <t>trừ vào tháng 3 và tháng 4</t>
  </si>
  <si>
    <t>Sơ ý đụng phải tiếp thự khi khiêng đồ nặnglàm bể 1 dĩa hột xoài + chén canh, bồi thường nguyên giá</t>
  </si>
  <si>
    <t>Đặng Thị Thanh Thủy</t>
  </si>
  <si>
    <t>Làm bể dĩa cơm thêm nhỏ, đền nguyên giá</t>
  </si>
  <si>
    <t>Làm bể chén mắm cơm</t>
  </si>
  <si>
    <t>Phạm Xuân Mai</t>
  </si>
  <si>
    <t>Làm bể ly trà đá</t>
  </si>
  <si>
    <t>làm bể chén canh</t>
  </si>
  <si>
    <t>PB</t>
  </si>
  <si>
    <t>nghỉ không đúng quy định</t>
  </si>
  <si>
    <t>Trần Thị Anh Thi</t>
  </si>
  <si>
    <t>nghi không phép lần đầu</t>
  </si>
  <si>
    <t>Trọng Tín</t>
  </si>
  <si>
    <t>Đi trễ nhiều lần</t>
  </si>
  <si>
    <t>16.17.18.23.24/3</t>
  </si>
  <si>
    <t>Thanh Phong</t>
  </si>
  <si>
    <t>nghiỉ không phép lần đầu</t>
  </si>
  <si>
    <t>nghỉ không phép 2 ngày liên tục</t>
  </si>
  <si>
    <t>9.10/3/2013</t>
  </si>
  <si>
    <t>Lê Tuân Anh</t>
  </si>
  <si>
    <t>Làm bể dĩa hột xoài cali, đền nguyên giá</t>
  </si>
  <si>
    <t>làm bể ly trà đá</t>
  </si>
  <si>
    <t>Bùi Tấn Đạt</t>
  </si>
  <si>
    <t>làm bể 2 dĩa chè chuối</t>
  </si>
  <si>
    <t>Đỗ Thị Mai</t>
  </si>
  <si>
    <t>Lý Kim Dung</t>
  </si>
  <si>
    <t>không hoàn thành trách nhiệm công viêc, có sâu trong dĩa cơm</t>
  </si>
  <si>
    <t>Làm bể 1 dĩa setup</t>
  </si>
  <si>
    <t>TV</t>
  </si>
  <si>
    <t>Làm bể 9 chén mắm bún, đền nguyên giá</t>
  </si>
  <si>
    <t>Sử dụng điện thoại rong giờ làm việc</t>
  </si>
  <si>
    <t>TC CN PS.LDH T3/2013</t>
  </si>
  <si>
    <t>PS.LDH</t>
  </si>
  <si>
    <t>nghỉ không đúng quy định của công ty</t>
  </si>
  <si>
    <t>TT</t>
  </si>
  <si>
    <t>không hoàn thành tốt công việc</t>
  </si>
  <si>
    <t>Lê Hoài Linh</t>
  </si>
  <si>
    <t>đi trễ</t>
  </si>
  <si>
    <t>không làm sổ giao ca</t>
  </si>
  <si>
    <t>Đỗ Thị Hoàng Oanh</t>
  </si>
  <si>
    <t>Nguyễn Hoài Phương</t>
  </si>
  <si>
    <t>không mang tạp dề</t>
  </si>
  <si>
    <t>làm bể dĩa chè</t>
  </si>
  <si>
    <t>Tần Văn Linh</t>
  </si>
  <si>
    <t>Nguyễn Minh hùng Hà</t>
  </si>
  <si>
    <t>Văn Thị Như Sâm</t>
  </si>
  <si>
    <t>Quản lý hướng dẫn thông tin mới từ cty NV không thực hiện còn cãi</t>
  </si>
  <si>
    <t>Đọc báo trong giờ lam việc</t>
  </si>
  <si>
    <t>làm bể dĩa chè chuối</t>
  </si>
  <si>
    <t>Đi làm trễ không báo quản lý</t>
  </si>
  <si>
    <t>Đang làm việc tự ý bỏ về không để bảo vệ kiểm tra giỏ</t>
  </si>
  <si>
    <t>Đoàn Thị Trúc Nhi</t>
  </si>
  <si>
    <t>làm bể hủ tăm</t>
  </si>
  <si>
    <t>Làm bể 1 dĩa hột xoài, 1 chén canh</t>
  </si>
  <si>
    <t>TỔNG HỢP TRỪ TIP THÁNG 03/2013</t>
  </si>
  <si>
    <t>TỔNG HỢP TRỪ LƯƠNG THÁNG 03/2013</t>
  </si>
  <si>
    <t>Trần Thị Thúy Duy</t>
  </si>
  <si>
    <t>Còn 300.000 ( trừ Tháng 04)</t>
  </si>
  <si>
    <t>Còn 400.000 ( trừ Tháng 04)</t>
  </si>
  <si>
    <t>Trong giờ làm việc bỏ vị trí vào quầy thu ngân ngồi</t>
  </si>
  <si>
    <t>Trừ Thưởng</t>
  </si>
  <si>
    <t>Trừ PC trách nhiệm</t>
  </si>
  <si>
    <t>TC CN NT T4/2013</t>
  </si>
  <si>
    <t xml:space="preserve">   TC CN HBT T4/2013</t>
  </si>
  <si>
    <t>TC CN LTT T4/2013</t>
  </si>
  <si>
    <t>TC CN NVT T4/2013</t>
  </si>
  <si>
    <t>TC CN NCT T4/2013</t>
  </si>
  <si>
    <t>TC CN VVT T4/2013</t>
  </si>
  <si>
    <t>TC CN XVNT T4/2013</t>
  </si>
  <si>
    <t>TC CN BT T4/2013</t>
  </si>
  <si>
    <t>TC CN PS.LDH T4/2013</t>
  </si>
  <si>
    <t>T04/2013</t>
  </si>
  <si>
    <t>Hút thuốc lá lúc 22h45</t>
  </si>
  <si>
    <t>Hút thuốc lá lúc 9h20</t>
  </si>
  <si>
    <t>hút thuốc quăn tàn gây cháy</t>
  </si>
  <si>
    <t>Võ Văn Ri</t>
  </si>
  <si>
    <t xml:space="preserve">Phục vụ </t>
  </si>
  <si>
    <t>làm bể dĩa cơm thêm</t>
  </si>
  <si>
    <t>Làm bể dĩa ky thêm</t>
  </si>
  <si>
    <t>làm bể ly sinh tố</t>
  </si>
  <si>
    <t>Trinh Lê Nguyên</t>
  </si>
  <si>
    <t>Nghỉ không phép lần 01</t>
  </si>
  <si>
    <t>Nghỉ làm không phép lần 01</t>
  </si>
  <si>
    <t>Làm bể dĩa xà lách trộn</t>
  </si>
  <si>
    <t>Làm mất bảng tên nhân viên</t>
  </si>
  <si>
    <t>Làm việc không đúng qui trình</t>
  </si>
  <si>
    <t>Đoàn Thị Kim Loan</t>
  </si>
  <si>
    <t>Ăn uống không đúng nơi quy định</t>
  </si>
  <si>
    <t xml:space="preserve">Bể 2 chén canh </t>
  </si>
  <si>
    <t>Bể 01 dĩa hột xoài</t>
  </si>
  <si>
    <t>Phan Văn Trường</t>
  </si>
  <si>
    <t>Oder hàng thiếu tự ý gọi hàng bên ngoài</t>
  </si>
  <si>
    <t>Bỏ vị trí làm việc đi chơi trong ca làm việc ( khi nhà hàng ko có PV và TT). 
Thiếu trách nhiệm làm việc</t>
  </si>
  <si>
    <t>Trần Huy Lê</t>
  </si>
  <si>
    <t>Đi trễ không phép (lần 01) 16/4
Đi trễ có phép lần 01 18/4</t>
  </si>
  <si>
    <t>Trần Trọng Tín</t>
  </si>
  <si>
    <t>Đi trễ không phép lần 01</t>
  </si>
  <si>
    <t>Hút thuốc trước nhà Hàng</t>
  </si>
  <si>
    <t>Trần Thị Mai Phương</t>
  </si>
  <si>
    <t>Sử dụng dụng cụ của khách không đúng qui định</t>
  </si>
  <si>
    <t>Huỳnh Thị Thu Hường</t>
  </si>
  <si>
    <t>Đi trễ không phép (3 ngày)</t>
  </si>
  <si>
    <t>10,19,20/4</t>
  </si>
  <si>
    <t>Nguyễn Xuân Mai</t>
  </si>
  <si>
    <t>ko sử dụng đồ đo lường định lượng</t>
  </si>
  <si>
    <t>Hoàng Khắc Thi</t>
  </si>
  <si>
    <t xml:space="preserve">Hút thuốc gây cháy nổ ở chi nhánh NVT </t>
  </si>
  <si>
    <t>Trương Thanh Tùng</t>
  </si>
  <si>
    <t>T04/2014</t>
  </si>
  <si>
    <t>T04/2015</t>
  </si>
  <si>
    <t>Phụ vụ</t>
  </si>
  <si>
    <t>THK bị chua vẫn bán cho khách</t>
  </si>
  <si>
    <t>Lê Thị Kim Dung</t>
  </si>
  <si>
    <t xml:space="preserve"> Trần Thị Trà My</t>
  </si>
  <si>
    <t>Man dép trong giờ làm việc (ý kiến TCN được mang dép)</t>
  </si>
  <si>
    <t>Sử dụng Toilet khách</t>
  </si>
  <si>
    <t>hút thuốc trong giờ làm việc</t>
  </si>
  <si>
    <t>Làm bể chén cơm</t>
  </si>
  <si>
    <t>Làm bể dĩa hột xoài 1 cái</t>
  </si>
  <si>
    <t>Tự ý mở máy lạnh khi nhà hàng ngưng khách</t>
  </si>
  <si>
    <t>Đặng Thanh Thủy</t>
  </si>
  <si>
    <t>Âu Vũ  Kiều Oanh</t>
  </si>
  <si>
    <t xml:space="preserve">làm bể chén canh </t>
  </si>
  <si>
    <t>Làm bể 2 ly trà đá</t>
  </si>
  <si>
    <t>Trần văn Linh</t>
  </si>
  <si>
    <t>Không hoàn thành nhiệm vụ ( sổ giao ca)</t>
  </si>
  <si>
    <t>Không vệ sinh khu vực trực sạch sẽ</t>
  </si>
  <si>
    <t>Trần Thị  Ngọc</t>
  </si>
  <si>
    <t>Trần Thị Ngọc</t>
  </si>
  <si>
    <t>Làm bể dĩa cơm thêm</t>
  </si>
  <si>
    <t>Làm bể dĩa 9cm</t>
  </si>
  <si>
    <t>làm bể nắp hủ ớt</t>
  </si>
  <si>
    <t>Phan Trọng Hiển</t>
  </si>
  <si>
    <t>Tự Ý bỏ vị trí làm việc 12g45-13g</t>
  </si>
  <si>
    <t>TỔNG HỢP TRỪ LƯƠNG THÁNG 04/2013</t>
  </si>
  <si>
    <t>TỔNG HỢP TRỪ TIP THÁNG 04/2013</t>
  </si>
  <si>
    <t>Tháng 4/2013</t>
  </si>
  <si>
    <t>T4/2013</t>
  </si>
  <si>
    <t>Trừ PC Trách Nhiệm</t>
  </si>
  <si>
    <t>Trần Thị Hoa</t>
  </si>
  <si>
    <t>Nghỉ ngày lễ</t>
  </si>
  <si>
    <t>Phan Thị Kim Trang</t>
  </si>
  <si>
    <t>Phục Vụ</t>
  </si>
  <si>
    <t>Tháng 04/2013</t>
  </si>
  <si>
    <t>Nguyễn Văn Thương</t>
  </si>
  <si>
    <t>Đùa giỡn gây mất trật tự</t>
  </si>
  <si>
    <t>Trần Nguyễn Hoàng Trâm</t>
  </si>
  <si>
    <t>13/4-29/4</t>
  </si>
  <si>
    <t>Nguyễn Hoài Đức</t>
  </si>
  <si>
    <t>Phụ bêp`</t>
  </si>
  <si>
    <t>Đi trề nhiều lần + về sớm</t>
  </si>
  <si>
    <t>Lê Ngọc Kiều Mỹ</t>
  </si>
  <si>
    <t>Nghỉ không phép ngày chủ nhật</t>
  </si>
  <si>
    <t>Trần văn Phúc</t>
  </si>
  <si>
    <t>Không tôn trọng cấp trên</t>
  </si>
  <si>
    <t>Đi trễ lần 02</t>
  </si>
  <si>
    <t>Đổ Thị Son</t>
  </si>
  <si>
    <t>Sơn móng tay</t>
  </si>
  <si>
    <t>T5/2013</t>
  </si>
  <si>
    <t xml:space="preserve">NT </t>
  </si>
  <si>
    <t>Ngủ trong giờ làm</t>
  </si>
  <si>
    <t>Xuống ca trể</t>
  </si>
  <si>
    <t>Phan văn Thịnh</t>
  </si>
  <si>
    <t>Không xay rau má</t>
  </si>
  <si>
    <t>Kim Thị Ngọc Hân</t>
  </si>
  <si>
    <t>Vào ca trễ</t>
  </si>
  <si>
    <t>Nguyễn Văn Hiển</t>
  </si>
  <si>
    <t>Tiếp Thực</t>
  </si>
  <si>
    <t>Nguyễn Thị Đệ</t>
  </si>
  <si>
    <t>Ăn uống không đúng khu vực quy định</t>
  </si>
  <si>
    <t>Sử dụng máy tính tiền lên mạng</t>
  </si>
  <si>
    <t>Không mang nón+ bảng tên</t>
  </si>
  <si>
    <t>thu ngân</t>
  </si>
  <si>
    <t>Xuất hóa đơn ngược</t>
  </si>
  <si>
    <t>Tháng 05</t>
  </si>
  <si>
    <t>Ăn nói thiếu văn hóa không tôn trọng cấp trên</t>
  </si>
  <si>
    <t>Tự ý lấy đường sữa xay sinh tố xoài uống , không thành khẩn nhận lỗi</t>
  </si>
  <si>
    <t>Không theo sắp  xếp công việc của TCN, đập mâm, nói chuyện lớn tiếng</t>
  </si>
  <si>
    <t>đi tooilet khách</t>
  </si>
  <si>
    <t>Âu Vũ Kiều Oanh</t>
  </si>
  <si>
    <t>Tự ý lấy đường sữa xay sinh tố xoài uống ,  thành khẩn nhận lỗi</t>
  </si>
  <si>
    <t>Nghỉ làm chưa có sự đồng ý của TCN</t>
  </si>
  <si>
    <t xml:space="preserve">Làm Bể công cụ dụng </t>
  </si>
  <si>
    <t>Trương Ngọc Tính</t>
  </si>
  <si>
    <t>Làm bể 2 ly trà đá, 1 dĩa cơm thêm</t>
  </si>
  <si>
    <t>Bùi Văn Đặng</t>
  </si>
  <si>
    <t>Bấm thẻ dùm nhân viên Cường khi chưa có mặt tại chi nhánh</t>
  </si>
  <si>
    <t>Nguyễn Văn Cường</t>
  </si>
  <si>
    <t>Gọi điện thoại cho nhân viên Đặng bấm thẻ dùm khi chưa đến chi nhánh</t>
  </si>
  <si>
    <t>Võ Huỳnh Liên Phương</t>
  </si>
  <si>
    <t>Nghỉ làm không báo</t>
  </si>
  <si>
    <t>Đặng Thị thanh Thủy</t>
  </si>
  <si>
    <t>Lê Thị Giang</t>
  </si>
  <si>
    <t>Làm bể ly sinh tố</t>
  </si>
  <si>
    <t>Làm cơm mang về thiếu chả</t>
  </si>
  <si>
    <t>Nghỉ làm lý do không hợp lý, không báo</t>
  </si>
  <si>
    <t>Vũ Ngọc khánh</t>
  </si>
  <si>
    <t>Nói chuyện lớn tiếng khu vực phục vụ khách, nhà hàng không có khách</t>
  </si>
  <si>
    <t>PHục vụ</t>
  </si>
  <si>
    <t>Đánh nhau gây mất trật tự</t>
  </si>
  <si>
    <t>Phan văn Trường</t>
  </si>
  <si>
    <t>Tự ý bỏ vị trí làm việc</t>
  </si>
  <si>
    <t>Không giữ vệ sinh khu vực ngủ laị</t>
  </si>
  <si>
    <t>Nguyễn Trường Tấn Đạt</t>
  </si>
  <si>
    <t>Đi trễ có phép</t>
  </si>
  <si>
    <t>Nghỉ báo không đúng quy định</t>
  </si>
  <si>
    <t>Nghỉ không theo lịch off</t>
  </si>
  <si>
    <t>Nghỉ ngang+ Nghỉ không phép 4 ngày</t>
  </si>
  <si>
    <t xml:space="preserve">Nguyễn Trường Tấn Đạt </t>
  </si>
  <si>
    <t>Dương Thanh Phong</t>
  </si>
  <si>
    <t>Đi đá banh không được duyệt+ dọn dẹp bếp không sạch</t>
  </si>
  <si>
    <t>Sử dụng điện thoại xem phim trong giờ làm việc</t>
  </si>
  <si>
    <t>không đến gặp PNS theo lich hẹn</t>
  </si>
  <si>
    <t>Nghỉ giữa ca sớm hơn giờ bấm thẻ 30p</t>
  </si>
  <si>
    <t>HbT</t>
  </si>
  <si>
    <t>Nói chuyện lớn tiếng không tôn trọng khách hàng</t>
  </si>
  <si>
    <t>Lê Kiều Mỹ</t>
  </si>
  <si>
    <t>Đi trễ nhiều ngày không phép+ nghỉ làm không phép</t>
  </si>
  <si>
    <t>16-22/5/2013</t>
  </si>
  <si>
    <t>Trần Thanh Dung</t>
  </si>
  <si>
    <t>Không ký tên trên thẻ chấm công</t>
  </si>
  <si>
    <t>Trần Trọng Đồng</t>
  </si>
  <si>
    <t>Lê tấn Lý</t>
  </si>
  <si>
    <t>Làm bể ly trà đá (1)</t>
  </si>
  <si>
    <t xml:space="preserve">Đi trễ </t>
  </si>
  <si>
    <t>Đi thang máy</t>
  </si>
  <si>
    <t>Làm mất bảng tên</t>
  </si>
  <si>
    <t>Nguyễn thùy Trang</t>
  </si>
  <si>
    <t>Cà chua bún riêu không gọt sạch, cắt quá lớn và không xào chín 50%</t>
  </si>
  <si>
    <t>Nguyễn Ngọc Lan</t>
  </si>
  <si>
    <t>Quên setup bàn cho khách</t>
  </si>
  <si>
    <t>Nguyễn Hoàng Phương</t>
  </si>
  <si>
    <t>Phùng Lệ Ân</t>
  </si>
  <si>
    <t>Biện Văn Nghị</t>
  </si>
  <si>
    <t>Nguyễn Hoàng Ân</t>
  </si>
  <si>
    <t>Triệu Hồng Hỷ</t>
  </si>
  <si>
    <t>Nghỉ việc ngày  chủ nhật</t>
  </si>
  <si>
    <t>lấy hàng bán không hợp lý</t>
  </si>
  <si>
    <t>Tập thể nhân viên bếp chi nhánh</t>
  </si>
  <si>
    <t>Nghỉ không phép, báo trễ</t>
  </si>
  <si>
    <t>Tự ý bỏ việc không theo sắp xếp của TCN</t>
  </si>
  <si>
    <t>Nguyễn Ngọc Minh</t>
  </si>
  <si>
    <t>Nghỉ không báo sớm cho TCN</t>
  </si>
  <si>
    <t>Nghỉ báo trễ ( bệnh đột xuất)</t>
  </si>
  <si>
    <t>Nghỉ báo trễ cho TCN</t>
  </si>
  <si>
    <t>Đồng phục không đúng quy định ( T7 ko đeo cavat)</t>
  </si>
  <si>
    <t>Trần Văn Phúc</t>
  </si>
  <si>
    <t>tháng 05</t>
  </si>
  <si>
    <t>Làm sai  quy trình nhận hàng, thanh toán ( than) 26/4</t>
  </si>
  <si>
    <t>Thu tiền phạt BBVP nhan viên không nộp về cty  Oanh+ Nhi</t>
  </si>
  <si>
    <t>TỔNG HỢP TRỪ LƯƠNG THÁNG 05/2013</t>
  </si>
  <si>
    <t>TỔNG HỢP TRỪ TIP THÁNG 05/2013</t>
  </si>
  <si>
    <t>Tháng 5/2013</t>
  </si>
  <si>
    <t>Chiều ngày 11/5/2013 bị bệnh không đi làm nhưng vẩn bấm thẻ ( NV không nhờ bấm thể lỗi sơ xuất)</t>
  </si>
  <si>
    <t>Nhân viên ngủ lại nhưng vô ca trễ không xin phép</t>
  </si>
  <si>
    <t>Trần Mai Phương</t>
  </si>
  <si>
    <t>Xuất HĐ sai mã số thuế</t>
  </si>
  <si>
    <t>Tháng 05/2013</t>
  </si>
  <si>
    <t>Kiều Nữ Linh Đa</t>
  </si>
  <si>
    <t>Xuất HĐ sai mã số thuế+ Tiền</t>
  </si>
  <si>
    <t>Nguyễn Thị Hồng Nhung</t>
  </si>
  <si>
    <t>Xuất ngược HĐ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</si>
</sst>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1010000]d/m/yy;@"/>
    <numFmt numFmtId="165" formatCode="_(* #,##0_);_(* \(#,##0\);_(* &quot;-&quot;??_);_(@_)"/>
  </numFmts>
  <fonts count="24">
    <font>
      <sz val="12"/>
      <color theme="1"/>
      <name val="VNI-Times"/>
      <family val="2"/>
    </font>
    <font>
      <sz val="12"/>
      <color theme="1"/>
      <name val="VNI-Times"/>
      <family val="2"/>
    </font>
    <font>
      <b/>
      <sz val="36"/>
      <color rgb="FF0070C0"/>
      <name val="Times New Roman"/>
      <family val="1"/>
    </font>
    <font>
      <sz val="11"/>
      <name val="VNI-Times"/>
    </font>
    <font>
      <b/>
      <sz val="14"/>
      <name val="Times New Roman"/>
      <family val="1"/>
    </font>
    <font>
      <sz val="14"/>
      <name val="VNI-Times"/>
    </font>
    <font>
      <b/>
      <sz val="14"/>
      <color rgb="FFFF0000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NI-Times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i/>
      <sz val="12"/>
      <name val="Times New Roman"/>
      <family val="1"/>
    </font>
    <font>
      <sz val="10"/>
      <name val="VNI-Times"/>
    </font>
    <font>
      <b/>
      <sz val="16"/>
      <name val="Times New Roman"/>
      <family val="1"/>
    </font>
    <font>
      <b/>
      <sz val="10"/>
      <name val="VNI-Times"/>
    </font>
    <font>
      <sz val="10"/>
      <name val="Times New Roman"/>
      <family val="1"/>
    </font>
    <font>
      <b/>
      <sz val="14"/>
      <name val="VNI-Times"/>
    </font>
    <font>
      <sz val="11"/>
      <name val="Times New Roman"/>
      <family val="1"/>
    </font>
    <font>
      <b/>
      <sz val="12"/>
      <color theme="1"/>
      <name val="VNI-Times"/>
    </font>
    <font>
      <b/>
      <sz val="10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254">
    <xf numFmtId="0" fontId="0" fillId="0" borderId="0" xfId="0"/>
    <xf numFmtId="0" fontId="3" fillId="0" borderId="0" xfId="0" applyFont="1"/>
    <xf numFmtId="49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0" fontId="5" fillId="0" borderId="0" xfId="0" applyFont="1"/>
    <xf numFmtId="49" fontId="4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164" fontId="4" fillId="0" borderId="4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165" fontId="4" fillId="4" borderId="4" xfId="1" applyNumberFormat="1" applyFont="1" applyFill="1" applyBorder="1" applyAlignment="1">
      <alignment horizontal="center"/>
    </xf>
    <xf numFmtId="3" fontId="4" fillId="4" borderId="4" xfId="0" applyNumberFormat="1" applyFont="1" applyFill="1" applyBorder="1" applyAlignment="1">
      <alignment horizontal="center"/>
    </xf>
    <xf numFmtId="0" fontId="5" fillId="0" borderId="0" xfId="0" applyFont="1" applyFill="1"/>
    <xf numFmtId="0" fontId="7" fillId="5" borderId="4" xfId="0" applyFont="1" applyFill="1" applyBorder="1" applyAlignment="1">
      <alignment horizontal="left" wrapText="1"/>
    </xf>
    <xf numFmtId="164" fontId="7" fillId="5" borderId="4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165" fontId="4" fillId="5" borderId="4" xfId="1" applyNumberFormat="1" applyFont="1" applyFill="1" applyBorder="1"/>
    <xf numFmtId="3" fontId="4" fillId="5" borderId="4" xfId="1" applyNumberFormat="1" applyFont="1" applyFill="1" applyBorder="1" applyAlignment="1">
      <alignment horizontal="center"/>
    </xf>
    <xf numFmtId="3" fontId="7" fillId="5" borderId="4" xfId="0" applyNumberFormat="1" applyFont="1" applyFill="1" applyBorder="1"/>
    <xf numFmtId="0" fontId="7" fillId="5" borderId="4" xfId="0" applyFont="1" applyFill="1" applyBorder="1"/>
    <xf numFmtId="49" fontId="8" fillId="0" borderId="4" xfId="0" applyNumberFormat="1" applyFont="1" applyFill="1" applyBorder="1"/>
    <xf numFmtId="0" fontId="8" fillId="0" borderId="4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left" wrapText="1"/>
    </xf>
    <xf numFmtId="164" fontId="8" fillId="0" borderId="4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/>
    </xf>
    <xf numFmtId="165" fontId="8" fillId="6" borderId="4" xfId="1" applyNumberFormat="1" applyFont="1" applyFill="1" applyBorder="1" applyAlignment="1">
      <alignment horizontal="center" vertical="center"/>
    </xf>
    <xf numFmtId="3" fontId="8" fillId="0" borderId="4" xfId="1" applyNumberFormat="1" applyFont="1" applyFill="1" applyBorder="1" applyAlignment="1">
      <alignment horizontal="center"/>
    </xf>
    <xf numFmtId="165" fontId="8" fillId="0" borderId="4" xfId="1" applyNumberFormat="1" applyFont="1" applyFill="1" applyBorder="1"/>
    <xf numFmtId="3" fontId="8" fillId="0" borderId="4" xfId="0" applyNumberFormat="1" applyFont="1" applyFill="1" applyBorder="1"/>
    <xf numFmtId="0" fontId="8" fillId="0" borderId="4" xfId="0" applyFont="1" applyFill="1" applyBorder="1"/>
    <xf numFmtId="0" fontId="10" fillId="0" borderId="0" xfId="0" applyFont="1"/>
    <xf numFmtId="49" fontId="11" fillId="0" borderId="4" xfId="0" applyNumberFormat="1" applyFont="1" applyFill="1" applyBorder="1" applyAlignment="1">
      <alignment horizontal="center"/>
    </xf>
    <xf numFmtId="0" fontId="8" fillId="6" borderId="4" xfId="0" applyFont="1" applyFill="1" applyBorder="1" applyAlignment="1">
      <alignment horizontal="left" wrapText="1"/>
    </xf>
    <xf numFmtId="165" fontId="9" fillId="0" borderId="4" xfId="1" applyNumberFormat="1" applyFont="1" applyBorder="1"/>
    <xf numFmtId="3" fontId="9" fillId="0" borderId="4" xfId="1" applyNumberFormat="1" applyFont="1" applyBorder="1" applyAlignment="1">
      <alignment horizontal="center"/>
    </xf>
    <xf numFmtId="3" fontId="8" fillId="6" borderId="4" xfId="0" applyNumberFormat="1" applyFont="1" applyFill="1" applyBorder="1"/>
    <xf numFmtId="0" fontId="8" fillId="0" borderId="4" xfId="0" applyFont="1" applyBorder="1"/>
    <xf numFmtId="0" fontId="8" fillId="6" borderId="4" xfId="0" applyFont="1" applyFill="1" applyBorder="1" applyAlignment="1">
      <alignment horizontal="left"/>
    </xf>
    <xf numFmtId="165" fontId="9" fillId="7" borderId="4" xfId="1" applyNumberFormat="1" applyFont="1" applyFill="1" applyBorder="1"/>
    <xf numFmtId="3" fontId="9" fillId="7" borderId="4" xfId="1" applyNumberFormat="1" applyFont="1" applyFill="1" applyBorder="1" applyAlignment="1">
      <alignment horizontal="center"/>
    </xf>
    <xf numFmtId="3" fontId="8" fillId="7" borderId="4" xfId="0" applyNumberFormat="1" applyFont="1" applyFill="1" applyBorder="1"/>
    <xf numFmtId="0" fontId="8" fillId="7" borderId="4" xfId="0" applyFont="1" applyFill="1" applyBorder="1"/>
    <xf numFmtId="0" fontId="8" fillId="5" borderId="4" xfId="0" applyFont="1" applyFill="1" applyBorder="1" applyAlignment="1">
      <alignment horizontal="left" wrapText="1"/>
    </xf>
    <xf numFmtId="164" fontId="8" fillId="5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/>
    </xf>
    <xf numFmtId="165" fontId="9" fillId="5" borderId="4" xfId="1" applyNumberFormat="1" applyFont="1" applyFill="1" applyBorder="1"/>
    <xf numFmtId="3" fontId="9" fillId="5" borderId="4" xfId="1" applyNumberFormat="1" applyFont="1" applyFill="1" applyBorder="1" applyAlignment="1">
      <alignment horizontal="center"/>
    </xf>
    <xf numFmtId="3" fontId="8" fillId="5" borderId="4" xfId="0" applyNumberFormat="1" applyFont="1" applyFill="1" applyBorder="1"/>
    <xf numFmtId="0" fontId="8" fillId="5" borderId="4" xfId="0" applyFont="1" applyFill="1" applyBorder="1"/>
    <xf numFmtId="0" fontId="8" fillId="6" borderId="4" xfId="0" applyFont="1" applyFill="1" applyBorder="1" applyAlignment="1">
      <alignment horizontal="left" vertical="center"/>
    </xf>
    <xf numFmtId="14" fontId="8" fillId="6" borderId="4" xfId="0" applyNumberFormat="1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left" vertical="center" wrapText="1"/>
    </xf>
    <xf numFmtId="164" fontId="8" fillId="6" borderId="4" xfId="0" applyNumberFormat="1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3" fontId="8" fillId="6" borderId="4" xfId="1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8" fillId="6" borderId="4" xfId="0" applyFont="1" applyFill="1" applyBorder="1"/>
    <xf numFmtId="0" fontId="10" fillId="0" borderId="0" xfId="0" applyFont="1" applyAlignment="1">
      <alignment horizontal="center" vertical="center"/>
    </xf>
    <xf numFmtId="0" fontId="9" fillId="6" borderId="4" xfId="0" applyFont="1" applyFill="1" applyBorder="1" applyAlignment="1">
      <alignment horizontal="center"/>
    </xf>
    <xf numFmtId="3" fontId="8" fillId="6" borderId="4" xfId="1" applyNumberFormat="1" applyFont="1" applyFill="1" applyBorder="1" applyAlignment="1">
      <alignment horizontal="center"/>
    </xf>
    <xf numFmtId="165" fontId="8" fillId="6" borderId="4" xfId="1" applyNumberFormat="1" applyFont="1" applyFill="1" applyBorder="1"/>
    <xf numFmtId="0" fontId="9" fillId="7" borderId="4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left" wrapText="1"/>
    </xf>
    <xf numFmtId="164" fontId="8" fillId="8" borderId="4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/>
    </xf>
    <xf numFmtId="165" fontId="9" fillId="8" borderId="4" xfId="1" applyNumberFormat="1" applyFont="1" applyFill="1" applyBorder="1"/>
    <xf numFmtId="3" fontId="9" fillId="8" borderId="4" xfId="1" applyNumberFormat="1" applyFont="1" applyFill="1" applyBorder="1" applyAlignment="1">
      <alignment horizontal="center"/>
    </xf>
    <xf numFmtId="3" fontId="8" fillId="8" borderId="4" xfId="0" applyNumberFormat="1" applyFont="1" applyFill="1" applyBorder="1"/>
    <xf numFmtId="0" fontId="8" fillId="8" borderId="4" xfId="0" applyFont="1" applyFill="1" applyBorder="1"/>
    <xf numFmtId="0" fontId="11" fillId="0" borderId="4" xfId="0" applyFont="1" applyFill="1" applyBorder="1" applyAlignment="1">
      <alignment horizontal="left"/>
    </xf>
    <xf numFmtId="0" fontId="11" fillId="0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left" wrapText="1"/>
    </xf>
    <xf numFmtId="164" fontId="11" fillId="0" borderId="4" xfId="0" applyNumberFormat="1" applyFont="1" applyFill="1" applyBorder="1" applyAlignment="1">
      <alignment horizontal="center" vertical="center"/>
    </xf>
    <xf numFmtId="3" fontId="11" fillId="0" borderId="4" xfId="1" applyNumberFormat="1" applyFont="1" applyFill="1" applyBorder="1" applyAlignment="1">
      <alignment horizontal="center"/>
    </xf>
    <xf numFmtId="165" fontId="11" fillId="0" borderId="4" xfId="1" applyNumberFormat="1" applyFont="1" applyFill="1" applyBorder="1"/>
    <xf numFmtId="3" fontId="11" fillId="0" borderId="4" xfId="0" applyNumberFormat="1" applyFont="1" applyFill="1" applyBorder="1"/>
    <xf numFmtId="0" fontId="11" fillId="0" borderId="4" xfId="0" applyFont="1" applyFill="1" applyBorder="1"/>
    <xf numFmtId="0" fontId="10" fillId="0" borderId="0" xfId="0" applyFont="1" applyFill="1"/>
    <xf numFmtId="165" fontId="8" fillId="0" borderId="4" xfId="1" applyNumberFormat="1" applyFont="1" applyBorder="1"/>
    <xf numFmtId="3" fontId="8" fillId="0" borderId="4" xfId="1" applyNumberFormat="1" applyFont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49" fontId="9" fillId="7" borderId="1" xfId="0" applyNumberFormat="1" applyFont="1" applyFill="1" applyBorder="1" applyAlignment="1"/>
    <xf numFmtId="0" fontId="8" fillId="7" borderId="2" xfId="0" applyFont="1" applyFill="1" applyBorder="1" applyAlignment="1"/>
    <xf numFmtId="0" fontId="8" fillId="7" borderId="2" xfId="0" applyFont="1" applyFill="1" applyBorder="1" applyAlignment="1">
      <alignment horizontal="left"/>
    </xf>
    <xf numFmtId="164" fontId="8" fillId="7" borderId="3" xfId="0" applyNumberFormat="1" applyFont="1" applyFill="1" applyBorder="1" applyAlignment="1"/>
    <xf numFmtId="165" fontId="8" fillId="7" borderId="4" xfId="1" applyNumberFormat="1" applyFont="1" applyFill="1" applyBorder="1"/>
    <xf numFmtId="3" fontId="8" fillId="7" borderId="4" xfId="1" applyNumberFormat="1" applyFont="1" applyFill="1" applyBorder="1" applyAlignment="1">
      <alignment horizontal="center"/>
    </xf>
    <xf numFmtId="165" fontId="10" fillId="6" borderId="4" xfId="1" applyNumberFormat="1" applyFont="1" applyFill="1" applyBorder="1"/>
    <xf numFmtId="3" fontId="10" fillId="6" borderId="4" xfId="0" applyNumberFormat="1" applyFont="1" applyFill="1" applyBorder="1" applyAlignment="1">
      <alignment horizontal="center"/>
    </xf>
    <xf numFmtId="164" fontId="8" fillId="6" borderId="4" xfId="0" applyNumberFormat="1" applyFont="1" applyFill="1" applyBorder="1" applyAlignment="1">
      <alignment horizontal="center" vertical="center" wrapText="1"/>
    </xf>
    <xf numFmtId="14" fontId="8" fillId="6" borderId="4" xfId="0" applyNumberFormat="1" applyFont="1" applyFill="1" applyBorder="1" applyAlignment="1">
      <alignment horizontal="center"/>
    </xf>
    <xf numFmtId="0" fontId="13" fillId="0" borderId="4" xfId="0" applyFont="1" applyBorder="1"/>
    <xf numFmtId="0" fontId="8" fillId="6" borderId="0" xfId="0" applyFont="1" applyFill="1"/>
    <xf numFmtId="165" fontId="8" fillId="9" borderId="4" xfId="1" applyNumberFormat="1" applyFont="1" applyFill="1" applyBorder="1"/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 wrapText="1"/>
    </xf>
    <xf numFmtId="164" fontId="8" fillId="0" borderId="3" xfId="0" applyNumberFormat="1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left" wrapText="1"/>
    </xf>
    <xf numFmtId="164" fontId="8" fillId="8" borderId="8" xfId="0" applyNumberFormat="1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/>
    </xf>
    <xf numFmtId="165" fontId="9" fillId="8" borderId="8" xfId="1" applyNumberFormat="1" applyFont="1" applyFill="1" applyBorder="1"/>
    <xf numFmtId="3" fontId="9" fillId="8" borderId="8" xfId="1" applyNumberFormat="1" applyFont="1" applyFill="1" applyBorder="1" applyAlignment="1">
      <alignment horizontal="center"/>
    </xf>
    <xf numFmtId="3" fontId="8" fillId="8" borderId="8" xfId="0" applyNumberFormat="1" applyFont="1" applyFill="1" applyBorder="1"/>
    <xf numFmtId="0" fontId="8" fillId="8" borderId="8" xfId="0" applyFont="1" applyFill="1" applyBorder="1"/>
    <xf numFmtId="164" fontId="8" fillId="6" borderId="4" xfId="0" applyNumberFormat="1" applyFont="1" applyFill="1" applyBorder="1"/>
    <xf numFmtId="3" fontId="8" fillId="6" borderId="4" xfId="0" applyNumberFormat="1" applyFont="1" applyFill="1" applyBorder="1" applyAlignment="1">
      <alignment horizontal="center"/>
    </xf>
    <xf numFmtId="0" fontId="8" fillId="0" borderId="4" xfId="0" applyFont="1" applyBorder="1" applyAlignment="1">
      <alignment horizontal="left"/>
    </xf>
    <xf numFmtId="164" fontId="8" fillId="0" borderId="4" xfId="0" applyNumberFormat="1" applyFont="1" applyBorder="1"/>
    <xf numFmtId="3" fontId="8" fillId="0" borderId="4" xfId="0" applyNumberFormat="1" applyFont="1" applyBorder="1" applyAlignment="1">
      <alignment horizontal="center"/>
    </xf>
    <xf numFmtId="3" fontId="8" fillId="0" borderId="4" xfId="0" applyNumberFormat="1" applyFont="1" applyBorder="1"/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3" fontId="8" fillId="0" borderId="4" xfId="0" applyNumberFormat="1" applyFont="1" applyBorder="1" applyAlignment="1">
      <alignment horizontal="center" vertical="center"/>
    </xf>
    <xf numFmtId="0" fontId="10" fillId="0" borderId="4" xfId="0" applyFont="1" applyBorder="1"/>
    <xf numFmtId="3" fontId="8" fillId="0" borderId="4" xfId="0" applyNumberFormat="1" applyFont="1" applyFill="1" applyBorder="1" applyAlignment="1">
      <alignment horizontal="center"/>
    </xf>
    <xf numFmtId="0" fontId="8" fillId="0" borderId="4" xfId="0" applyFont="1" applyBorder="1" applyAlignment="1">
      <alignment horizontal="left" vertical="center" wrapText="1"/>
    </xf>
    <xf numFmtId="49" fontId="3" fillId="0" borderId="0" xfId="0" applyNumberFormat="1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165" fontId="3" fillId="0" borderId="0" xfId="1" applyNumberFormat="1" applyFont="1"/>
    <xf numFmtId="3" fontId="3" fillId="0" borderId="0" xfId="0" applyNumberFormat="1" applyFont="1" applyAlignment="1">
      <alignment horizontal="center"/>
    </xf>
    <xf numFmtId="3" fontId="3" fillId="0" borderId="0" xfId="0" applyNumberFormat="1" applyFont="1"/>
    <xf numFmtId="49" fontId="8" fillId="0" borderId="4" xfId="0" applyNumberFormat="1" applyFont="1" applyFill="1" applyBorder="1" applyAlignment="1">
      <alignment horizontal="center" vertical="center"/>
    </xf>
    <xf numFmtId="165" fontId="10" fillId="9" borderId="4" xfId="2" applyNumberFormat="1" applyFont="1" applyFill="1" applyBorder="1"/>
    <xf numFmtId="165" fontId="8" fillId="6" borderId="4" xfId="2" applyNumberFormat="1" applyFont="1" applyFill="1" applyBorder="1"/>
    <xf numFmtId="3" fontId="8" fillId="6" borderId="4" xfId="2" applyNumberFormat="1" applyFont="1" applyFill="1" applyBorder="1" applyAlignment="1">
      <alignment horizontal="center"/>
    </xf>
    <xf numFmtId="3" fontId="8" fillId="6" borderId="4" xfId="2" applyNumberFormat="1" applyFont="1" applyFill="1" applyBorder="1"/>
    <xf numFmtId="165" fontId="8" fillId="9" borderId="4" xfId="2" applyNumberFormat="1" applyFont="1" applyFill="1" applyBorder="1"/>
    <xf numFmtId="165" fontId="10" fillId="6" borderId="4" xfId="2" applyNumberFormat="1" applyFont="1" applyFill="1" applyBorder="1"/>
    <xf numFmtId="3" fontId="8" fillId="0" borderId="4" xfId="2" applyNumberFormat="1" applyFont="1" applyBorder="1" applyAlignment="1">
      <alignment horizontal="center"/>
    </xf>
    <xf numFmtId="165" fontId="8" fillId="0" borderId="4" xfId="2" applyNumberFormat="1" applyFont="1" applyBorder="1"/>
    <xf numFmtId="3" fontId="8" fillId="9" borderId="4" xfId="0" applyNumberFormat="1" applyFont="1" applyFill="1" applyBorder="1"/>
    <xf numFmtId="0" fontId="0" fillId="0" borderId="0" xfId="0" applyBorder="1"/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165" fontId="8" fillId="0" borderId="0" xfId="2" applyNumberFormat="1" applyFont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 wrapText="1"/>
    </xf>
    <xf numFmtId="14" fontId="9" fillId="8" borderId="4" xfId="0" applyNumberFormat="1" applyFont="1" applyFill="1" applyBorder="1" applyAlignment="1">
      <alignment horizontal="center" vertical="center" wrapText="1"/>
    </xf>
    <xf numFmtId="165" fontId="9" fillId="8" borderId="4" xfId="2" applyNumberFormat="1" applyFont="1" applyFill="1" applyBorder="1" applyAlignment="1">
      <alignment horizontal="center" vertical="center" wrapText="1"/>
    </xf>
    <xf numFmtId="0" fontId="16" fillId="0" borderId="0" xfId="0" applyFont="1" applyBorder="1"/>
    <xf numFmtId="0" fontId="16" fillId="0" borderId="0" xfId="0" applyFont="1"/>
    <xf numFmtId="0" fontId="17" fillId="0" borderId="0" xfId="0" applyFont="1" applyBorder="1"/>
    <xf numFmtId="0" fontId="0" fillId="0" borderId="0" xfId="0" applyFill="1" applyBorder="1"/>
    <xf numFmtId="14" fontId="0" fillId="0" borderId="0" xfId="0" applyNumberFormat="1"/>
    <xf numFmtId="165" fontId="0" fillId="0" borderId="0" xfId="2" applyNumberFormat="1" applyFont="1" applyAlignment="1">
      <alignment horizontal="center"/>
    </xf>
    <xf numFmtId="165" fontId="0" fillId="0" borderId="0" xfId="2" applyNumberFormat="1" applyFont="1" applyAlignment="1">
      <alignment horizontal="right" vertical="center"/>
    </xf>
    <xf numFmtId="0" fontId="0" fillId="6" borderId="0" xfId="0" applyFill="1" applyBorder="1"/>
    <xf numFmtId="0" fontId="0" fillId="6" borderId="0" xfId="0" applyFill="1"/>
    <xf numFmtId="165" fontId="19" fillId="0" borderId="0" xfId="2" applyNumberFormat="1" applyFont="1" applyBorder="1"/>
    <xf numFmtId="3" fontId="19" fillId="0" borderId="0" xfId="2" applyNumberFormat="1" applyFont="1" applyBorder="1"/>
    <xf numFmtId="0" fontId="0" fillId="0" borderId="0" xfId="0" applyAlignment="1">
      <alignment horizontal="right" vertical="center"/>
    </xf>
    <xf numFmtId="165" fontId="11" fillId="6" borderId="4" xfId="1" applyNumberFormat="1" applyFont="1" applyFill="1" applyBorder="1"/>
    <xf numFmtId="0" fontId="0" fillId="0" borderId="4" xfId="0" applyBorder="1" applyAlignment="1">
      <alignment horizontal="center" vertical="center" wrapText="1"/>
    </xf>
    <xf numFmtId="165" fontId="16" fillId="7" borderId="0" xfId="0" applyNumberFormat="1" applyFont="1" applyFill="1" applyAlignment="1">
      <alignment horizontal="right" vertical="center"/>
    </xf>
    <xf numFmtId="165" fontId="20" fillId="7" borderId="0" xfId="2" applyNumberFormat="1" applyFont="1" applyFill="1" applyAlignment="1">
      <alignment horizontal="center"/>
    </xf>
    <xf numFmtId="0" fontId="8" fillId="7" borderId="2" xfId="0" applyFont="1" applyFill="1" applyBorder="1" applyAlignment="1">
      <alignment horizontal="left"/>
    </xf>
    <xf numFmtId="49" fontId="8" fillId="0" borderId="1" xfId="0" applyNumberFormat="1" applyFont="1" applyFill="1" applyBorder="1"/>
    <xf numFmtId="0" fontId="8" fillId="6" borderId="2" xfId="0" applyFont="1" applyFill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 wrapText="1"/>
    </xf>
    <xf numFmtId="0" fontId="8" fillId="0" borderId="4" xfId="0" applyFont="1" applyFill="1" applyBorder="1" applyAlignment="1">
      <alignment horizontal="left" vertical="center" wrapText="1"/>
    </xf>
    <xf numFmtId="165" fontId="10" fillId="0" borderId="4" xfId="2" applyNumberFormat="1" applyFont="1" applyFill="1" applyBorder="1"/>
    <xf numFmtId="3" fontId="10" fillId="0" borderId="4" xfId="0" applyNumberFormat="1" applyFont="1" applyFill="1" applyBorder="1" applyAlignment="1">
      <alignment horizontal="center"/>
    </xf>
    <xf numFmtId="165" fontId="8" fillId="0" borderId="4" xfId="2" applyNumberFormat="1" applyFont="1" applyFill="1" applyBorder="1"/>
    <xf numFmtId="3" fontId="8" fillId="0" borderId="4" xfId="2" applyNumberFormat="1" applyFont="1" applyFill="1" applyBorder="1" applyAlignment="1">
      <alignment horizontal="center"/>
    </xf>
    <xf numFmtId="3" fontId="8" fillId="0" borderId="4" xfId="2" applyNumberFormat="1" applyFont="1" applyFill="1" applyBorder="1"/>
    <xf numFmtId="164" fontId="8" fillId="0" borderId="4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/>
    </xf>
    <xf numFmtId="165" fontId="10" fillId="0" borderId="4" xfId="1" applyNumberFormat="1" applyFont="1" applyFill="1" applyBorder="1"/>
    <xf numFmtId="0" fontId="8" fillId="0" borderId="0" xfId="0" applyFont="1" applyFill="1"/>
    <xf numFmtId="0" fontId="11" fillId="9" borderId="4" xfId="0" applyFont="1" applyFill="1" applyBorder="1" applyAlignment="1">
      <alignment horizontal="left"/>
    </xf>
    <xf numFmtId="0" fontId="11" fillId="9" borderId="4" xfId="0" applyFont="1" applyFill="1" applyBorder="1" applyAlignment="1">
      <alignment horizontal="center"/>
    </xf>
    <xf numFmtId="0" fontId="11" fillId="9" borderId="4" xfId="0" applyFont="1" applyFill="1" applyBorder="1" applyAlignment="1">
      <alignment horizontal="left" wrapText="1"/>
    </xf>
    <xf numFmtId="164" fontId="11" fillId="9" borderId="4" xfId="0" applyNumberFormat="1" applyFont="1" applyFill="1" applyBorder="1" applyAlignment="1">
      <alignment horizontal="center" vertical="center"/>
    </xf>
    <xf numFmtId="3" fontId="11" fillId="9" borderId="4" xfId="1" applyNumberFormat="1" applyFont="1" applyFill="1" applyBorder="1" applyAlignment="1">
      <alignment horizontal="center"/>
    </xf>
    <xf numFmtId="165" fontId="11" fillId="9" borderId="4" xfId="1" applyNumberFormat="1" applyFont="1" applyFill="1" applyBorder="1"/>
    <xf numFmtId="3" fontId="11" fillId="9" borderId="4" xfId="0" applyNumberFormat="1" applyFont="1" applyFill="1" applyBorder="1"/>
    <xf numFmtId="0" fontId="11" fillId="9" borderId="4" xfId="0" applyFont="1" applyFill="1" applyBorder="1"/>
    <xf numFmtId="0" fontId="8" fillId="9" borderId="4" xfId="0" applyFont="1" applyFill="1" applyBorder="1"/>
    <xf numFmtId="0" fontId="10" fillId="9" borderId="0" xfId="0" applyFont="1" applyFill="1"/>
    <xf numFmtId="0" fontId="11" fillId="0" borderId="0" xfId="0" applyFont="1" applyBorder="1"/>
    <xf numFmtId="0" fontId="21" fillId="0" borderId="0" xfId="0" applyFont="1" applyBorder="1"/>
    <xf numFmtId="0" fontId="11" fillId="0" borderId="0" xfId="0" applyFont="1" applyFill="1" applyBorder="1"/>
    <xf numFmtId="0" fontId="11" fillId="0" borderId="0" xfId="0" applyFont="1"/>
    <xf numFmtId="0" fontId="8" fillId="7" borderId="2" xfId="0" applyFont="1" applyFill="1" applyBorder="1" applyAlignment="1">
      <alignment horizontal="left"/>
    </xf>
    <xf numFmtId="0" fontId="8" fillId="6" borderId="4" xfId="0" applyFont="1" applyFill="1" applyBorder="1" applyAlignment="1">
      <alignment vertical="center"/>
    </xf>
    <xf numFmtId="3" fontId="8" fillId="0" borderId="4" xfId="0" applyNumberFormat="1" applyFont="1" applyFill="1" applyBorder="1" applyAlignment="1">
      <alignment vertical="center"/>
    </xf>
    <xf numFmtId="165" fontId="19" fillId="0" borderId="0" xfId="2" applyNumberFormat="1" applyFont="1" applyBorder="1" applyAlignment="1">
      <alignment vertical="center"/>
    </xf>
    <xf numFmtId="3" fontId="19" fillId="0" borderId="0" xfId="2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Fill="1"/>
    <xf numFmtId="0" fontId="13" fillId="0" borderId="4" xfId="0" applyFont="1" applyFill="1" applyBorder="1"/>
    <xf numFmtId="49" fontId="8" fillId="0" borderId="4" xfId="0" applyNumberFormat="1" applyFont="1" applyFill="1" applyBorder="1" applyAlignment="1">
      <alignment horizontal="left" vertical="center"/>
    </xf>
    <xf numFmtId="0" fontId="6" fillId="5" borderId="1" xfId="0" applyFont="1" applyFill="1" applyBorder="1" applyAlignment="1"/>
    <xf numFmtId="0" fontId="6" fillId="5" borderId="2" xfId="0" applyFont="1" applyFill="1" applyBorder="1" applyAlignment="1"/>
    <xf numFmtId="0" fontId="6" fillId="5" borderId="3" xfId="0" applyFont="1" applyFill="1" applyBorder="1" applyAlignment="1"/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/>
    </xf>
    <xf numFmtId="164" fontId="8" fillId="6" borderId="4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49" fontId="8" fillId="9" borderId="4" xfId="0" applyNumberFormat="1" applyFont="1" applyFill="1" applyBorder="1"/>
    <xf numFmtId="0" fontId="8" fillId="9" borderId="4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left" wrapText="1"/>
    </xf>
    <xf numFmtId="164" fontId="8" fillId="9" borderId="4" xfId="0" applyNumberFormat="1" applyFont="1" applyFill="1" applyBorder="1" applyAlignment="1">
      <alignment horizontal="center" vertical="center"/>
    </xf>
    <xf numFmtId="3" fontId="8" fillId="9" borderId="4" xfId="1" applyNumberFormat="1" applyFont="1" applyFill="1" applyBorder="1" applyAlignment="1">
      <alignment horizontal="center"/>
    </xf>
    <xf numFmtId="0" fontId="11" fillId="9" borderId="0" xfId="0" applyFont="1" applyFill="1" applyBorder="1"/>
    <xf numFmtId="0" fontId="0" fillId="9" borderId="0" xfId="0" applyFill="1"/>
    <xf numFmtId="0" fontId="8" fillId="7" borderId="2" xfId="0" applyFont="1" applyFill="1" applyBorder="1" applyAlignment="1">
      <alignment horizontal="left"/>
    </xf>
    <xf numFmtId="0" fontId="11" fillId="6" borderId="0" xfId="0" applyFont="1" applyFill="1" applyBorder="1"/>
    <xf numFmtId="0" fontId="8" fillId="7" borderId="2" xfId="0" applyFont="1" applyFill="1" applyBorder="1" applyAlignment="1">
      <alignment horizontal="left"/>
    </xf>
    <xf numFmtId="165" fontId="0" fillId="9" borderId="0" xfId="2" applyNumberFormat="1" applyFont="1" applyFill="1" applyAlignment="1">
      <alignment horizontal="center"/>
    </xf>
    <xf numFmtId="49" fontId="8" fillId="9" borderId="4" xfId="0" applyNumberFormat="1" applyFont="1" applyFill="1" applyBorder="1" applyAlignment="1">
      <alignment horizontal="left" vertical="center"/>
    </xf>
    <xf numFmtId="3" fontId="0" fillId="9" borderId="0" xfId="0" applyNumberFormat="1" applyFill="1" applyAlignment="1">
      <alignment horizontal="right" vertical="center"/>
    </xf>
    <xf numFmtId="0" fontId="9" fillId="7" borderId="1" xfId="0" applyFont="1" applyFill="1" applyBorder="1" applyAlignment="1">
      <alignment horizontal="left"/>
    </xf>
    <xf numFmtId="0" fontId="8" fillId="7" borderId="2" xfId="0" applyFont="1" applyFill="1" applyBorder="1" applyAlignment="1">
      <alignment horizontal="left"/>
    </xf>
    <xf numFmtId="0" fontId="8" fillId="7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left"/>
    </xf>
    <xf numFmtId="0" fontId="12" fillId="5" borderId="4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left"/>
    </xf>
    <xf numFmtId="0" fontId="9" fillId="7" borderId="3" xfId="0" applyFont="1" applyFill="1" applyBorder="1" applyAlignment="1">
      <alignment horizontal="left"/>
    </xf>
    <xf numFmtId="0" fontId="12" fillId="8" borderId="1" xfId="0" applyFont="1" applyFill="1" applyBorder="1" applyAlignment="1">
      <alignment horizontal="center"/>
    </xf>
    <xf numFmtId="0" fontId="12" fillId="8" borderId="2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0" fontId="12" fillId="8" borderId="4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8" borderId="6" xfId="0" applyFont="1" applyFill="1" applyBorder="1" applyAlignment="1">
      <alignment horizontal="center"/>
    </xf>
    <xf numFmtId="0" fontId="12" fillId="8" borderId="7" xfId="0" applyFont="1" applyFill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6" borderId="9" xfId="0" applyFont="1" applyFill="1" applyBorder="1" applyAlignment="1">
      <alignment horizontal="center" vertical="center" wrapText="1"/>
    </xf>
    <xf numFmtId="0" fontId="17" fillId="6" borderId="0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/>
    </xf>
    <xf numFmtId="0" fontId="12" fillId="5" borderId="2" xfId="0" applyFont="1" applyFill="1" applyBorder="1" applyAlignment="1">
      <alignment horizontal="left"/>
    </xf>
    <xf numFmtId="0" fontId="12" fillId="5" borderId="3" xfId="0" applyFont="1" applyFill="1" applyBorder="1" applyAlignment="1">
      <alignment horizontal="left"/>
    </xf>
  </cellXfs>
  <cellStyles count="3">
    <cellStyle name="Comma" xfId="1" builtinId="3"/>
    <cellStyle name="Comma 3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60"/>
  <sheetViews>
    <sheetView workbookViewId="0">
      <pane xSplit="4" ySplit="3" topLeftCell="E97" activePane="bottomRight" state="frozen"/>
      <selection pane="topRight" activeCell="E1" sqref="E1"/>
      <selection pane="bottomLeft" activeCell="A4" sqref="A4"/>
      <selection pane="bottomRight" activeCell="B154" sqref="B154:E154"/>
    </sheetView>
  </sheetViews>
  <sheetFormatPr defaultRowHeight="16.5"/>
  <cols>
    <col min="1" max="1" width="9" style="122"/>
    <col min="2" max="2" width="22.875" style="1" customWidth="1"/>
    <col min="3" max="3" width="9.75" style="1" customWidth="1"/>
    <col min="4" max="4" width="9" style="1"/>
    <col min="5" max="5" width="36.5" style="123" bestFit="1" customWidth="1"/>
    <col min="6" max="6" width="9" style="124"/>
    <col min="7" max="7" width="9" style="1"/>
    <col min="8" max="8" width="9" style="125"/>
    <col min="9" max="9" width="9" style="126"/>
    <col min="10" max="10" width="9" style="1"/>
    <col min="11" max="11" width="9" style="127"/>
    <col min="12" max="16384" width="9" style="1"/>
  </cols>
  <sheetData>
    <row r="1" spans="1:256" ht="45">
      <c r="A1" s="225" t="s">
        <v>0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7"/>
    </row>
    <row r="2" spans="1:256" s="5" customFormat="1" ht="37.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228" t="s">
        <v>7</v>
      </c>
      <c r="H2" s="229"/>
      <c r="I2" s="229"/>
      <c r="J2" s="229"/>
      <c r="K2" s="230"/>
      <c r="L2" s="3" t="s">
        <v>8</v>
      </c>
      <c r="M2" s="3" t="s">
        <v>9</v>
      </c>
    </row>
    <row r="3" spans="1:256" s="14" customFormat="1" ht="19.5">
      <c r="A3" s="6"/>
      <c r="B3" s="7"/>
      <c r="C3" s="7"/>
      <c r="D3" s="8"/>
      <c r="E3" s="9"/>
      <c r="F3" s="10"/>
      <c r="G3" s="11" t="s">
        <v>10</v>
      </c>
      <c r="H3" s="12" t="s">
        <v>11</v>
      </c>
      <c r="I3" s="13" t="s">
        <v>12</v>
      </c>
      <c r="J3" s="11" t="s">
        <v>13</v>
      </c>
      <c r="K3" s="13" t="s">
        <v>14</v>
      </c>
      <c r="L3" s="8"/>
      <c r="M3" s="8"/>
    </row>
    <row r="4" spans="1:256" s="5" customFormat="1" ht="19.5">
      <c r="A4" s="231" t="s">
        <v>15</v>
      </c>
      <c r="B4" s="232"/>
      <c r="C4" s="232"/>
      <c r="D4" s="233"/>
      <c r="E4" s="15"/>
      <c r="F4" s="16"/>
      <c r="G4" s="17"/>
      <c r="H4" s="18"/>
      <c r="I4" s="19"/>
      <c r="J4" s="18"/>
      <c r="K4" s="20"/>
      <c r="L4" s="21"/>
      <c r="M4" s="21"/>
    </row>
    <row r="5" spans="1:256" s="33" customFormat="1" ht="17.25">
      <c r="A5" s="22" t="s">
        <v>38</v>
      </c>
      <c r="B5" s="23" t="s">
        <v>16</v>
      </c>
      <c r="C5" s="24" t="s">
        <v>17</v>
      </c>
      <c r="D5" s="24" t="s">
        <v>18</v>
      </c>
      <c r="E5" s="25" t="s">
        <v>19</v>
      </c>
      <c r="F5" s="26">
        <v>41276</v>
      </c>
      <c r="G5" s="27" t="s">
        <v>20</v>
      </c>
      <c r="H5" s="28"/>
      <c r="I5" s="29"/>
      <c r="J5" s="30"/>
      <c r="K5" s="31"/>
      <c r="L5" s="32"/>
      <c r="M5" s="32"/>
    </row>
    <row r="6" spans="1:256" s="33" customFormat="1" ht="17.25">
      <c r="A6" s="22" t="s">
        <v>38</v>
      </c>
      <c r="B6" s="23" t="s">
        <v>21</v>
      </c>
      <c r="C6" s="24" t="s">
        <v>17</v>
      </c>
      <c r="D6" s="24" t="s">
        <v>22</v>
      </c>
      <c r="E6" s="25" t="s">
        <v>23</v>
      </c>
      <c r="F6" s="26">
        <v>41305</v>
      </c>
      <c r="G6" s="27"/>
      <c r="H6" s="28">
        <v>70000</v>
      </c>
      <c r="I6" s="29" t="s">
        <v>20</v>
      </c>
      <c r="J6" s="30"/>
      <c r="K6" s="31"/>
      <c r="L6" s="32"/>
      <c r="M6" s="32"/>
    </row>
    <row r="7" spans="1:256" s="33" customFormat="1" ht="17.25">
      <c r="A7" s="22" t="s">
        <v>38</v>
      </c>
      <c r="B7" s="23" t="s">
        <v>24</v>
      </c>
      <c r="C7" s="24" t="s">
        <v>17</v>
      </c>
      <c r="D7" s="24" t="s">
        <v>25</v>
      </c>
      <c r="E7" s="35" t="s">
        <v>26</v>
      </c>
      <c r="F7" s="26">
        <v>41305</v>
      </c>
      <c r="G7" s="27"/>
      <c r="H7" s="36">
        <v>50000</v>
      </c>
      <c r="I7" s="37" t="s">
        <v>20</v>
      </c>
      <c r="J7" s="36"/>
      <c r="K7" s="38"/>
      <c r="L7" s="39" t="s">
        <v>27</v>
      </c>
      <c r="M7" s="39"/>
    </row>
    <row r="8" spans="1:256" s="33" customFormat="1" ht="17.25">
      <c r="A8" s="22" t="s">
        <v>38</v>
      </c>
      <c r="B8" s="40" t="s">
        <v>28</v>
      </c>
      <c r="C8" s="24" t="s">
        <v>17</v>
      </c>
      <c r="D8" s="24" t="s">
        <v>29</v>
      </c>
      <c r="E8" s="35" t="s">
        <v>30</v>
      </c>
      <c r="F8" s="26">
        <v>41305</v>
      </c>
      <c r="G8" s="27"/>
      <c r="H8" s="36">
        <v>70000</v>
      </c>
      <c r="I8" s="37" t="s">
        <v>20</v>
      </c>
      <c r="J8" s="36"/>
      <c r="K8" s="38"/>
      <c r="L8" s="39"/>
      <c r="M8" s="39"/>
    </row>
    <row r="9" spans="1:256" s="33" customFormat="1" ht="32.25">
      <c r="A9" s="22" t="s">
        <v>38</v>
      </c>
      <c r="B9" s="40" t="s">
        <v>16</v>
      </c>
      <c r="C9" s="24" t="s">
        <v>17</v>
      </c>
      <c r="D9" s="24" t="s">
        <v>18</v>
      </c>
      <c r="E9" s="35" t="s">
        <v>216</v>
      </c>
      <c r="F9" s="26">
        <v>41281</v>
      </c>
      <c r="G9" s="27"/>
      <c r="H9" s="36">
        <v>70000</v>
      </c>
      <c r="I9" s="37"/>
      <c r="J9" s="36"/>
      <c r="K9" s="38"/>
      <c r="L9" s="39"/>
      <c r="M9" s="39"/>
    </row>
    <row r="10" spans="1:256" s="33" customFormat="1" ht="17.25">
      <c r="A10" s="22" t="s">
        <v>38</v>
      </c>
      <c r="B10" s="60" t="s">
        <v>200</v>
      </c>
      <c r="C10" s="98" t="s">
        <v>17</v>
      </c>
      <c r="D10" s="98" t="s">
        <v>41</v>
      </c>
      <c r="E10" s="99" t="s">
        <v>43</v>
      </c>
      <c r="F10" s="26">
        <v>41289</v>
      </c>
      <c r="G10" s="62" t="s">
        <v>20</v>
      </c>
      <c r="H10" s="31"/>
      <c r="I10" s="83"/>
      <c r="J10" s="82"/>
      <c r="K10" s="120"/>
      <c r="L10" s="39"/>
      <c r="M10" s="3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33" customFormat="1" ht="17.25">
      <c r="A11" s="22" t="s">
        <v>38</v>
      </c>
      <c r="B11" s="60" t="s">
        <v>201</v>
      </c>
      <c r="C11" s="98" t="s">
        <v>17</v>
      </c>
      <c r="D11" s="98" t="s">
        <v>41</v>
      </c>
      <c r="E11" s="99" t="s">
        <v>202</v>
      </c>
      <c r="F11" s="26">
        <v>41289</v>
      </c>
      <c r="G11" s="62" t="s">
        <v>20</v>
      </c>
      <c r="H11" s="31"/>
      <c r="I11" s="83"/>
      <c r="J11" s="82"/>
      <c r="K11" s="120"/>
      <c r="L11" s="39"/>
      <c r="M11" s="3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33" customFormat="1" ht="17.25">
      <c r="A12" s="22" t="s">
        <v>38</v>
      </c>
      <c r="B12" s="60" t="s">
        <v>21</v>
      </c>
      <c r="C12" s="98" t="s">
        <v>17</v>
      </c>
      <c r="D12" s="98" t="s">
        <v>22</v>
      </c>
      <c r="E12" s="99" t="s">
        <v>203</v>
      </c>
      <c r="F12" s="26">
        <v>41289</v>
      </c>
      <c r="G12" s="62" t="s">
        <v>20</v>
      </c>
      <c r="H12" s="31"/>
      <c r="I12" s="83"/>
      <c r="J12" s="82"/>
      <c r="K12" s="120"/>
      <c r="L12" s="39"/>
      <c r="M12" s="3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33" customFormat="1" ht="17.25">
      <c r="A13" s="22" t="s">
        <v>38</v>
      </c>
      <c r="B13" s="60" t="s">
        <v>204</v>
      </c>
      <c r="C13" s="98" t="s">
        <v>17</v>
      </c>
      <c r="D13" s="98" t="s">
        <v>94</v>
      </c>
      <c r="E13" s="99" t="s">
        <v>205</v>
      </c>
      <c r="F13" s="26">
        <v>41289</v>
      </c>
      <c r="G13" s="62" t="s">
        <v>20</v>
      </c>
      <c r="H13" s="31"/>
      <c r="I13" s="83"/>
      <c r="J13" s="82"/>
      <c r="K13" s="120"/>
      <c r="L13" s="39"/>
      <c r="M13" s="3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33" customFormat="1" ht="17.25">
      <c r="A14" s="22" t="s">
        <v>38</v>
      </c>
      <c r="B14" s="60" t="s">
        <v>206</v>
      </c>
      <c r="C14" s="98" t="s">
        <v>17</v>
      </c>
      <c r="D14" s="98" t="s">
        <v>94</v>
      </c>
      <c r="E14" s="99" t="s">
        <v>205</v>
      </c>
      <c r="F14" s="26">
        <v>41289</v>
      </c>
      <c r="G14" s="62" t="s">
        <v>20</v>
      </c>
      <c r="H14" s="31"/>
      <c r="I14" s="83"/>
      <c r="J14" s="82"/>
      <c r="K14" s="120"/>
      <c r="L14" s="39"/>
      <c r="M14" s="3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33" customFormat="1" ht="17.25">
      <c r="A15" s="22" t="s">
        <v>38</v>
      </c>
      <c r="B15" s="60"/>
      <c r="C15" s="98"/>
      <c r="D15" s="98"/>
      <c r="E15" s="99"/>
      <c r="F15" s="26"/>
      <c r="G15" s="62"/>
      <c r="H15" s="31"/>
      <c r="I15" s="83"/>
      <c r="J15" s="82"/>
      <c r="K15" s="120"/>
      <c r="L15" s="39"/>
      <c r="M15" s="3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33" customFormat="1" ht="17.25">
      <c r="A16" s="22"/>
      <c r="B16" s="60"/>
      <c r="C16" s="98"/>
      <c r="D16" s="98"/>
      <c r="E16" s="99"/>
      <c r="F16" s="26"/>
      <c r="G16" s="62"/>
      <c r="H16" s="31"/>
      <c r="I16" s="83"/>
      <c r="J16" s="82"/>
      <c r="K16" s="120"/>
      <c r="L16" s="39"/>
      <c r="M16" s="3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33" customFormat="1" ht="17.25">
      <c r="A17" s="34"/>
      <c r="B17" s="40"/>
      <c r="C17" s="24"/>
      <c r="D17" s="24"/>
      <c r="E17" s="35"/>
      <c r="F17" s="26"/>
      <c r="G17" s="27"/>
      <c r="H17" s="36"/>
      <c r="I17" s="37"/>
      <c r="J17" s="36"/>
      <c r="K17" s="38"/>
      <c r="L17" s="39"/>
      <c r="M17" s="39"/>
    </row>
    <row r="18" spans="1:256" s="33" customFormat="1" ht="17.25">
      <c r="A18" s="234"/>
      <c r="B18" s="223"/>
      <c r="C18" s="223"/>
      <c r="D18" s="223"/>
      <c r="E18" s="223"/>
      <c r="F18" s="223"/>
      <c r="G18" s="224"/>
      <c r="H18" s="41"/>
      <c r="I18" s="42"/>
      <c r="J18" s="41"/>
      <c r="K18" s="43"/>
      <c r="L18" s="44"/>
      <c r="M18" s="44"/>
    </row>
    <row r="19" spans="1:256" s="33" customFormat="1" ht="17.25">
      <c r="A19" s="235" t="s">
        <v>31</v>
      </c>
      <c r="B19" s="235"/>
      <c r="C19" s="235"/>
      <c r="D19" s="235"/>
      <c r="E19" s="45"/>
      <c r="F19" s="46"/>
      <c r="G19" s="47"/>
      <c r="H19" s="48"/>
      <c r="I19" s="49"/>
      <c r="J19" s="48"/>
      <c r="K19" s="50"/>
      <c r="L19" s="51"/>
      <c r="M19" s="51"/>
    </row>
    <row r="20" spans="1:256" s="61" customFormat="1" ht="17.25">
      <c r="A20" s="22" t="s">
        <v>38</v>
      </c>
      <c r="B20" s="52" t="s">
        <v>32</v>
      </c>
      <c r="C20" s="53" t="s">
        <v>33</v>
      </c>
      <c r="D20" s="54" t="s">
        <v>29</v>
      </c>
      <c r="E20" s="55" t="s">
        <v>34</v>
      </c>
      <c r="F20" s="56">
        <v>41246</v>
      </c>
      <c r="G20" s="57"/>
      <c r="H20" s="28">
        <v>50000</v>
      </c>
      <c r="I20" s="58" t="s">
        <v>20</v>
      </c>
      <c r="J20" s="28"/>
      <c r="K20" s="59"/>
      <c r="L20" s="54"/>
      <c r="M20" s="60"/>
    </row>
    <row r="21" spans="1:256" s="33" customFormat="1" ht="17.25">
      <c r="A21" s="22" t="s">
        <v>38</v>
      </c>
      <c r="B21" s="52" t="s">
        <v>32</v>
      </c>
      <c r="C21" s="53" t="s">
        <v>33</v>
      </c>
      <c r="D21" s="54" t="s">
        <v>29</v>
      </c>
      <c r="E21" s="35" t="s">
        <v>35</v>
      </c>
      <c r="F21" s="56">
        <v>41291</v>
      </c>
      <c r="G21" s="62"/>
      <c r="H21" s="28">
        <v>20000</v>
      </c>
      <c r="I21" s="63" t="s">
        <v>20</v>
      </c>
      <c r="J21" s="64"/>
      <c r="K21" s="38"/>
      <c r="L21" s="60"/>
      <c r="M21" s="60"/>
    </row>
    <row r="22" spans="1:256" s="33" customFormat="1" ht="17.25">
      <c r="A22" s="22" t="s">
        <v>38</v>
      </c>
      <c r="B22" s="52" t="s">
        <v>32</v>
      </c>
      <c r="C22" s="53" t="s">
        <v>33</v>
      </c>
      <c r="D22" s="54" t="s">
        <v>29</v>
      </c>
      <c r="E22" s="35" t="s">
        <v>36</v>
      </c>
      <c r="F22" s="56">
        <v>41290</v>
      </c>
      <c r="G22" s="62"/>
      <c r="H22" s="28">
        <v>20000</v>
      </c>
      <c r="I22" s="63" t="s">
        <v>20</v>
      </c>
      <c r="J22" s="64"/>
      <c r="K22" s="38"/>
      <c r="L22" s="60"/>
      <c r="M22" s="60"/>
    </row>
    <row r="23" spans="1:256" s="33" customFormat="1" ht="17.25">
      <c r="A23" s="22" t="s">
        <v>38</v>
      </c>
      <c r="B23" s="52" t="s">
        <v>108</v>
      </c>
      <c r="C23" s="53" t="s">
        <v>33</v>
      </c>
      <c r="D23" s="54" t="s">
        <v>18</v>
      </c>
      <c r="E23" s="35" t="s">
        <v>109</v>
      </c>
      <c r="F23" s="56">
        <v>41278</v>
      </c>
      <c r="G23" s="62"/>
      <c r="H23" s="28">
        <v>50000</v>
      </c>
      <c r="I23" s="63" t="s">
        <v>20</v>
      </c>
      <c r="J23" s="64"/>
      <c r="K23" s="38"/>
      <c r="L23" s="60"/>
      <c r="M23" s="60"/>
    </row>
    <row r="24" spans="1:256" s="33" customFormat="1" ht="32.25">
      <c r="A24" s="22" t="s">
        <v>38</v>
      </c>
      <c r="B24" s="52" t="s">
        <v>110</v>
      </c>
      <c r="C24" s="53" t="s">
        <v>33</v>
      </c>
      <c r="D24" s="54" t="s">
        <v>41</v>
      </c>
      <c r="E24" s="35" t="s">
        <v>111</v>
      </c>
      <c r="F24" s="56">
        <v>41279</v>
      </c>
      <c r="G24" s="62"/>
      <c r="H24" s="28">
        <v>20000</v>
      </c>
      <c r="I24" s="63" t="s">
        <v>20</v>
      </c>
      <c r="J24" s="64"/>
      <c r="K24" s="38"/>
      <c r="L24" s="60"/>
      <c r="M24" s="60"/>
    </row>
    <row r="25" spans="1:256" s="33" customFormat="1" ht="17.25">
      <c r="A25" s="22" t="s">
        <v>38</v>
      </c>
      <c r="B25" s="52" t="s">
        <v>112</v>
      </c>
      <c r="C25" s="53" t="s">
        <v>33</v>
      </c>
      <c r="D25" s="54" t="s">
        <v>41</v>
      </c>
      <c r="E25" s="35" t="s">
        <v>113</v>
      </c>
      <c r="F25" s="56">
        <v>41281</v>
      </c>
      <c r="G25" s="62"/>
      <c r="H25" s="28">
        <v>20000</v>
      </c>
      <c r="I25" s="63" t="s">
        <v>20</v>
      </c>
      <c r="J25" s="64"/>
      <c r="K25" s="38"/>
      <c r="L25" s="60"/>
      <c r="M25" s="60"/>
    </row>
    <row r="26" spans="1:256" s="33" customFormat="1" ht="17.25">
      <c r="A26" s="22"/>
      <c r="B26" s="60" t="s">
        <v>32</v>
      </c>
      <c r="C26" s="98" t="s">
        <v>33</v>
      </c>
      <c r="D26" s="98" t="s">
        <v>41</v>
      </c>
      <c r="E26" s="99" t="s">
        <v>34</v>
      </c>
      <c r="F26" s="26">
        <v>41292</v>
      </c>
      <c r="G26" s="62" t="s">
        <v>20</v>
      </c>
      <c r="H26" s="31"/>
      <c r="I26" s="83"/>
      <c r="J26" s="82"/>
      <c r="K26" s="120"/>
      <c r="L26" s="39"/>
      <c r="M26" s="3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33" customFormat="1" ht="17.25">
      <c r="A27" s="22"/>
      <c r="B27" s="60" t="s">
        <v>199</v>
      </c>
      <c r="C27" s="98" t="s">
        <v>33</v>
      </c>
      <c r="D27" s="98" t="s">
        <v>119</v>
      </c>
      <c r="E27" s="99" t="s">
        <v>34</v>
      </c>
      <c r="F27" s="26">
        <v>41292</v>
      </c>
      <c r="G27" s="62" t="s">
        <v>20</v>
      </c>
      <c r="H27" s="31"/>
      <c r="I27" s="83"/>
      <c r="J27" s="82"/>
      <c r="K27" s="120"/>
      <c r="L27" s="39"/>
      <c r="M27" s="3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33" customFormat="1" ht="17.25">
      <c r="A28" s="222"/>
      <c r="B28" s="223"/>
      <c r="C28" s="223"/>
      <c r="D28" s="223"/>
      <c r="E28" s="223"/>
      <c r="F28" s="224"/>
      <c r="G28" s="65"/>
      <c r="H28" s="41"/>
      <c r="I28" s="42"/>
      <c r="J28" s="41"/>
      <c r="K28" s="43"/>
      <c r="L28" s="44"/>
      <c r="M28" s="44"/>
    </row>
    <row r="29" spans="1:256" s="33" customFormat="1" ht="17.25">
      <c r="A29" s="241" t="s">
        <v>37</v>
      </c>
      <c r="B29" s="241"/>
      <c r="C29" s="241"/>
      <c r="D29" s="241"/>
      <c r="E29" s="66"/>
      <c r="F29" s="67"/>
      <c r="G29" s="68"/>
      <c r="H29" s="69"/>
      <c r="I29" s="70"/>
      <c r="J29" s="69"/>
      <c r="K29" s="71"/>
      <c r="L29" s="72"/>
      <c r="M29" s="72"/>
    </row>
    <row r="30" spans="1:256" s="81" customFormat="1" ht="17.25">
      <c r="A30" s="22" t="s">
        <v>38</v>
      </c>
      <c r="B30" s="73" t="s">
        <v>39</v>
      </c>
      <c r="C30" s="74" t="s">
        <v>40</v>
      </c>
      <c r="D30" s="74" t="s">
        <v>41</v>
      </c>
      <c r="E30" s="75" t="s">
        <v>42</v>
      </c>
      <c r="F30" s="76">
        <v>41294</v>
      </c>
      <c r="G30" s="74"/>
      <c r="H30" s="64">
        <v>20000</v>
      </c>
      <c r="I30" s="77" t="s">
        <v>20</v>
      </c>
      <c r="J30" s="78"/>
      <c r="K30" s="79"/>
      <c r="L30" s="80"/>
      <c r="M30" s="32"/>
    </row>
    <row r="31" spans="1:256" s="81" customFormat="1" ht="17.25">
      <c r="A31" s="22" t="s">
        <v>38</v>
      </c>
      <c r="B31" s="73" t="s">
        <v>39</v>
      </c>
      <c r="C31" s="74" t="s">
        <v>40</v>
      </c>
      <c r="D31" s="74" t="s">
        <v>41</v>
      </c>
      <c r="E31" s="75" t="s">
        <v>43</v>
      </c>
      <c r="F31" s="76">
        <v>41294</v>
      </c>
      <c r="G31" s="74"/>
      <c r="H31" s="64">
        <v>20000</v>
      </c>
      <c r="I31" s="77" t="s">
        <v>20</v>
      </c>
      <c r="J31" s="78"/>
      <c r="K31" s="79"/>
      <c r="L31" s="80"/>
      <c r="M31" s="32"/>
    </row>
    <row r="32" spans="1:256" s="81" customFormat="1" ht="17.25">
      <c r="A32" s="22" t="s">
        <v>44</v>
      </c>
      <c r="B32" s="73" t="s">
        <v>39</v>
      </c>
      <c r="C32" s="74" t="s">
        <v>40</v>
      </c>
      <c r="D32" s="74" t="s">
        <v>41</v>
      </c>
      <c r="E32" s="75" t="s">
        <v>34</v>
      </c>
      <c r="F32" s="76">
        <v>41278</v>
      </c>
      <c r="G32" s="74" t="s">
        <v>20</v>
      </c>
      <c r="H32" s="64"/>
      <c r="I32" s="77"/>
      <c r="J32" s="78"/>
      <c r="K32" s="79"/>
      <c r="L32" s="80"/>
      <c r="M32" s="32"/>
    </row>
    <row r="33" spans="1:256" s="81" customFormat="1" ht="17.25">
      <c r="A33" s="22" t="s">
        <v>38</v>
      </c>
      <c r="B33" s="73" t="s">
        <v>39</v>
      </c>
      <c r="C33" s="74" t="s">
        <v>40</v>
      </c>
      <c r="D33" s="74" t="s">
        <v>41</v>
      </c>
      <c r="E33" s="75" t="s">
        <v>34</v>
      </c>
      <c r="F33" s="76">
        <v>41277</v>
      </c>
      <c r="G33" s="74" t="s">
        <v>20</v>
      </c>
      <c r="H33" s="64"/>
      <c r="I33" s="77"/>
      <c r="J33" s="78"/>
      <c r="K33" s="79"/>
      <c r="L33" s="80"/>
      <c r="M33" s="32"/>
    </row>
    <row r="34" spans="1:256" s="81" customFormat="1" ht="17.25">
      <c r="A34" s="22" t="s">
        <v>38</v>
      </c>
      <c r="B34" s="73" t="s">
        <v>45</v>
      </c>
      <c r="C34" s="74" t="s">
        <v>40</v>
      </c>
      <c r="D34" s="74" t="s">
        <v>41</v>
      </c>
      <c r="E34" s="75" t="s">
        <v>34</v>
      </c>
      <c r="F34" s="76">
        <v>41276</v>
      </c>
      <c r="G34" s="74" t="s">
        <v>20</v>
      </c>
      <c r="H34" s="64"/>
      <c r="I34" s="77"/>
      <c r="J34" s="78"/>
      <c r="K34" s="79"/>
      <c r="L34" s="80"/>
      <c r="M34" s="32"/>
    </row>
    <row r="35" spans="1:256" s="81" customFormat="1" ht="17.25">
      <c r="A35" s="22" t="s">
        <v>38</v>
      </c>
      <c r="B35" s="73" t="s">
        <v>45</v>
      </c>
      <c r="C35" s="74" t="s">
        <v>40</v>
      </c>
      <c r="D35" s="74" t="s">
        <v>41</v>
      </c>
      <c r="E35" s="75" t="s">
        <v>34</v>
      </c>
      <c r="F35" s="76">
        <v>41277</v>
      </c>
      <c r="G35" s="74" t="s">
        <v>20</v>
      </c>
      <c r="H35" s="64"/>
      <c r="I35" s="77"/>
      <c r="J35" s="78"/>
      <c r="K35" s="79"/>
      <c r="L35" s="80"/>
      <c r="M35" s="32"/>
    </row>
    <row r="36" spans="1:256" s="81" customFormat="1" ht="17.25">
      <c r="A36" s="22" t="s">
        <v>38</v>
      </c>
      <c r="B36" s="73" t="s">
        <v>46</v>
      </c>
      <c r="C36" s="74" t="s">
        <v>40</v>
      </c>
      <c r="D36" s="74" t="s">
        <v>41</v>
      </c>
      <c r="E36" s="75" t="s">
        <v>34</v>
      </c>
      <c r="F36" s="76">
        <v>41276</v>
      </c>
      <c r="G36" s="74" t="s">
        <v>20</v>
      </c>
      <c r="H36" s="78"/>
      <c r="I36" s="77"/>
      <c r="J36" s="78"/>
      <c r="K36" s="79"/>
      <c r="L36" s="80"/>
      <c r="M36" s="32"/>
    </row>
    <row r="37" spans="1:256" s="81" customFormat="1" ht="17.25">
      <c r="A37" s="22" t="s">
        <v>38</v>
      </c>
      <c r="B37" s="73" t="s">
        <v>47</v>
      </c>
      <c r="C37" s="74" t="s">
        <v>40</v>
      </c>
      <c r="D37" s="74" t="s">
        <v>41</v>
      </c>
      <c r="E37" s="75" t="s">
        <v>34</v>
      </c>
      <c r="F37" s="76">
        <v>41277</v>
      </c>
      <c r="G37" s="74" t="s">
        <v>20</v>
      </c>
      <c r="H37" s="78"/>
      <c r="I37" s="77"/>
      <c r="J37" s="78"/>
      <c r="K37" s="79"/>
      <c r="L37" s="80"/>
      <c r="M37" s="32"/>
    </row>
    <row r="38" spans="1:256" s="33" customFormat="1" ht="17.25">
      <c r="A38" s="22" t="s">
        <v>38</v>
      </c>
      <c r="B38" s="73" t="s">
        <v>45</v>
      </c>
      <c r="C38" s="74" t="s">
        <v>40</v>
      </c>
      <c r="D38" s="74" t="s">
        <v>41</v>
      </c>
      <c r="E38" s="75" t="s">
        <v>34</v>
      </c>
      <c r="F38" s="76">
        <v>41280</v>
      </c>
      <c r="G38" s="74"/>
      <c r="H38" s="78">
        <v>30000</v>
      </c>
      <c r="I38" s="77" t="s">
        <v>20</v>
      </c>
      <c r="J38" s="78"/>
      <c r="K38" s="79"/>
      <c r="L38" s="80"/>
      <c r="M38" s="32"/>
    </row>
    <row r="39" spans="1:256" s="33" customFormat="1" ht="17.25">
      <c r="A39" s="22" t="s">
        <v>38</v>
      </c>
      <c r="B39" s="60" t="s">
        <v>39</v>
      </c>
      <c r="C39" s="98" t="s">
        <v>40</v>
      </c>
      <c r="D39" s="98" t="s">
        <v>41</v>
      </c>
      <c r="E39" s="99" t="s">
        <v>188</v>
      </c>
      <c r="F39" s="26">
        <v>41286</v>
      </c>
      <c r="G39" s="62" t="s">
        <v>20</v>
      </c>
      <c r="H39" s="31"/>
      <c r="I39" s="83"/>
      <c r="J39" s="82"/>
      <c r="K39" s="120"/>
      <c r="L39" s="39"/>
      <c r="M39" s="3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s="33" customFormat="1" ht="17.25">
      <c r="A40" s="22" t="s">
        <v>38</v>
      </c>
      <c r="B40" s="60" t="s">
        <v>189</v>
      </c>
      <c r="C40" s="98" t="s">
        <v>40</v>
      </c>
      <c r="D40" s="98" t="s">
        <v>94</v>
      </c>
      <c r="E40" s="99" t="s">
        <v>190</v>
      </c>
      <c r="F40" s="26">
        <v>41289</v>
      </c>
      <c r="G40" s="62" t="s">
        <v>20</v>
      </c>
      <c r="H40" s="31"/>
      <c r="I40" s="83"/>
      <c r="J40" s="82"/>
      <c r="K40" s="120"/>
      <c r="L40" s="39"/>
      <c r="M40" s="3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s="33" customFormat="1" ht="17.25">
      <c r="A41" s="22" t="s">
        <v>38</v>
      </c>
      <c r="B41" s="60" t="s">
        <v>191</v>
      </c>
      <c r="C41" s="98" t="s">
        <v>40</v>
      </c>
      <c r="D41" s="98" t="s">
        <v>41</v>
      </c>
      <c r="E41" s="99" t="s">
        <v>192</v>
      </c>
      <c r="F41" s="26">
        <v>41286</v>
      </c>
      <c r="G41" s="62" t="s">
        <v>20</v>
      </c>
      <c r="H41" s="31"/>
      <c r="I41" s="83"/>
      <c r="J41" s="82"/>
      <c r="K41" s="120"/>
      <c r="L41" s="39"/>
      <c r="M41" s="3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s="33" customFormat="1" ht="17.25">
      <c r="A42" s="22" t="s">
        <v>38</v>
      </c>
      <c r="B42" s="60" t="s">
        <v>193</v>
      </c>
      <c r="C42" s="98" t="s">
        <v>40</v>
      </c>
      <c r="D42" s="98" t="s">
        <v>119</v>
      </c>
      <c r="E42" s="99" t="s">
        <v>194</v>
      </c>
      <c r="F42" s="26">
        <v>41290</v>
      </c>
      <c r="G42" s="62" t="s">
        <v>20</v>
      </c>
      <c r="H42" s="31"/>
      <c r="I42" s="83"/>
      <c r="J42" s="82"/>
      <c r="K42" s="120"/>
      <c r="L42" s="39"/>
      <c r="M42" s="3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s="33" customFormat="1" ht="17.25">
      <c r="A43" s="22" t="s">
        <v>38</v>
      </c>
      <c r="B43" s="60" t="s">
        <v>189</v>
      </c>
      <c r="C43" s="98" t="s">
        <v>40</v>
      </c>
      <c r="D43" s="98" t="s">
        <v>94</v>
      </c>
      <c r="E43" s="99" t="s">
        <v>197</v>
      </c>
      <c r="F43" s="26">
        <v>41290</v>
      </c>
      <c r="G43" s="62" t="s">
        <v>20</v>
      </c>
      <c r="H43" s="31"/>
      <c r="I43" s="83"/>
      <c r="J43" s="82"/>
      <c r="K43" s="120"/>
      <c r="L43" s="39"/>
      <c r="M43" s="39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s="33" customFormat="1" ht="17.25">
      <c r="A44" s="22" t="s">
        <v>38</v>
      </c>
      <c r="B44" s="60" t="s">
        <v>195</v>
      </c>
      <c r="C44" s="98" t="s">
        <v>40</v>
      </c>
      <c r="D44" s="98" t="s">
        <v>119</v>
      </c>
      <c r="E44" s="99" t="s">
        <v>196</v>
      </c>
      <c r="F44" s="26">
        <v>41286</v>
      </c>
      <c r="G44" s="62" t="s">
        <v>20</v>
      </c>
      <c r="H44" s="31"/>
      <c r="I44" s="83"/>
      <c r="J44" s="82"/>
      <c r="K44" s="120"/>
      <c r="L44" s="39"/>
      <c r="M44" s="3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33" customFormat="1" ht="17.25">
      <c r="A45" s="22" t="s">
        <v>38</v>
      </c>
      <c r="B45" s="60" t="s">
        <v>191</v>
      </c>
      <c r="C45" s="98" t="s">
        <v>40</v>
      </c>
      <c r="D45" s="98" t="s">
        <v>41</v>
      </c>
      <c r="E45" s="99" t="s">
        <v>198</v>
      </c>
      <c r="F45" s="26">
        <v>41290</v>
      </c>
      <c r="G45" s="62" t="s">
        <v>20</v>
      </c>
      <c r="H45" s="31"/>
      <c r="I45" s="83"/>
      <c r="J45" s="82"/>
      <c r="K45" s="120"/>
      <c r="L45" s="39"/>
      <c r="M45" s="39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33" customFormat="1" ht="17.25">
      <c r="A46" s="22" t="s">
        <v>38</v>
      </c>
      <c r="B46" s="164" t="s">
        <v>219</v>
      </c>
      <c r="C46" s="165" t="s">
        <v>40</v>
      </c>
      <c r="D46" s="165" t="s">
        <v>119</v>
      </c>
      <c r="E46" s="166" t="s">
        <v>174</v>
      </c>
      <c r="F46" s="100">
        <v>41276</v>
      </c>
      <c r="G46" s="62" t="s">
        <v>20</v>
      </c>
      <c r="H46" s="31"/>
      <c r="I46" s="83"/>
      <c r="J46" s="82"/>
      <c r="K46" s="120"/>
      <c r="L46" s="39"/>
      <c r="M46" s="39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s="33" customFormat="1" ht="17.25">
      <c r="A47" s="163"/>
      <c r="B47" s="164"/>
      <c r="C47" s="165"/>
      <c r="D47" s="165"/>
      <c r="E47" s="166"/>
      <c r="F47" s="100"/>
      <c r="G47" s="62"/>
      <c r="H47" s="31"/>
      <c r="I47" s="83"/>
      <c r="J47" s="82"/>
      <c r="K47" s="120"/>
      <c r="L47" s="39"/>
      <c r="M47" s="39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33" customFormat="1" ht="17.25">
      <c r="A48" s="85"/>
      <c r="B48" s="86"/>
      <c r="C48" s="86"/>
      <c r="D48" s="86"/>
      <c r="E48" s="87"/>
      <c r="F48" s="88"/>
      <c r="G48" s="65"/>
      <c r="H48" s="89"/>
      <c r="I48" s="90"/>
      <c r="J48" s="89"/>
      <c r="K48" s="43"/>
      <c r="L48" s="44"/>
      <c r="M48" s="44"/>
    </row>
    <row r="49" spans="1:256" s="33" customFormat="1" ht="17.25">
      <c r="A49" s="238" t="s">
        <v>48</v>
      </c>
      <c r="B49" s="239"/>
      <c r="C49" s="239"/>
      <c r="D49" s="240"/>
      <c r="E49" s="66"/>
      <c r="F49" s="67"/>
      <c r="G49" s="68"/>
      <c r="H49" s="69"/>
      <c r="I49" s="70"/>
      <c r="J49" s="69"/>
      <c r="K49" s="71"/>
      <c r="L49" s="72"/>
      <c r="M49" s="72"/>
    </row>
    <row r="50" spans="1:256" s="33" customFormat="1" ht="17.25">
      <c r="A50" s="128" t="s">
        <v>38</v>
      </c>
      <c r="B50" s="40" t="s">
        <v>117</v>
      </c>
      <c r="C50" s="84" t="s">
        <v>118</v>
      </c>
      <c r="D50" s="84" t="s">
        <v>119</v>
      </c>
      <c r="E50" s="55" t="s">
        <v>120</v>
      </c>
      <c r="F50" s="56">
        <v>41301</v>
      </c>
      <c r="G50" s="62"/>
      <c r="H50" s="129">
        <v>27000</v>
      </c>
      <c r="I50" s="92"/>
      <c r="J50" s="130"/>
      <c r="K50" s="38" t="s">
        <v>20</v>
      </c>
      <c r="L50" s="60"/>
      <c r="M50" s="60"/>
    </row>
    <row r="51" spans="1:256" s="33" customFormat="1" ht="17.25">
      <c r="A51" s="128" t="s">
        <v>38</v>
      </c>
      <c r="B51" s="40" t="s">
        <v>121</v>
      </c>
      <c r="C51" s="84" t="s">
        <v>118</v>
      </c>
      <c r="D51" s="84" t="s">
        <v>122</v>
      </c>
      <c r="E51" s="35" t="s">
        <v>85</v>
      </c>
      <c r="F51" s="56">
        <v>41303</v>
      </c>
      <c r="G51" s="62"/>
      <c r="H51" s="129">
        <v>27500</v>
      </c>
      <c r="I51" s="131"/>
      <c r="J51" s="130"/>
      <c r="K51" s="132" t="s">
        <v>20</v>
      </c>
      <c r="L51" s="60"/>
      <c r="M51" s="60"/>
    </row>
    <row r="52" spans="1:256" s="33" customFormat="1" ht="17.25">
      <c r="A52" s="128" t="s">
        <v>44</v>
      </c>
      <c r="B52" s="40" t="s">
        <v>123</v>
      </c>
      <c r="C52" s="84" t="s">
        <v>118</v>
      </c>
      <c r="D52" s="84" t="s">
        <v>29</v>
      </c>
      <c r="E52" s="55" t="s">
        <v>52</v>
      </c>
      <c r="F52" s="93">
        <v>41301</v>
      </c>
      <c r="G52" s="62"/>
      <c r="H52" s="133">
        <v>20000</v>
      </c>
      <c r="I52" s="131"/>
      <c r="J52" s="130"/>
      <c r="K52" s="132" t="s">
        <v>20</v>
      </c>
      <c r="L52" s="62"/>
      <c r="M52" s="60"/>
    </row>
    <row r="53" spans="1:256" s="33" customFormat="1" ht="17.25">
      <c r="A53" s="128" t="s">
        <v>38</v>
      </c>
      <c r="B53" s="40" t="s">
        <v>124</v>
      </c>
      <c r="C53" s="84" t="s">
        <v>118</v>
      </c>
      <c r="D53" s="84" t="s">
        <v>125</v>
      </c>
      <c r="E53" s="55" t="s">
        <v>126</v>
      </c>
      <c r="F53" s="56">
        <v>41301</v>
      </c>
      <c r="G53" s="62"/>
      <c r="H53" s="134">
        <v>80000</v>
      </c>
      <c r="I53" s="92" t="s">
        <v>20</v>
      </c>
      <c r="J53" s="130"/>
      <c r="K53" s="38"/>
      <c r="L53" s="60"/>
      <c r="M53" s="60"/>
    </row>
    <row r="54" spans="1:256" s="33" customFormat="1" ht="17.25">
      <c r="A54" s="128" t="s">
        <v>38</v>
      </c>
      <c r="B54" s="40" t="s">
        <v>127</v>
      </c>
      <c r="C54" s="84" t="s">
        <v>118</v>
      </c>
      <c r="D54" s="84" t="s">
        <v>122</v>
      </c>
      <c r="E54" s="35" t="s">
        <v>52</v>
      </c>
      <c r="F54" s="56">
        <v>41301</v>
      </c>
      <c r="G54" s="62"/>
      <c r="H54" s="130">
        <v>50000</v>
      </c>
      <c r="I54" s="131"/>
      <c r="J54" s="130"/>
      <c r="K54" s="132" t="s">
        <v>20</v>
      </c>
      <c r="L54" s="60"/>
      <c r="M54" s="60"/>
    </row>
    <row r="55" spans="1:256" s="33" customFormat="1" ht="17.25">
      <c r="A55" s="128" t="s">
        <v>38</v>
      </c>
      <c r="B55" s="40" t="s">
        <v>128</v>
      </c>
      <c r="C55" s="84" t="s">
        <v>118</v>
      </c>
      <c r="D55" s="84" t="s">
        <v>119</v>
      </c>
      <c r="E55" s="55" t="s">
        <v>99</v>
      </c>
      <c r="F55" s="93">
        <v>41304</v>
      </c>
      <c r="G55" s="62"/>
      <c r="H55" s="130">
        <v>20000</v>
      </c>
      <c r="I55" s="131" t="s">
        <v>20</v>
      </c>
      <c r="J55" s="130"/>
      <c r="K55" s="132"/>
      <c r="L55" s="62"/>
      <c r="M55" s="60"/>
    </row>
    <row r="56" spans="1:256" s="33" customFormat="1" ht="17.25">
      <c r="A56" s="128" t="s">
        <v>38</v>
      </c>
      <c r="B56" s="40" t="s">
        <v>123</v>
      </c>
      <c r="C56" s="84" t="s">
        <v>118</v>
      </c>
      <c r="D56" s="84" t="s">
        <v>29</v>
      </c>
      <c r="E56" s="55" t="s">
        <v>129</v>
      </c>
      <c r="F56" s="56">
        <v>41299</v>
      </c>
      <c r="G56" s="62"/>
      <c r="H56" s="129">
        <f>49000+80000</f>
        <v>129000</v>
      </c>
      <c r="I56" s="92" t="s">
        <v>20</v>
      </c>
      <c r="J56" s="130"/>
      <c r="K56" s="38"/>
      <c r="L56" s="60"/>
      <c r="M56" s="60"/>
    </row>
    <row r="57" spans="1:256" s="33" customFormat="1" ht="17.25">
      <c r="A57" s="128" t="s">
        <v>38</v>
      </c>
      <c r="B57" s="40" t="s">
        <v>124</v>
      </c>
      <c r="C57" s="84" t="s">
        <v>118</v>
      </c>
      <c r="D57" s="84" t="s">
        <v>125</v>
      </c>
      <c r="E57" s="35" t="s">
        <v>34</v>
      </c>
      <c r="F57" s="56">
        <v>41284</v>
      </c>
      <c r="G57" s="62"/>
      <c r="H57" s="130">
        <v>50000</v>
      </c>
      <c r="I57" s="131" t="s">
        <v>20</v>
      </c>
      <c r="J57" s="130"/>
      <c r="K57" s="132"/>
      <c r="L57" s="60"/>
      <c r="M57" s="60"/>
    </row>
    <row r="58" spans="1:256" s="33" customFormat="1" ht="17.25">
      <c r="A58" s="128" t="s">
        <v>38</v>
      </c>
      <c r="B58" s="60" t="s">
        <v>130</v>
      </c>
      <c r="C58" s="98" t="s">
        <v>118</v>
      </c>
      <c r="D58" s="98" t="s">
        <v>94</v>
      </c>
      <c r="E58" s="35" t="s">
        <v>34</v>
      </c>
      <c r="F58" s="26">
        <v>41284</v>
      </c>
      <c r="G58" s="62"/>
      <c r="H58" s="31">
        <v>50000</v>
      </c>
      <c r="I58" s="135" t="s">
        <v>20</v>
      </c>
      <c r="J58" s="136"/>
      <c r="K58" s="120"/>
      <c r="L58" s="39"/>
      <c r="M58" s="39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33" customFormat="1" ht="17.25">
      <c r="A59" s="128" t="s">
        <v>38</v>
      </c>
      <c r="B59" s="60" t="s">
        <v>131</v>
      </c>
      <c r="C59" s="98" t="s">
        <v>118</v>
      </c>
      <c r="D59" s="98" t="s">
        <v>122</v>
      </c>
      <c r="E59" s="99" t="s">
        <v>132</v>
      </c>
      <c r="F59" s="26">
        <v>41293</v>
      </c>
      <c r="G59" s="62"/>
      <c r="H59" s="137">
        <v>20000</v>
      </c>
      <c r="I59" s="135" t="s">
        <v>20</v>
      </c>
      <c r="J59" s="136"/>
      <c r="K59" s="120"/>
      <c r="L59" s="39"/>
      <c r="M59" s="39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s="33" customFormat="1" ht="17.25">
      <c r="A60" s="128" t="s">
        <v>38</v>
      </c>
      <c r="B60" s="60" t="s">
        <v>130</v>
      </c>
      <c r="C60" s="98" t="s">
        <v>118</v>
      </c>
      <c r="D60" s="98" t="s">
        <v>94</v>
      </c>
      <c r="E60" s="99" t="s">
        <v>133</v>
      </c>
      <c r="F60" s="26">
        <v>41280</v>
      </c>
      <c r="G60" s="62"/>
      <c r="H60" s="31">
        <v>50000</v>
      </c>
      <c r="I60" s="135" t="s">
        <v>20</v>
      </c>
      <c r="J60" s="136"/>
      <c r="K60" s="120"/>
      <c r="L60" s="39"/>
      <c r="M60" s="39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s="33" customFormat="1" ht="17.25">
      <c r="A61" s="128" t="s">
        <v>44</v>
      </c>
      <c r="B61" s="60" t="s">
        <v>134</v>
      </c>
      <c r="C61" s="98" t="s">
        <v>118</v>
      </c>
      <c r="D61" s="98" t="s">
        <v>122</v>
      </c>
      <c r="E61" s="99" t="s">
        <v>135</v>
      </c>
      <c r="F61" s="26">
        <v>41281</v>
      </c>
      <c r="G61" s="62"/>
      <c r="H61" s="31">
        <v>50000</v>
      </c>
      <c r="I61" s="135" t="s">
        <v>20</v>
      </c>
      <c r="J61" s="136"/>
      <c r="K61" s="120"/>
      <c r="L61" s="39"/>
      <c r="M61" s="39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s="33" customFormat="1" ht="17.25">
      <c r="A62" s="128" t="s">
        <v>38</v>
      </c>
      <c r="B62" s="60" t="s">
        <v>123</v>
      </c>
      <c r="C62" s="98" t="s">
        <v>118</v>
      </c>
      <c r="D62" s="98" t="s">
        <v>29</v>
      </c>
      <c r="E62" s="99" t="s">
        <v>136</v>
      </c>
      <c r="F62" s="26">
        <v>41292</v>
      </c>
      <c r="G62" s="62"/>
      <c r="H62" s="137">
        <f>50000+8800+7000</f>
        <v>65800</v>
      </c>
      <c r="I62" s="135" t="s">
        <v>20</v>
      </c>
      <c r="J62" s="136"/>
      <c r="K62" s="120"/>
      <c r="L62" s="39"/>
      <c r="M62" s="39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s="33" customFormat="1" ht="17.25">
      <c r="A63" s="128" t="s">
        <v>38</v>
      </c>
      <c r="B63" s="60" t="s">
        <v>130</v>
      </c>
      <c r="C63" s="98" t="s">
        <v>118</v>
      </c>
      <c r="D63" s="98" t="s">
        <v>94</v>
      </c>
      <c r="E63" s="99" t="s">
        <v>137</v>
      </c>
      <c r="F63" s="26">
        <v>41296</v>
      </c>
      <c r="G63" s="62"/>
      <c r="H63" s="31">
        <v>50000</v>
      </c>
      <c r="I63" s="135" t="s">
        <v>20</v>
      </c>
      <c r="J63" s="136"/>
      <c r="K63" s="120"/>
      <c r="L63" s="39"/>
      <c r="M63" s="39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s="33" customFormat="1" ht="17.25">
      <c r="A64" s="128" t="s">
        <v>38</v>
      </c>
      <c r="B64" s="60" t="s">
        <v>138</v>
      </c>
      <c r="C64" s="98" t="s">
        <v>118</v>
      </c>
      <c r="D64" s="98" t="s">
        <v>18</v>
      </c>
      <c r="E64" s="99" t="s">
        <v>139</v>
      </c>
      <c r="F64" s="26">
        <v>41291</v>
      </c>
      <c r="G64" s="62"/>
      <c r="H64" s="31">
        <v>30000</v>
      </c>
      <c r="I64" s="135"/>
      <c r="J64" s="136"/>
      <c r="K64" s="120" t="s">
        <v>20</v>
      </c>
      <c r="L64" s="39"/>
      <c r="M64" s="39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33" customFormat="1" ht="17.25">
      <c r="A65" s="128" t="s">
        <v>38</v>
      </c>
      <c r="B65" s="60" t="s">
        <v>140</v>
      </c>
      <c r="C65" s="98" t="s">
        <v>118</v>
      </c>
      <c r="D65" s="98" t="s">
        <v>119</v>
      </c>
      <c r="E65" s="99" t="s">
        <v>85</v>
      </c>
      <c r="F65" s="26">
        <v>41287</v>
      </c>
      <c r="G65" s="62"/>
      <c r="H65" s="137">
        <v>27500</v>
      </c>
      <c r="I65" s="135" t="s">
        <v>20</v>
      </c>
      <c r="J65" s="136"/>
      <c r="K65" s="120"/>
      <c r="L65" s="39"/>
      <c r="M65" s="39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33" customFormat="1" ht="17.25">
      <c r="A66" s="128" t="s">
        <v>38</v>
      </c>
      <c r="B66" s="60" t="s">
        <v>141</v>
      </c>
      <c r="C66" s="98" t="s">
        <v>118</v>
      </c>
      <c r="D66" s="98" t="s">
        <v>122</v>
      </c>
      <c r="E66" s="99" t="s">
        <v>142</v>
      </c>
      <c r="F66" s="26">
        <v>41293</v>
      </c>
      <c r="G66" s="62"/>
      <c r="H66" s="31">
        <v>25000</v>
      </c>
      <c r="I66" s="135"/>
      <c r="J66" s="136"/>
      <c r="K66" s="120" t="s">
        <v>20</v>
      </c>
      <c r="L66" s="39"/>
      <c r="M66" s="39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s="33" customFormat="1" ht="17.25">
      <c r="A67" s="128" t="s">
        <v>38</v>
      </c>
      <c r="B67" s="60" t="s">
        <v>131</v>
      </c>
      <c r="C67" s="98" t="s">
        <v>118</v>
      </c>
      <c r="D67" s="98" t="s">
        <v>122</v>
      </c>
      <c r="E67" s="99" t="s">
        <v>164</v>
      </c>
      <c r="F67" s="26">
        <v>41293</v>
      </c>
      <c r="G67" s="62"/>
      <c r="H67" s="137">
        <v>40000</v>
      </c>
      <c r="I67" s="135" t="s">
        <v>20</v>
      </c>
      <c r="J67" s="136"/>
      <c r="K67" s="120"/>
      <c r="L67" s="39"/>
      <c r="M67" s="39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33" customFormat="1" ht="17.25">
      <c r="A68" s="128" t="s">
        <v>38</v>
      </c>
      <c r="B68" s="60" t="s">
        <v>143</v>
      </c>
      <c r="C68" s="98" t="s">
        <v>118</v>
      </c>
      <c r="D68" s="98" t="s">
        <v>29</v>
      </c>
      <c r="E68" s="99" t="s">
        <v>144</v>
      </c>
      <c r="F68" s="26">
        <v>41301</v>
      </c>
      <c r="G68" s="62"/>
      <c r="H68" s="137">
        <v>8800</v>
      </c>
      <c r="I68" s="135" t="s">
        <v>20</v>
      </c>
      <c r="J68" s="136"/>
      <c r="K68" s="120"/>
      <c r="L68" s="39"/>
      <c r="M68" s="39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s="33" customFormat="1" ht="17.25">
      <c r="A69" s="128" t="s">
        <v>38</v>
      </c>
      <c r="B69" s="40" t="s">
        <v>141</v>
      </c>
      <c r="C69" s="84" t="s">
        <v>118</v>
      </c>
      <c r="D69" s="84" t="s">
        <v>119</v>
      </c>
      <c r="E69" s="55" t="s">
        <v>145</v>
      </c>
      <c r="F69" s="93">
        <v>41303</v>
      </c>
      <c r="G69" s="62"/>
      <c r="H69" s="130">
        <v>100000</v>
      </c>
      <c r="I69" s="131"/>
      <c r="J69" s="130"/>
      <c r="K69" s="132" t="s">
        <v>20</v>
      </c>
      <c r="L69" s="62"/>
      <c r="M69" s="60"/>
    </row>
    <row r="70" spans="1:256" s="33" customFormat="1" ht="17.25">
      <c r="A70" s="128" t="s">
        <v>38</v>
      </c>
      <c r="B70" s="60" t="s">
        <v>121</v>
      </c>
      <c r="C70" s="98" t="s">
        <v>118</v>
      </c>
      <c r="D70" s="98" t="s">
        <v>41</v>
      </c>
      <c r="E70" s="99" t="s">
        <v>132</v>
      </c>
      <c r="F70" s="26">
        <v>41288</v>
      </c>
      <c r="G70" s="62" t="s">
        <v>20</v>
      </c>
      <c r="H70" s="31"/>
      <c r="I70" s="83"/>
      <c r="J70" s="82"/>
      <c r="K70" s="120"/>
      <c r="L70" s="39"/>
      <c r="M70" s="39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s="33" customFormat="1" ht="17.25">
      <c r="A71" s="128" t="s">
        <v>38</v>
      </c>
      <c r="B71" s="60" t="s">
        <v>131</v>
      </c>
      <c r="C71" s="98" t="s">
        <v>118</v>
      </c>
      <c r="D71" s="98" t="s">
        <v>41</v>
      </c>
      <c r="E71" s="99" t="s">
        <v>132</v>
      </c>
      <c r="F71" s="26">
        <v>41288</v>
      </c>
      <c r="G71" s="62" t="s">
        <v>20</v>
      </c>
      <c r="H71" s="31"/>
      <c r="I71" s="83"/>
      <c r="J71" s="82"/>
      <c r="K71" s="120"/>
      <c r="L71" s="39"/>
      <c r="M71" s="39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33" customFormat="1" ht="17.25">
      <c r="A72" s="128" t="s">
        <v>38</v>
      </c>
      <c r="B72" s="60" t="s">
        <v>121</v>
      </c>
      <c r="C72" s="98" t="s">
        <v>118</v>
      </c>
      <c r="D72" s="98" t="s">
        <v>122</v>
      </c>
      <c r="E72" s="99" t="s">
        <v>215</v>
      </c>
      <c r="F72" s="26">
        <v>41288</v>
      </c>
      <c r="G72" s="62" t="s">
        <v>20</v>
      </c>
      <c r="H72" s="31"/>
      <c r="I72" s="83"/>
      <c r="J72" s="82"/>
      <c r="K72" s="120"/>
      <c r="L72" s="39"/>
      <c r="M72" s="39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s="33" customFormat="1" ht="17.25">
      <c r="A73" s="222"/>
      <c r="B73" s="236"/>
      <c r="C73" s="236"/>
      <c r="D73" s="236"/>
      <c r="E73" s="236"/>
      <c r="F73" s="237"/>
      <c r="G73" s="65"/>
      <c r="H73" s="41"/>
      <c r="I73" s="42"/>
      <c r="J73" s="41"/>
      <c r="K73" s="43"/>
      <c r="L73" s="44"/>
      <c r="M73" s="44"/>
    </row>
    <row r="74" spans="1:256" s="33" customFormat="1" ht="17.25">
      <c r="A74" s="238" t="s">
        <v>49</v>
      </c>
      <c r="B74" s="239"/>
      <c r="C74" s="239"/>
      <c r="D74" s="240"/>
      <c r="E74" s="66"/>
      <c r="F74" s="67"/>
      <c r="G74" s="68"/>
      <c r="H74" s="69"/>
      <c r="I74" s="70"/>
      <c r="J74" s="69"/>
      <c r="K74" s="71"/>
      <c r="L74" s="72"/>
      <c r="M74" s="72"/>
    </row>
    <row r="75" spans="1:256" s="33" customFormat="1" ht="17.25">
      <c r="A75" s="22" t="s">
        <v>38</v>
      </c>
      <c r="B75" s="60" t="s">
        <v>50</v>
      </c>
      <c r="C75" s="84" t="s">
        <v>51</v>
      </c>
      <c r="D75" s="94" t="s">
        <v>41</v>
      </c>
      <c r="E75" s="35" t="s">
        <v>52</v>
      </c>
      <c r="F75" s="56">
        <v>41304</v>
      </c>
      <c r="G75" s="62" t="s">
        <v>20</v>
      </c>
      <c r="H75" s="91"/>
      <c r="I75" s="92"/>
      <c r="J75" s="64"/>
      <c r="K75" s="38"/>
      <c r="L75" s="60"/>
      <c r="M75" s="95"/>
    </row>
    <row r="76" spans="1:256" s="33" customFormat="1" ht="17.25">
      <c r="A76" s="22" t="s">
        <v>38</v>
      </c>
      <c r="B76" s="60" t="s">
        <v>53</v>
      </c>
      <c r="C76" s="84" t="s">
        <v>51</v>
      </c>
      <c r="D76" s="84" t="s">
        <v>41</v>
      </c>
      <c r="E76" s="35" t="s">
        <v>52</v>
      </c>
      <c r="F76" s="56"/>
      <c r="G76" s="62" t="s">
        <v>20</v>
      </c>
      <c r="H76" s="91"/>
      <c r="I76" s="92"/>
      <c r="J76" s="64"/>
      <c r="K76" s="38"/>
      <c r="L76" s="62"/>
      <c r="M76" s="95"/>
    </row>
    <row r="77" spans="1:256" s="33" customFormat="1" ht="17.25">
      <c r="A77" s="22" t="s">
        <v>44</v>
      </c>
      <c r="B77" s="60" t="s">
        <v>54</v>
      </c>
      <c r="C77" s="84" t="s">
        <v>51</v>
      </c>
      <c r="D77" s="84" t="s">
        <v>41</v>
      </c>
      <c r="E77" s="35" t="s">
        <v>55</v>
      </c>
      <c r="F77" s="56">
        <v>41304</v>
      </c>
      <c r="G77" s="62" t="s">
        <v>20</v>
      </c>
      <c r="H77" s="64"/>
      <c r="I77" s="63"/>
      <c r="J77" s="64"/>
      <c r="K77" s="38"/>
      <c r="L77" s="62"/>
      <c r="M77" s="95"/>
    </row>
    <row r="78" spans="1:256" s="33" customFormat="1" ht="17.25">
      <c r="A78" s="22" t="s">
        <v>38</v>
      </c>
      <c r="B78" s="60" t="s">
        <v>56</v>
      </c>
      <c r="C78" s="84" t="s">
        <v>51</v>
      </c>
      <c r="D78" s="84" t="s">
        <v>41</v>
      </c>
      <c r="E78" s="35" t="s">
        <v>57</v>
      </c>
      <c r="F78" s="93"/>
      <c r="G78" s="62" t="s">
        <v>20</v>
      </c>
      <c r="H78" s="64"/>
      <c r="I78" s="63"/>
      <c r="J78" s="64"/>
      <c r="K78" s="38"/>
      <c r="L78" s="60"/>
      <c r="M78" s="39"/>
    </row>
    <row r="79" spans="1:256" s="33" customFormat="1" ht="17.25">
      <c r="A79" s="22" t="s">
        <v>38</v>
      </c>
      <c r="B79" s="60" t="s">
        <v>53</v>
      </c>
      <c r="C79" s="84" t="s">
        <v>51</v>
      </c>
      <c r="D79" s="84" t="s">
        <v>41</v>
      </c>
      <c r="E79" s="35" t="s">
        <v>58</v>
      </c>
      <c r="F79" s="56">
        <v>41284</v>
      </c>
      <c r="G79" s="62" t="s">
        <v>20</v>
      </c>
      <c r="H79" s="64"/>
      <c r="I79" s="63"/>
      <c r="J79" s="64"/>
      <c r="K79" s="38"/>
      <c r="L79" s="60"/>
      <c r="M79" s="39"/>
    </row>
    <row r="80" spans="1:256" s="33" customFormat="1" ht="17.25">
      <c r="A80" s="22" t="s">
        <v>38</v>
      </c>
      <c r="B80" s="60" t="s">
        <v>54</v>
      </c>
      <c r="C80" s="84" t="s">
        <v>51</v>
      </c>
      <c r="D80" s="84" t="s">
        <v>41</v>
      </c>
      <c r="E80" s="35" t="s">
        <v>59</v>
      </c>
      <c r="F80" s="56">
        <v>41284</v>
      </c>
      <c r="G80" s="62" t="s">
        <v>20</v>
      </c>
      <c r="H80" s="30"/>
      <c r="I80" s="63"/>
      <c r="J80" s="64"/>
      <c r="K80" s="38"/>
      <c r="L80" s="60"/>
      <c r="M80" s="39"/>
    </row>
    <row r="81" spans="1:13" s="33" customFormat="1" ht="17.25">
      <c r="A81" s="22" t="s">
        <v>38</v>
      </c>
      <c r="B81" s="60" t="s">
        <v>60</v>
      </c>
      <c r="C81" s="84" t="s">
        <v>51</v>
      </c>
      <c r="D81" s="84" t="s">
        <v>61</v>
      </c>
      <c r="E81" s="35" t="s">
        <v>62</v>
      </c>
      <c r="F81" s="56">
        <v>41284</v>
      </c>
      <c r="G81" s="62" t="s">
        <v>20</v>
      </c>
      <c r="H81" s="64"/>
      <c r="I81" s="63"/>
      <c r="J81" s="64"/>
      <c r="K81" s="38"/>
      <c r="L81" s="60"/>
      <c r="M81" s="39"/>
    </row>
    <row r="82" spans="1:13" s="33" customFormat="1" ht="17.25">
      <c r="A82" s="22" t="s">
        <v>38</v>
      </c>
      <c r="B82" s="60" t="s">
        <v>54</v>
      </c>
      <c r="C82" s="84" t="s">
        <v>51</v>
      </c>
      <c r="D82" s="94" t="s">
        <v>41</v>
      </c>
      <c r="E82" s="35" t="s">
        <v>63</v>
      </c>
      <c r="F82" s="56">
        <v>41294</v>
      </c>
      <c r="G82" s="62" t="s">
        <v>20</v>
      </c>
      <c r="H82" s="64"/>
      <c r="I82" s="63"/>
      <c r="J82" s="64"/>
      <c r="K82" s="38"/>
      <c r="L82" s="60"/>
      <c r="M82" s="39"/>
    </row>
    <row r="83" spans="1:13" s="33" customFormat="1" ht="17.25">
      <c r="A83" s="22" t="s">
        <v>38</v>
      </c>
      <c r="B83" s="60" t="s">
        <v>64</v>
      </c>
      <c r="C83" s="84" t="s">
        <v>51</v>
      </c>
      <c r="D83" s="84" t="s">
        <v>61</v>
      </c>
      <c r="E83" s="35" t="s">
        <v>43</v>
      </c>
      <c r="F83" s="56">
        <v>41297</v>
      </c>
      <c r="G83" s="62" t="s">
        <v>20</v>
      </c>
      <c r="H83" s="64"/>
      <c r="I83" s="63"/>
      <c r="J83" s="64"/>
      <c r="K83" s="38"/>
      <c r="L83" s="60"/>
      <c r="M83" s="39"/>
    </row>
    <row r="84" spans="1:13" s="33" customFormat="1" ht="17.25">
      <c r="A84" s="22" t="s">
        <v>38</v>
      </c>
      <c r="B84" s="60" t="s">
        <v>50</v>
      </c>
      <c r="C84" s="84" t="s">
        <v>51</v>
      </c>
      <c r="D84" s="84" t="s">
        <v>41</v>
      </c>
      <c r="E84" s="35" t="s">
        <v>43</v>
      </c>
      <c r="F84" s="56">
        <v>41293</v>
      </c>
      <c r="G84" s="62" t="s">
        <v>20</v>
      </c>
      <c r="H84" s="64"/>
      <c r="I84" s="63"/>
      <c r="J84" s="64"/>
      <c r="K84" s="38"/>
      <c r="L84" s="60"/>
      <c r="M84" s="39"/>
    </row>
    <row r="85" spans="1:13" s="33" customFormat="1" ht="17.25">
      <c r="A85" s="22" t="s">
        <v>44</v>
      </c>
      <c r="B85" s="96" t="s">
        <v>65</v>
      </c>
      <c r="C85" s="84" t="s">
        <v>51</v>
      </c>
      <c r="D85" s="84" t="s">
        <v>22</v>
      </c>
      <c r="E85" s="40" t="s">
        <v>66</v>
      </c>
      <c r="F85" s="56">
        <v>41280</v>
      </c>
      <c r="G85" s="62" t="s">
        <v>20</v>
      </c>
      <c r="H85" s="64"/>
      <c r="I85" s="63"/>
      <c r="J85" s="64"/>
      <c r="K85" s="38"/>
      <c r="L85" s="60"/>
      <c r="M85" s="39"/>
    </row>
    <row r="86" spans="1:13" s="33" customFormat="1" ht="17.25">
      <c r="A86" s="22" t="s">
        <v>38</v>
      </c>
      <c r="B86" s="60" t="s">
        <v>67</v>
      </c>
      <c r="C86" s="84" t="s">
        <v>51</v>
      </c>
      <c r="D86" s="84" t="s">
        <v>61</v>
      </c>
      <c r="E86" s="35" t="s">
        <v>68</v>
      </c>
      <c r="F86" s="56">
        <v>41298</v>
      </c>
      <c r="G86" s="62" t="s">
        <v>20</v>
      </c>
      <c r="H86" s="64"/>
      <c r="I86" s="63"/>
      <c r="J86" s="64"/>
      <c r="K86" s="38"/>
      <c r="L86" s="60"/>
      <c r="M86" s="39"/>
    </row>
    <row r="87" spans="1:13" s="33" customFormat="1" ht="17.25">
      <c r="A87" s="22" t="s">
        <v>38</v>
      </c>
      <c r="B87" s="60" t="s">
        <v>64</v>
      </c>
      <c r="C87" s="84" t="s">
        <v>51</v>
      </c>
      <c r="D87" s="84" t="s">
        <v>61</v>
      </c>
      <c r="E87" s="35" t="s">
        <v>43</v>
      </c>
      <c r="F87" s="56">
        <v>41290</v>
      </c>
      <c r="G87" s="62" t="s">
        <v>20</v>
      </c>
      <c r="H87" s="64"/>
      <c r="I87" s="63"/>
      <c r="J87" s="64"/>
      <c r="K87" s="38"/>
      <c r="L87" s="60"/>
      <c r="M87" s="39"/>
    </row>
    <row r="88" spans="1:13" s="33" customFormat="1" ht="17.25">
      <c r="A88" s="22" t="s">
        <v>38</v>
      </c>
      <c r="B88" s="60" t="s">
        <v>69</v>
      </c>
      <c r="C88" s="84" t="s">
        <v>51</v>
      </c>
      <c r="D88" s="84" t="s">
        <v>41</v>
      </c>
      <c r="E88" s="35" t="s">
        <v>70</v>
      </c>
      <c r="F88" s="56">
        <v>41284</v>
      </c>
      <c r="G88" s="62" t="s">
        <v>20</v>
      </c>
      <c r="H88" s="64"/>
      <c r="I88" s="63"/>
      <c r="J88" s="64"/>
      <c r="K88" s="38"/>
      <c r="L88" s="60"/>
      <c r="M88" s="39"/>
    </row>
    <row r="89" spans="1:13" s="33" customFormat="1" ht="17.25">
      <c r="A89" s="22" t="s">
        <v>38</v>
      </c>
      <c r="B89" s="60" t="s">
        <v>53</v>
      </c>
      <c r="C89" s="84" t="s">
        <v>51</v>
      </c>
      <c r="D89" s="84" t="s">
        <v>41</v>
      </c>
      <c r="E89" s="35" t="s">
        <v>71</v>
      </c>
      <c r="F89" s="56">
        <v>41284</v>
      </c>
      <c r="G89" s="62" t="s">
        <v>20</v>
      </c>
      <c r="H89" s="64"/>
      <c r="I89" s="63"/>
      <c r="J89" s="64"/>
      <c r="K89" s="38"/>
      <c r="L89" s="60"/>
      <c r="M89" s="39"/>
    </row>
    <row r="90" spans="1:13" s="33" customFormat="1" ht="17.25">
      <c r="A90" s="22" t="s">
        <v>38</v>
      </c>
      <c r="B90" s="60" t="s">
        <v>65</v>
      </c>
      <c r="C90" s="84" t="s">
        <v>51</v>
      </c>
      <c r="D90" s="84" t="s">
        <v>22</v>
      </c>
      <c r="E90" s="35" t="s">
        <v>72</v>
      </c>
      <c r="F90" s="56">
        <v>41282</v>
      </c>
      <c r="G90" s="62"/>
      <c r="H90" s="64">
        <v>50000</v>
      </c>
      <c r="I90" s="63"/>
      <c r="J90" s="64"/>
      <c r="K90" s="38" t="s">
        <v>20</v>
      </c>
      <c r="L90" s="60"/>
      <c r="M90" s="39"/>
    </row>
    <row r="91" spans="1:13" s="33" customFormat="1" ht="17.25">
      <c r="A91" s="22" t="s">
        <v>38</v>
      </c>
      <c r="B91" s="60" t="s">
        <v>73</v>
      </c>
      <c r="C91" s="84" t="s">
        <v>51</v>
      </c>
      <c r="D91" s="84" t="s">
        <v>61</v>
      </c>
      <c r="E91" s="35" t="s">
        <v>74</v>
      </c>
      <c r="F91" s="56">
        <v>41293</v>
      </c>
      <c r="G91" s="62"/>
      <c r="H91" s="64">
        <v>80000</v>
      </c>
      <c r="I91" s="63" t="s">
        <v>20</v>
      </c>
      <c r="J91" s="64"/>
      <c r="K91" s="38"/>
      <c r="L91" s="60"/>
      <c r="M91" s="39"/>
    </row>
    <row r="92" spans="1:13" s="33" customFormat="1" ht="17.25">
      <c r="A92" s="22" t="s">
        <v>38</v>
      </c>
      <c r="B92" s="60" t="s">
        <v>75</v>
      </c>
      <c r="C92" s="84" t="s">
        <v>51</v>
      </c>
      <c r="D92" s="84" t="s">
        <v>41</v>
      </c>
      <c r="E92" s="35" t="s">
        <v>76</v>
      </c>
      <c r="F92" s="56">
        <v>41293</v>
      </c>
      <c r="G92" s="62"/>
      <c r="H92" s="97">
        <v>35000</v>
      </c>
      <c r="I92" s="63" t="s">
        <v>20</v>
      </c>
      <c r="J92" s="64"/>
      <c r="K92" s="38"/>
      <c r="L92" s="60"/>
      <c r="M92" s="39"/>
    </row>
    <row r="93" spans="1:13" s="33" customFormat="1" ht="17.25">
      <c r="A93" s="22" t="s">
        <v>44</v>
      </c>
      <c r="B93" s="60" t="s">
        <v>65</v>
      </c>
      <c r="C93" s="98" t="s">
        <v>51</v>
      </c>
      <c r="D93" s="98" t="s">
        <v>22</v>
      </c>
      <c r="E93" s="99" t="s">
        <v>77</v>
      </c>
      <c r="F93" s="26">
        <v>41300</v>
      </c>
      <c r="G93" s="62"/>
      <c r="H93" s="97">
        <v>16500</v>
      </c>
      <c r="I93" s="83"/>
      <c r="J93" s="82"/>
      <c r="K93" s="31" t="s">
        <v>20</v>
      </c>
      <c r="L93" s="39"/>
      <c r="M93" s="39"/>
    </row>
    <row r="94" spans="1:13" s="33" customFormat="1" ht="17.25">
      <c r="A94" s="22" t="s">
        <v>38</v>
      </c>
      <c r="B94" s="60" t="s">
        <v>78</v>
      </c>
      <c r="C94" s="98" t="s">
        <v>51</v>
      </c>
      <c r="D94" s="98" t="s">
        <v>22</v>
      </c>
      <c r="E94" s="99" t="s">
        <v>77</v>
      </c>
      <c r="F94" s="26">
        <v>41294</v>
      </c>
      <c r="G94" s="62"/>
      <c r="H94" s="97">
        <v>16500</v>
      </c>
      <c r="I94" s="83"/>
      <c r="J94" s="82"/>
      <c r="K94" s="31" t="s">
        <v>20</v>
      </c>
      <c r="L94" s="39"/>
      <c r="M94" s="39"/>
    </row>
    <row r="95" spans="1:13" s="33" customFormat="1" ht="17.25">
      <c r="A95" s="22" t="s">
        <v>38</v>
      </c>
      <c r="B95" s="60" t="s">
        <v>65</v>
      </c>
      <c r="C95" s="98" t="s">
        <v>51</v>
      </c>
      <c r="D95" s="98" t="s">
        <v>22</v>
      </c>
      <c r="E95" s="99" t="s">
        <v>79</v>
      </c>
      <c r="F95" s="26">
        <v>41282</v>
      </c>
      <c r="G95" s="62"/>
      <c r="H95" s="64">
        <v>100000</v>
      </c>
      <c r="I95" s="83"/>
      <c r="J95" s="82"/>
      <c r="K95" s="31" t="s">
        <v>20</v>
      </c>
      <c r="L95" s="39"/>
      <c r="M95" s="39"/>
    </row>
    <row r="96" spans="1:13" s="33" customFormat="1" ht="17.25">
      <c r="A96" s="22" t="s">
        <v>38</v>
      </c>
      <c r="B96" s="60" t="s">
        <v>53</v>
      </c>
      <c r="C96" s="98" t="s">
        <v>51</v>
      </c>
      <c r="D96" s="98" t="s">
        <v>41</v>
      </c>
      <c r="E96" s="99" t="s">
        <v>80</v>
      </c>
      <c r="F96" s="26">
        <v>41284</v>
      </c>
      <c r="G96" s="62"/>
      <c r="H96" s="82">
        <v>50000</v>
      </c>
      <c r="I96" s="83"/>
      <c r="J96" s="82"/>
      <c r="K96" s="31" t="s">
        <v>20</v>
      </c>
      <c r="L96" s="39"/>
      <c r="M96" s="39"/>
    </row>
    <row r="97" spans="1:256" s="33" customFormat="1" ht="17.25">
      <c r="A97" s="22" t="s">
        <v>38</v>
      </c>
      <c r="B97" s="60" t="s">
        <v>81</v>
      </c>
      <c r="C97" s="98" t="s">
        <v>51</v>
      </c>
      <c r="D97" s="98" t="s">
        <v>22</v>
      </c>
      <c r="E97" s="99" t="s">
        <v>82</v>
      </c>
      <c r="F97" s="26">
        <v>41282</v>
      </c>
      <c r="G97" s="62"/>
      <c r="H97" s="82">
        <v>100000</v>
      </c>
      <c r="I97" s="83"/>
      <c r="J97" s="82"/>
      <c r="K97" s="31" t="s">
        <v>20</v>
      </c>
      <c r="L97" s="39"/>
      <c r="M97" s="39"/>
    </row>
    <row r="98" spans="1:256" s="33" customFormat="1" ht="32.25">
      <c r="A98" s="22" t="s">
        <v>38</v>
      </c>
      <c r="B98" s="60" t="s">
        <v>73</v>
      </c>
      <c r="C98" s="98" t="s">
        <v>51</v>
      </c>
      <c r="D98" s="98" t="s">
        <v>61</v>
      </c>
      <c r="E98" s="99" t="s">
        <v>83</v>
      </c>
      <c r="F98" s="26">
        <v>41285</v>
      </c>
      <c r="G98" s="62"/>
      <c r="H98" s="82">
        <v>50000</v>
      </c>
      <c r="I98" s="83" t="s">
        <v>20</v>
      </c>
      <c r="J98" s="82"/>
      <c r="K98" s="31"/>
      <c r="L98" s="39"/>
      <c r="M98" s="39"/>
    </row>
    <row r="99" spans="1:256" s="33" customFormat="1" ht="17.25">
      <c r="A99" s="22" t="s">
        <v>38</v>
      </c>
      <c r="B99" s="60" t="s">
        <v>84</v>
      </c>
      <c r="C99" s="98" t="s">
        <v>51</v>
      </c>
      <c r="D99" s="98" t="s">
        <v>41</v>
      </c>
      <c r="E99" s="99" t="s">
        <v>85</v>
      </c>
      <c r="F99" s="26">
        <v>41272</v>
      </c>
      <c r="G99" s="62"/>
      <c r="H99" s="97">
        <v>7500</v>
      </c>
      <c r="I99" s="83" t="s">
        <v>20</v>
      </c>
      <c r="J99" s="82"/>
      <c r="K99" s="31"/>
      <c r="L99" s="39"/>
      <c r="M99" s="39"/>
    </row>
    <row r="100" spans="1:256" s="33" customFormat="1" ht="17.25">
      <c r="A100" s="22" t="s">
        <v>38</v>
      </c>
      <c r="B100" s="60" t="s">
        <v>86</v>
      </c>
      <c r="C100" s="98" t="s">
        <v>51</v>
      </c>
      <c r="D100" s="98" t="s">
        <v>22</v>
      </c>
      <c r="E100" s="99" t="s">
        <v>87</v>
      </c>
      <c r="F100" s="26">
        <v>41282</v>
      </c>
      <c r="G100" s="62"/>
      <c r="H100" s="97">
        <v>35000</v>
      </c>
      <c r="I100" s="83" t="s">
        <v>20</v>
      </c>
      <c r="J100" s="82"/>
      <c r="K100" s="31"/>
      <c r="L100" s="39"/>
      <c r="M100" s="39"/>
    </row>
    <row r="101" spans="1:256" s="33" customFormat="1" ht="17.25">
      <c r="A101" s="22" t="s">
        <v>38</v>
      </c>
      <c r="B101" s="60" t="s">
        <v>88</v>
      </c>
      <c r="C101" s="98" t="s">
        <v>51</v>
      </c>
      <c r="D101" s="98" t="s">
        <v>89</v>
      </c>
      <c r="E101" s="99" t="s">
        <v>90</v>
      </c>
      <c r="F101" s="100">
        <v>41282</v>
      </c>
      <c r="G101" s="62"/>
      <c r="H101" s="97">
        <v>9000</v>
      </c>
      <c r="I101" s="83"/>
      <c r="J101" s="82"/>
      <c r="K101" s="31" t="s">
        <v>20</v>
      </c>
      <c r="L101" s="39"/>
      <c r="M101" s="39"/>
    </row>
    <row r="102" spans="1:256" s="33" customFormat="1" ht="17.25">
      <c r="A102" s="22" t="s">
        <v>44</v>
      </c>
      <c r="B102" s="60" t="s">
        <v>91</v>
      </c>
      <c r="C102" s="98" t="s">
        <v>51</v>
      </c>
      <c r="D102" s="98" t="s">
        <v>41</v>
      </c>
      <c r="E102" s="99" t="s">
        <v>92</v>
      </c>
      <c r="F102" s="100">
        <v>41280</v>
      </c>
      <c r="G102" s="62"/>
      <c r="H102" s="97">
        <v>17500</v>
      </c>
      <c r="I102" s="83" t="s">
        <v>20</v>
      </c>
      <c r="J102" s="82"/>
      <c r="K102" s="31"/>
      <c r="L102" s="39"/>
      <c r="M102" s="39"/>
    </row>
    <row r="103" spans="1:256" s="33" customFormat="1" ht="17.25">
      <c r="A103" s="22" t="s">
        <v>38</v>
      </c>
      <c r="B103" s="60" t="s">
        <v>93</v>
      </c>
      <c r="C103" s="98" t="s">
        <v>51</v>
      </c>
      <c r="D103" s="98" t="s">
        <v>94</v>
      </c>
      <c r="E103" s="99" t="s">
        <v>95</v>
      </c>
      <c r="F103" s="100">
        <v>41283</v>
      </c>
      <c r="G103" s="62"/>
      <c r="H103" s="97">
        <v>15000</v>
      </c>
      <c r="I103" s="83" t="s">
        <v>20</v>
      </c>
      <c r="J103" s="82"/>
      <c r="K103" s="31"/>
      <c r="L103" s="39"/>
      <c r="M103" s="39"/>
    </row>
    <row r="104" spans="1:256" s="33" customFormat="1" ht="17.25">
      <c r="A104" s="22" t="s">
        <v>38</v>
      </c>
      <c r="B104" s="60" t="s">
        <v>96</v>
      </c>
      <c r="C104" s="98" t="s">
        <v>51</v>
      </c>
      <c r="D104" s="98"/>
      <c r="E104" s="99" t="s">
        <v>97</v>
      </c>
      <c r="F104" s="100">
        <v>41287</v>
      </c>
      <c r="G104" s="62"/>
      <c r="H104" s="97">
        <v>39000</v>
      </c>
      <c r="I104" s="83" t="s">
        <v>20</v>
      </c>
      <c r="J104" s="82"/>
      <c r="K104" s="31"/>
      <c r="L104" s="39"/>
      <c r="M104" s="39"/>
    </row>
    <row r="105" spans="1:256" s="33" customFormat="1" ht="17.25">
      <c r="A105" s="22" t="s">
        <v>38</v>
      </c>
      <c r="B105" s="60" t="s">
        <v>53</v>
      </c>
      <c r="C105" s="98" t="s">
        <v>51</v>
      </c>
      <c r="D105" s="98" t="s">
        <v>41</v>
      </c>
      <c r="E105" s="99" t="s">
        <v>98</v>
      </c>
      <c r="F105" s="100">
        <v>41303</v>
      </c>
      <c r="G105" s="62"/>
      <c r="H105" s="97">
        <v>10000</v>
      </c>
      <c r="I105" s="83"/>
      <c r="J105" s="82"/>
      <c r="K105" s="31" t="s">
        <v>20</v>
      </c>
      <c r="L105" s="39"/>
      <c r="M105" s="39"/>
    </row>
    <row r="106" spans="1:256" s="33" customFormat="1" ht="17.25">
      <c r="A106" s="22" t="s">
        <v>38</v>
      </c>
      <c r="B106" s="60" t="s">
        <v>84</v>
      </c>
      <c r="C106" s="98" t="s">
        <v>51</v>
      </c>
      <c r="D106" s="98" t="s">
        <v>41</v>
      </c>
      <c r="E106" s="99" t="s">
        <v>99</v>
      </c>
      <c r="F106" s="100">
        <v>41304</v>
      </c>
      <c r="G106" s="62"/>
      <c r="H106" s="97">
        <v>12000</v>
      </c>
      <c r="I106" s="83" t="s">
        <v>20</v>
      </c>
      <c r="J106" s="82"/>
      <c r="K106" s="31"/>
      <c r="L106" s="39"/>
      <c r="M106" s="39"/>
    </row>
    <row r="107" spans="1:256" s="33" customFormat="1" ht="17.25" hidden="1">
      <c r="A107" s="22" t="s">
        <v>38</v>
      </c>
      <c r="B107" s="60"/>
      <c r="C107" s="98" t="s">
        <v>51</v>
      </c>
      <c r="D107" s="98"/>
      <c r="E107" s="99"/>
      <c r="F107" s="100"/>
      <c r="G107" s="62"/>
      <c r="H107" s="82"/>
      <c r="I107" s="83"/>
      <c r="J107" s="82"/>
      <c r="K107" s="31"/>
      <c r="L107" s="39"/>
      <c r="M107" s="39"/>
    </row>
    <row r="108" spans="1:256" s="33" customFormat="1" ht="17.25">
      <c r="A108" s="22" t="s">
        <v>38</v>
      </c>
      <c r="B108" s="60" t="s">
        <v>53</v>
      </c>
      <c r="C108" s="98" t="s">
        <v>51</v>
      </c>
      <c r="D108" s="98" t="s">
        <v>41</v>
      </c>
      <c r="E108" s="99" t="s">
        <v>43</v>
      </c>
      <c r="F108" s="26">
        <v>41292</v>
      </c>
      <c r="G108" s="62" t="s">
        <v>20</v>
      </c>
      <c r="H108" s="31"/>
      <c r="I108" s="83"/>
      <c r="J108" s="82"/>
      <c r="K108" s="120"/>
      <c r="L108" s="39"/>
      <c r="M108" s="39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s="33" customFormat="1" ht="17.25">
      <c r="A109" s="22"/>
      <c r="B109" s="60"/>
      <c r="C109" s="98"/>
      <c r="D109" s="98"/>
      <c r="E109" s="99"/>
      <c r="F109" s="26"/>
      <c r="G109" s="62"/>
      <c r="H109" s="31"/>
      <c r="I109" s="83"/>
      <c r="J109" s="82"/>
      <c r="K109" s="120"/>
      <c r="L109" s="39"/>
      <c r="M109" s="39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s="33" customFormat="1" ht="17.25">
      <c r="A110" s="222"/>
      <c r="B110" s="236"/>
      <c r="C110" s="236"/>
      <c r="D110" s="236"/>
      <c r="E110" s="236"/>
      <c r="F110" s="237"/>
      <c r="G110" s="65"/>
      <c r="H110" s="41"/>
      <c r="I110" s="42"/>
      <c r="J110" s="41"/>
      <c r="K110" s="43"/>
      <c r="L110" s="44"/>
      <c r="M110" s="44"/>
    </row>
    <row r="111" spans="1:256" s="33" customFormat="1" ht="17.25">
      <c r="A111" s="242" t="s">
        <v>100</v>
      </c>
      <c r="B111" s="243"/>
      <c r="C111" s="243"/>
      <c r="D111" s="244"/>
      <c r="E111" s="101"/>
      <c r="F111" s="102"/>
      <c r="G111" s="103"/>
      <c r="H111" s="104"/>
      <c r="I111" s="105"/>
      <c r="J111" s="104"/>
      <c r="K111" s="106"/>
      <c r="L111" s="107"/>
      <c r="M111" s="107"/>
    </row>
    <row r="112" spans="1:256" s="39" customFormat="1">
      <c r="A112" s="22" t="s">
        <v>38</v>
      </c>
      <c r="B112" s="60" t="s">
        <v>114</v>
      </c>
      <c r="C112" s="60" t="s">
        <v>115</v>
      </c>
      <c r="D112" s="60" t="s">
        <v>41</v>
      </c>
      <c r="E112" s="40" t="s">
        <v>116</v>
      </c>
      <c r="F112" s="108">
        <v>41305</v>
      </c>
      <c r="G112" s="60"/>
      <c r="H112" s="64">
        <v>20000</v>
      </c>
      <c r="I112" s="109" t="s">
        <v>20</v>
      </c>
      <c r="J112" s="60"/>
      <c r="K112" s="38"/>
      <c r="L112" s="60"/>
      <c r="M112" s="6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s="39" customFormat="1" hidden="1">
      <c r="A113" s="22"/>
      <c r="B113" s="60"/>
      <c r="C113" s="60"/>
      <c r="D113" s="60"/>
      <c r="E113" s="40"/>
      <c r="F113" s="108"/>
      <c r="G113" s="60"/>
      <c r="H113" s="64"/>
      <c r="I113" s="109"/>
      <c r="J113" s="60"/>
      <c r="K113" s="38"/>
      <c r="L113" s="60"/>
      <c r="M113" s="6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s="39" customFormat="1" hidden="1">
      <c r="A114" s="22"/>
      <c r="B114" s="60"/>
      <c r="C114" s="60"/>
      <c r="D114" s="60"/>
      <c r="E114" s="40"/>
      <c r="F114" s="108"/>
      <c r="G114" s="60"/>
      <c r="H114" s="64"/>
      <c r="I114" s="109"/>
      <c r="J114" s="60"/>
      <c r="K114" s="38"/>
      <c r="L114" s="60"/>
      <c r="M114" s="6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s="33" customFormat="1" ht="17.25">
      <c r="A115" s="22"/>
      <c r="B115" s="60" t="s">
        <v>207</v>
      </c>
      <c r="C115" s="98" t="s">
        <v>115</v>
      </c>
      <c r="D115" s="98" t="s">
        <v>22</v>
      </c>
      <c r="E115" s="99" t="s">
        <v>208</v>
      </c>
      <c r="F115" s="26">
        <v>41291</v>
      </c>
      <c r="G115" s="62" t="s">
        <v>20</v>
      </c>
      <c r="H115" s="31"/>
      <c r="I115" s="83"/>
      <c r="J115" s="82"/>
      <c r="K115" s="120"/>
      <c r="L115" s="39"/>
      <c r="M115" s="39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s="33" customFormat="1" ht="17.25">
      <c r="A116" s="22"/>
      <c r="B116" s="60" t="s">
        <v>114</v>
      </c>
      <c r="C116" s="98" t="s">
        <v>115</v>
      </c>
      <c r="D116" s="98" t="s">
        <v>41</v>
      </c>
      <c r="E116" s="99" t="s">
        <v>209</v>
      </c>
      <c r="F116" s="26">
        <v>41291</v>
      </c>
      <c r="G116" s="62" t="s">
        <v>20</v>
      </c>
      <c r="H116" s="31"/>
      <c r="I116" s="83"/>
      <c r="J116" s="82"/>
      <c r="K116" s="120"/>
      <c r="L116" s="39"/>
      <c r="M116" s="39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s="33" customFormat="1" ht="17.25">
      <c r="A117" s="22"/>
      <c r="B117" s="60" t="s">
        <v>178</v>
      </c>
      <c r="C117" s="98" t="s">
        <v>115</v>
      </c>
      <c r="D117" s="98" t="s">
        <v>41</v>
      </c>
      <c r="E117" s="99" t="s">
        <v>210</v>
      </c>
      <c r="F117" s="26">
        <v>41291</v>
      </c>
      <c r="G117" s="62" t="s">
        <v>20</v>
      </c>
      <c r="H117" s="31"/>
      <c r="I117" s="83"/>
      <c r="J117" s="82"/>
      <c r="K117" s="120"/>
      <c r="L117" s="39"/>
      <c r="M117" s="39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s="33" customFormat="1" ht="17.25">
      <c r="A118" s="22"/>
      <c r="B118" s="60" t="s">
        <v>178</v>
      </c>
      <c r="C118" s="98" t="s">
        <v>115</v>
      </c>
      <c r="D118" s="98" t="s">
        <v>41</v>
      </c>
      <c r="E118" s="99" t="s">
        <v>211</v>
      </c>
      <c r="F118" s="26">
        <v>41291</v>
      </c>
      <c r="G118" s="62" t="s">
        <v>20</v>
      </c>
      <c r="H118" s="31"/>
      <c r="I118" s="83"/>
      <c r="J118" s="82"/>
      <c r="K118" s="120"/>
      <c r="L118" s="39"/>
      <c r="M118" s="39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s="33" customFormat="1" ht="17.25">
      <c r="A119" s="22"/>
      <c r="B119" s="60" t="s">
        <v>212</v>
      </c>
      <c r="C119" s="98" t="s">
        <v>115</v>
      </c>
      <c r="D119" s="98" t="s">
        <v>125</v>
      </c>
      <c r="E119" s="99" t="s">
        <v>208</v>
      </c>
      <c r="F119" s="26">
        <v>41291</v>
      </c>
      <c r="G119" s="62" t="s">
        <v>20</v>
      </c>
      <c r="H119" s="31"/>
      <c r="I119" s="83"/>
      <c r="J119" s="82"/>
      <c r="K119" s="120"/>
      <c r="L119" s="39"/>
      <c r="M119" s="39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s="33" customFormat="1" ht="17.25">
      <c r="A120" s="22"/>
      <c r="B120" s="60" t="s">
        <v>213</v>
      </c>
      <c r="C120" s="98" t="s">
        <v>115</v>
      </c>
      <c r="D120" s="98" t="s">
        <v>94</v>
      </c>
      <c r="E120" s="99" t="s">
        <v>208</v>
      </c>
      <c r="F120" s="26">
        <v>41291</v>
      </c>
      <c r="G120" s="62" t="s">
        <v>20</v>
      </c>
      <c r="H120" s="31"/>
      <c r="I120" s="83"/>
      <c r="J120" s="82"/>
      <c r="K120" s="120"/>
      <c r="L120" s="39"/>
      <c r="M120" s="39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s="33" customFormat="1" ht="17.25">
      <c r="A121" s="22"/>
      <c r="B121" s="60" t="s">
        <v>214</v>
      </c>
      <c r="C121" s="98" t="s">
        <v>115</v>
      </c>
      <c r="D121" s="98" t="s">
        <v>29</v>
      </c>
      <c r="E121" s="99" t="s">
        <v>208</v>
      </c>
      <c r="F121" s="26">
        <v>41291</v>
      </c>
      <c r="G121" s="62" t="s">
        <v>20</v>
      </c>
      <c r="H121" s="31"/>
      <c r="I121" s="83"/>
      <c r="J121" s="82"/>
      <c r="K121" s="120"/>
      <c r="L121" s="39"/>
      <c r="M121" s="39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s="33" customFormat="1" ht="17.25">
      <c r="A122" s="22"/>
      <c r="B122" s="60"/>
      <c r="C122" s="98"/>
      <c r="D122" s="98"/>
      <c r="E122" s="121"/>
      <c r="F122" s="26"/>
      <c r="G122" s="62"/>
      <c r="H122" s="82"/>
      <c r="I122" s="83"/>
      <c r="J122" s="31"/>
      <c r="L122" s="39"/>
      <c r="M122" s="39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s="33" customFormat="1" ht="17.25">
      <c r="A123" s="222"/>
      <c r="B123" s="236"/>
      <c r="C123" s="236"/>
      <c r="D123" s="236"/>
      <c r="E123" s="236"/>
      <c r="F123" s="237"/>
      <c r="G123" s="65"/>
      <c r="H123" s="41"/>
      <c r="I123" s="42"/>
      <c r="J123" s="41"/>
      <c r="K123" s="43"/>
      <c r="L123" s="44"/>
      <c r="M123" s="44"/>
    </row>
    <row r="124" spans="1:256" s="33" customFormat="1" ht="17.25">
      <c r="A124" s="238" t="s">
        <v>101</v>
      </c>
      <c r="B124" s="239"/>
      <c r="C124" s="239"/>
      <c r="D124" s="240"/>
      <c r="E124" s="101"/>
      <c r="F124" s="102"/>
      <c r="G124" s="103"/>
      <c r="H124" s="104"/>
      <c r="I124" s="105"/>
      <c r="J124" s="104"/>
      <c r="K124" s="106"/>
      <c r="L124" s="107"/>
      <c r="M124" s="107"/>
    </row>
    <row r="125" spans="1:256" s="39" customFormat="1">
      <c r="A125" s="22" t="s">
        <v>38</v>
      </c>
      <c r="B125" s="39" t="s">
        <v>102</v>
      </c>
      <c r="C125" s="98" t="s">
        <v>103</v>
      </c>
      <c r="D125" s="39" t="s">
        <v>25</v>
      </c>
      <c r="E125" s="110" t="s">
        <v>104</v>
      </c>
      <c r="F125" s="111">
        <v>41293</v>
      </c>
      <c r="H125" s="82">
        <v>200000</v>
      </c>
      <c r="I125" s="112" t="s">
        <v>20</v>
      </c>
      <c r="K125" s="11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s="39" customFormat="1">
      <c r="A126" s="22" t="s">
        <v>38</v>
      </c>
      <c r="B126" s="39" t="s">
        <v>105</v>
      </c>
      <c r="C126" s="98" t="s">
        <v>103</v>
      </c>
      <c r="D126" s="39" t="s">
        <v>22</v>
      </c>
      <c r="E126" s="110" t="s">
        <v>106</v>
      </c>
      <c r="F126" s="111">
        <v>41293</v>
      </c>
      <c r="H126" s="82">
        <v>300000</v>
      </c>
      <c r="I126" s="112" t="s">
        <v>20</v>
      </c>
      <c r="K126" s="11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s="39" customFormat="1" ht="16.5" hidden="1" customHeight="1">
      <c r="A127" s="22" t="s">
        <v>38</v>
      </c>
      <c r="B127" s="114"/>
      <c r="C127" s="98" t="s">
        <v>103</v>
      </c>
      <c r="D127" s="115"/>
      <c r="E127" s="110"/>
      <c r="F127" s="116"/>
      <c r="G127" s="115"/>
      <c r="H127" s="117"/>
      <c r="I127" s="118"/>
      <c r="K127" s="11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s="33" customFormat="1" ht="17.25">
      <c r="A128" s="22" t="s">
        <v>38</v>
      </c>
      <c r="B128" s="60" t="s">
        <v>166</v>
      </c>
      <c r="C128" s="98" t="s">
        <v>103</v>
      </c>
      <c r="D128" s="98" t="s">
        <v>41</v>
      </c>
      <c r="E128" s="99" t="s">
        <v>167</v>
      </c>
      <c r="F128" s="26">
        <v>41286</v>
      </c>
      <c r="G128" s="62" t="s">
        <v>20</v>
      </c>
      <c r="H128" s="31"/>
      <c r="I128" s="83"/>
      <c r="J128" s="82"/>
      <c r="K128" s="120"/>
      <c r="L128" s="39"/>
      <c r="M128" s="39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s="33" customFormat="1" ht="17.25">
      <c r="A129" s="22" t="s">
        <v>38</v>
      </c>
      <c r="B129" s="60" t="s">
        <v>168</v>
      </c>
      <c r="C129" s="98" t="s">
        <v>103</v>
      </c>
      <c r="D129" s="98" t="s">
        <v>41</v>
      </c>
      <c r="E129" s="99" t="s">
        <v>169</v>
      </c>
      <c r="F129" s="26">
        <v>41286</v>
      </c>
      <c r="G129" s="62" t="s">
        <v>20</v>
      </c>
      <c r="H129" s="31"/>
      <c r="I129" s="83"/>
      <c r="J129" s="82"/>
      <c r="K129" s="120"/>
      <c r="L129" s="39"/>
      <c r="M129" s="39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s="33" customFormat="1" ht="17.25">
      <c r="A130" s="22" t="s">
        <v>38</v>
      </c>
      <c r="B130" s="60" t="s">
        <v>170</v>
      </c>
      <c r="C130" s="98" t="s">
        <v>103</v>
      </c>
      <c r="D130" s="98" t="s">
        <v>41</v>
      </c>
      <c r="E130" s="99" t="s">
        <v>167</v>
      </c>
      <c r="F130" s="26">
        <v>41286</v>
      </c>
      <c r="G130" s="62" t="s">
        <v>20</v>
      </c>
      <c r="H130" s="31"/>
      <c r="I130" s="83"/>
      <c r="J130" s="82"/>
      <c r="K130" s="120"/>
      <c r="L130" s="39"/>
      <c r="M130" s="39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s="33" customFormat="1" ht="17.25">
      <c r="A131" s="22" t="s">
        <v>38</v>
      </c>
      <c r="B131" s="60" t="s">
        <v>56</v>
      </c>
      <c r="C131" s="98" t="s">
        <v>103</v>
      </c>
      <c r="D131" s="98" t="s">
        <v>41</v>
      </c>
      <c r="E131" s="99" t="s">
        <v>167</v>
      </c>
      <c r="F131" s="26">
        <v>41286</v>
      </c>
      <c r="G131" s="62" t="s">
        <v>20</v>
      </c>
      <c r="H131" s="31"/>
      <c r="I131" s="83"/>
      <c r="J131" s="82"/>
      <c r="K131" s="120"/>
      <c r="L131" s="39"/>
      <c r="M131" s="39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s="33" customFormat="1" ht="17.25">
      <c r="A132" s="22" t="s">
        <v>38</v>
      </c>
      <c r="B132" s="60" t="s">
        <v>171</v>
      </c>
      <c r="C132" s="98" t="s">
        <v>103</v>
      </c>
      <c r="D132" s="98" t="s">
        <v>41</v>
      </c>
      <c r="E132" s="99" t="s">
        <v>172</v>
      </c>
      <c r="F132" s="26">
        <v>41285</v>
      </c>
      <c r="G132" s="62" t="s">
        <v>20</v>
      </c>
      <c r="H132" s="31"/>
      <c r="I132" s="83"/>
      <c r="J132" s="82"/>
      <c r="K132" s="120"/>
      <c r="L132" s="39"/>
      <c r="M132" s="39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s="33" customFormat="1" ht="17.25">
      <c r="A133" s="22" t="s">
        <v>38</v>
      </c>
      <c r="B133" s="60" t="s">
        <v>173</v>
      </c>
      <c r="C133" s="98" t="s">
        <v>103</v>
      </c>
      <c r="D133" s="98" t="s">
        <v>22</v>
      </c>
      <c r="E133" s="121" t="s">
        <v>174</v>
      </c>
      <c r="F133" s="26">
        <v>41297</v>
      </c>
      <c r="G133" s="62" t="s">
        <v>20</v>
      </c>
      <c r="H133" s="82"/>
      <c r="I133" s="83"/>
      <c r="J133" s="31"/>
      <c r="L133" s="39"/>
      <c r="M133" s="39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s="33" customFormat="1" ht="17.25">
      <c r="A134" s="22" t="s">
        <v>38</v>
      </c>
      <c r="B134" s="60" t="s">
        <v>175</v>
      </c>
      <c r="C134" s="98" t="s">
        <v>103</v>
      </c>
      <c r="D134" s="98" t="s">
        <v>18</v>
      </c>
      <c r="E134" s="99" t="s">
        <v>176</v>
      </c>
      <c r="F134" s="26">
        <v>41284</v>
      </c>
      <c r="G134" s="62" t="s">
        <v>20</v>
      </c>
      <c r="H134" s="31"/>
      <c r="I134" s="83"/>
      <c r="J134" s="82"/>
      <c r="K134" s="120"/>
      <c r="L134" s="39"/>
      <c r="M134" s="39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s="33" customFormat="1" ht="17.25">
      <c r="A135" s="22" t="s">
        <v>38</v>
      </c>
      <c r="B135" s="60" t="s">
        <v>177</v>
      </c>
      <c r="C135" s="98" t="s">
        <v>103</v>
      </c>
      <c r="D135" s="98" t="s">
        <v>22</v>
      </c>
      <c r="E135" s="99" t="s">
        <v>172</v>
      </c>
      <c r="F135" s="26">
        <v>41285</v>
      </c>
      <c r="G135" s="62" t="s">
        <v>20</v>
      </c>
      <c r="H135" s="31"/>
      <c r="I135" s="83"/>
      <c r="J135" s="82"/>
      <c r="K135" s="120"/>
      <c r="L135" s="39"/>
      <c r="M135" s="39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s="33" customFormat="1" ht="17.25">
      <c r="A136" s="22" t="s">
        <v>38</v>
      </c>
      <c r="B136" s="60" t="s">
        <v>178</v>
      </c>
      <c r="C136" s="98" t="s">
        <v>103</v>
      </c>
      <c r="D136" s="98" t="s">
        <v>41</v>
      </c>
      <c r="E136" s="99" t="s">
        <v>179</v>
      </c>
      <c r="F136" s="26">
        <v>41291</v>
      </c>
      <c r="G136" s="62" t="s">
        <v>20</v>
      </c>
      <c r="H136" s="31"/>
      <c r="I136" s="83"/>
      <c r="J136" s="82"/>
      <c r="K136" s="120"/>
      <c r="L136" s="39"/>
      <c r="M136" s="39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s="33" customFormat="1" ht="17.25">
      <c r="A137" s="22" t="s">
        <v>38</v>
      </c>
      <c r="B137" s="60" t="s">
        <v>180</v>
      </c>
      <c r="C137" s="98" t="s">
        <v>103</v>
      </c>
      <c r="D137" s="98" t="s">
        <v>29</v>
      </c>
      <c r="E137" s="99" t="s">
        <v>172</v>
      </c>
      <c r="F137" s="26">
        <v>41285</v>
      </c>
      <c r="G137" s="62" t="s">
        <v>20</v>
      </c>
      <c r="H137" s="31"/>
      <c r="I137" s="83"/>
      <c r="J137" s="82"/>
      <c r="K137" s="120"/>
      <c r="L137" s="39"/>
      <c r="M137" s="39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s="33" customFormat="1" ht="17.25">
      <c r="A138" s="22" t="s">
        <v>38</v>
      </c>
      <c r="B138" s="60" t="s">
        <v>181</v>
      </c>
      <c r="C138" s="98" t="s">
        <v>103</v>
      </c>
      <c r="D138" s="98" t="s">
        <v>18</v>
      </c>
      <c r="E138" s="99" t="s">
        <v>43</v>
      </c>
      <c r="F138" s="26">
        <v>41297</v>
      </c>
      <c r="G138" s="62" t="s">
        <v>20</v>
      </c>
      <c r="H138" s="31"/>
      <c r="I138" s="83"/>
      <c r="J138" s="82"/>
      <c r="K138" s="120"/>
      <c r="L138" s="39"/>
      <c r="M138" s="39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s="33" customFormat="1" ht="17.25">
      <c r="A139" s="22" t="s">
        <v>38</v>
      </c>
      <c r="B139" s="60" t="s">
        <v>182</v>
      </c>
      <c r="C139" s="98" t="s">
        <v>103</v>
      </c>
      <c r="D139" s="98" t="s">
        <v>18</v>
      </c>
      <c r="E139" s="99" t="s">
        <v>183</v>
      </c>
      <c r="F139" s="26">
        <v>41291</v>
      </c>
      <c r="G139" s="62" t="s">
        <v>20</v>
      </c>
      <c r="H139" s="31"/>
      <c r="I139" s="83"/>
      <c r="J139" s="82"/>
      <c r="K139" s="120"/>
      <c r="L139" s="39"/>
      <c r="M139" s="39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s="33" customFormat="1" ht="17.25">
      <c r="A140" s="22" t="s">
        <v>38</v>
      </c>
      <c r="B140" s="60" t="s">
        <v>184</v>
      </c>
      <c r="C140" s="98" t="s">
        <v>103</v>
      </c>
      <c r="D140" s="98" t="s">
        <v>18</v>
      </c>
      <c r="E140" s="99" t="s">
        <v>185</v>
      </c>
      <c r="F140" s="26">
        <v>41291</v>
      </c>
      <c r="G140" s="62" t="s">
        <v>20</v>
      </c>
      <c r="H140" s="31"/>
      <c r="I140" s="83"/>
      <c r="J140" s="82"/>
      <c r="K140" s="120"/>
      <c r="L140" s="39"/>
      <c r="M140" s="39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s="33" customFormat="1" ht="17.25">
      <c r="A141" s="22" t="s">
        <v>38</v>
      </c>
      <c r="B141" s="60" t="s">
        <v>180</v>
      </c>
      <c r="C141" s="98" t="s">
        <v>103</v>
      </c>
      <c r="D141" s="98" t="s">
        <v>29</v>
      </c>
      <c r="E141" s="99" t="s">
        <v>186</v>
      </c>
      <c r="F141" s="26">
        <v>41291</v>
      </c>
      <c r="G141" s="62" t="s">
        <v>20</v>
      </c>
      <c r="H141" s="31"/>
      <c r="I141" s="83"/>
      <c r="J141" s="82"/>
      <c r="K141" s="120"/>
      <c r="L141" s="39"/>
      <c r="M141" s="39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s="33" customFormat="1" ht="17.25">
      <c r="A142" s="22" t="s">
        <v>38</v>
      </c>
      <c r="B142" s="60" t="s">
        <v>181</v>
      </c>
      <c r="C142" s="98" t="s">
        <v>103</v>
      </c>
      <c r="D142" s="98" t="s">
        <v>18</v>
      </c>
      <c r="E142" s="99" t="s">
        <v>187</v>
      </c>
      <c r="F142" s="26">
        <v>41291</v>
      </c>
      <c r="G142" s="62" t="s">
        <v>20</v>
      </c>
      <c r="H142" s="31"/>
      <c r="I142" s="83"/>
      <c r="J142" s="82"/>
      <c r="K142" s="120"/>
      <c r="L142" s="39"/>
      <c r="M142" s="39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s="33" customFormat="1" ht="17.25">
      <c r="A143" s="22"/>
      <c r="B143" s="60" t="s">
        <v>220</v>
      </c>
      <c r="C143" s="98" t="s">
        <v>103</v>
      </c>
      <c r="D143" s="98" t="s">
        <v>221</v>
      </c>
      <c r="E143" s="99" t="s">
        <v>222</v>
      </c>
      <c r="F143" s="26">
        <v>41304</v>
      </c>
      <c r="G143" s="62"/>
      <c r="H143" s="31">
        <v>50000</v>
      </c>
      <c r="I143" s="83"/>
      <c r="J143" s="82"/>
      <c r="K143" s="120"/>
      <c r="L143" s="39"/>
      <c r="M143" s="39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s="33" customFormat="1" ht="17.25">
      <c r="A144" s="22"/>
      <c r="B144" s="60" t="s">
        <v>180</v>
      </c>
      <c r="C144" s="98" t="s">
        <v>103</v>
      </c>
      <c r="D144" s="98" t="s">
        <v>41</v>
      </c>
      <c r="E144" s="99" t="s">
        <v>223</v>
      </c>
      <c r="F144" s="26">
        <v>41278</v>
      </c>
      <c r="G144" s="62"/>
      <c r="H144" s="31">
        <v>50000</v>
      </c>
      <c r="I144" s="83"/>
      <c r="J144" s="82"/>
      <c r="K144" s="120"/>
      <c r="L144" s="39"/>
      <c r="M144" s="39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s="33" customFormat="1" ht="17.25">
      <c r="A145" s="22"/>
      <c r="B145" s="60" t="s">
        <v>224</v>
      </c>
      <c r="C145" s="98" t="s">
        <v>103</v>
      </c>
      <c r="D145" s="98" t="s">
        <v>41</v>
      </c>
      <c r="E145" s="99" t="s">
        <v>225</v>
      </c>
      <c r="F145" s="26">
        <v>41290</v>
      </c>
      <c r="G145" s="62"/>
      <c r="H145" s="31">
        <v>150000</v>
      </c>
      <c r="I145" s="83"/>
      <c r="J145" s="82"/>
      <c r="K145" s="120"/>
      <c r="L145" s="39"/>
      <c r="M145" s="39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s="33" customFormat="1" ht="17.25">
      <c r="A146" s="22"/>
      <c r="B146" s="60" t="s">
        <v>224</v>
      </c>
      <c r="C146" s="98" t="s">
        <v>103</v>
      </c>
      <c r="D146" s="98" t="s">
        <v>41</v>
      </c>
      <c r="E146" s="99" t="s">
        <v>226</v>
      </c>
      <c r="F146" s="26">
        <v>41281</v>
      </c>
      <c r="G146" s="62"/>
      <c r="H146" s="31">
        <v>100000</v>
      </c>
      <c r="I146" s="83"/>
      <c r="J146" s="82"/>
      <c r="K146" s="120"/>
      <c r="L146" s="39"/>
      <c r="M146" s="39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s="33" customFormat="1" ht="17.25">
      <c r="A147" s="22"/>
      <c r="B147" s="60" t="s">
        <v>182</v>
      </c>
      <c r="C147" s="98" t="s">
        <v>103</v>
      </c>
      <c r="D147" s="98" t="s">
        <v>18</v>
      </c>
      <c r="E147" s="99" t="s">
        <v>227</v>
      </c>
      <c r="F147" s="26" t="s">
        <v>228</v>
      </c>
      <c r="G147" s="62"/>
      <c r="H147" s="31">
        <v>20000</v>
      </c>
      <c r="I147" s="83"/>
      <c r="J147" s="82"/>
      <c r="K147" s="120"/>
      <c r="L147" s="39"/>
      <c r="M147" s="39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s="33" customFormat="1" ht="17.25">
      <c r="A148" s="22"/>
      <c r="B148" s="60" t="s">
        <v>229</v>
      </c>
      <c r="C148" s="98" t="s">
        <v>103</v>
      </c>
      <c r="D148" s="98" t="s">
        <v>230</v>
      </c>
      <c r="E148" s="99" t="s">
        <v>43</v>
      </c>
      <c r="F148" s="26">
        <v>41303</v>
      </c>
      <c r="G148" s="62"/>
      <c r="H148" s="31">
        <v>50000</v>
      </c>
      <c r="I148" s="83"/>
      <c r="J148" s="82"/>
      <c r="K148" s="120"/>
      <c r="L148" s="39"/>
      <c r="M148" s="39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s="33" customFormat="1" ht="17.25">
      <c r="A149" s="22"/>
      <c r="B149" s="60"/>
      <c r="C149" s="98"/>
      <c r="D149" s="98"/>
      <c r="E149" s="99"/>
      <c r="F149" s="26"/>
      <c r="G149" s="62"/>
      <c r="H149" s="31"/>
      <c r="I149" s="83"/>
      <c r="J149" s="82"/>
      <c r="K149" s="120"/>
      <c r="L149" s="39"/>
      <c r="M149" s="39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s="33" customFormat="1" ht="17.25">
      <c r="A150" s="22"/>
      <c r="B150" s="60"/>
      <c r="C150" s="98"/>
      <c r="D150" s="98"/>
      <c r="E150" s="99"/>
      <c r="F150" s="26"/>
      <c r="G150" s="62"/>
      <c r="H150" s="31"/>
      <c r="I150" s="83"/>
      <c r="J150" s="82"/>
      <c r="K150" s="120"/>
      <c r="L150" s="39"/>
      <c r="M150" s="39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s="119" customFormat="1" ht="17.25">
      <c r="A151" s="222"/>
      <c r="B151" s="236"/>
      <c r="C151" s="236"/>
      <c r="D151" s="236"/>
      <c r="E151" s="236"/>
      <c r="F151" s="237"/>
      <c r="G151" s="65"/>
      <c r="H151" s="41"/>
      <c r="I151" s="42"/>
      <c r="J151" s="41"/>
      <c r="K151" s="43"/>
      <c r="L151" s="44"/>
      <c r="M151" s="44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s="119" customFormat="1" ht="17.25">
      <c r="A152" s="238" t="s">
        <v>107</v>
      </c>
      <c r="B152" s="239"/>
      <c r="C152" s="239"/>
      <c r="D152" s="240"/>
      <c r="E152" s="66"/>
      <c r="F152" s="67"/>
      <c r="G152" s="68"/>
      <c r="H152" s="69"/>
      <c r="I152" s="70"/>
      <c r="J152" s="69"/>
      <c r="K152" s="71"/>
      <c r="L152" s="72"/>
      <c r="M152" s="7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s="33" customFormat="1" ht="17.25">
      <c r="A153" s="22" t="s">
        <v>38</v>
      </c>
      <c r="B153" s="60" t="s">
        <v>217</v>
      </c>
      <c r="C153" s="98" t="s">
        <v>154</v>
      </c>
      <c r="D153" s="98" t="s">
        <v>218</v>
      </c>
      <c r="E153" s="99" t="s">
        <v>172</v>
      </c>
      <c r="F153" s="26">
        <v>41281</v>
      </c>
      <c r="G153" s="62"/>
      <c r="H153" s="31">
        <v>50000</v>
      </c>
      <c r="I153" s="83"/>
      <c r="J153" s="82"/>
      <c r="K153" s="120" t="s">
        <v>20</v>
      </c>
      <c r="L153" s="39"/>
      <c r="M153" s="39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s="33" customFormat="1" ht="17.25">
      <c r="A154" s="22"/>
      <c r="B154" s="60"/>
      <c r="C154" s="98"/>
      <c r="D154" s="98"/>
      <c r="E154" s="99"/>
      <c r="F154" s="26"/>
      <c r="G154" s="62"/>
      <c r="H154" s="31"/>
      <c r="I154" s="83"/>
      <c r="J154" s="82"/>
      <c r="K154" s="120"/>
      <c r="L154" s="39"/>
      <c r="M154" s="39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s="33" customFormat="1" ht="17.25">
      <c r="A155" s="22"/>
      <c r="B155" s="60"/>
      <c r="C155" s="98"/>
      <c r="D155" s="98"/>
      <c r="E155" s="99"/>
      <c r="F155" s="26"/>
      <c r="G155" s="62"/>
      <c r="H155" s="31"/>
      <c r="I155" s="83"/>
      <c r="J155" s="82"/>
      <c r="K155" s="120"/>
      <c r="L155" s="39"/>
      <c r="M155" s="39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s="33" customFormat="1" ht="17.25">
      <c r="A156" s="22"/>
      <c r="B156" s="60"/>
      <c r="C156" s="98"/>
      <c r="D156" s="98"/>
      <c r="E156" s="99"/>
      <c r="F156" s="26"/>
      <c r="G156" s="62"/>
      <c r="H156" s="31"/>
      <c r="I156" s="83"/>
      <c r="J156" s="82"/>
      <c r="K156" s="120"/>
      <c r="L156" s="39"/>
      <c r="M156" s="39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s="33" customFormat="1" ht="17.25">
      <c r="A157" s="22"/>
      <c r="B157" s="60"/>
      <c r="C157" s="98"/>
      <c r="D157" s="98"/>
      <c r="E157" s="99"/>
      <c r="F157" s="26"/>
      <c r="G157" s="62"/>
      <c r="H157" s="31"/>
      <c r="I157" s="83"/>
      <c r="J157" s="82"/>
      <c r="K157" s="120"/>
      <c r="L157" s="39"/>
      <c r="M157" s="39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s="33" customFormat="1" ht="17.25">
      <c r="A158" s="22"/>
      <c r="B158" s="60"/>
      <c r="C158" s="98"/>
      <c r="D158" s="98"/>
      <c r="E158" s="99"/>
      <c r="F158" s="26"/>
      <c r="G158" s="62"/>
      <c r="H158" s="31"/>
      <c r="I158" s="83"/>
      <c r="J158" s="82"/>
      <c r="K158" s="120"/>
      <c r="L158" s="39"/>
      <c r="M158" s="39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s="33" customFormat="1" ht="17.25">
      <c r="A159" s="22"/>
      <c r="B159" s="60"/>
      <c r="C159" s="98"/>
      <c r="D159" s="98"/>
      <c r="E159" s="99"/>
      <c r="F159" s="26"/>
      <c r="G159" s="62"/>
      <c r="H159" s="31"/>
      <c r="I159" s="83"/>
      <c r="J159" s="82"/>
      <c r="K159" s="120"/>
      <c r="L159" s="39"/>
      <c r="M159" s="39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s="33" customFormat="1" ht="17.25">
      <c r="A160" s="22"/>
      <c r="B160" s="60"/>
      <c r="C160" s="98"/>
      <c r="D160" s="98"/>
      <c r="E160" s="121"/>
      <c r="F160" s="26"/>
      <c r="G160" s="62"/>
      <c r="H160" s="82"/>
      <c r="I160" s="83"/>
      <c r="J160" s="31"/>
      <c r="L160" s="39"/>
      <c r="M160" s="39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</sheetData>
  <mergeCells count="16">
    <mergeCell ref="A123:F123"/>
    <mergeCell ref="A124:D124"/>
    <mergeCell ref="A151:F151"/>
    <mergeCell ref="A152:D152"/>
    <mergeCell ref="A29:D29"/>
    <mergeCell ref="A49:D49"/>
    <mergeCell ref="A73:F73"/>
    <mergeCell ref="A74:D74"/>
    <mergeCell ref="A110:F110"/>
    <mergeCell ref="A111:D111"/>
    <mergeCell ref="A28:F28"/>
    <mergeCell ref="A1:M1"/>
    <mergeCell ref="G2:K2"/>
    <mergeCell ref="A4:D4"/>
    <mergeCell ref="A18:G18"/>
    <mergeCell ref="A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>
      <selection activeCell="C11" sqref="C11"/>
    </sheetView>
  </sheetViews>
  <sheetFormatPr defaultRowHeight="17.25"/>
  <cols>
    <col min="2" max="2" width="18.625" bestFit="1" customWidth="1"/>
    <col min="5" max="5" width="31.5" customWidth="1"/>
    <col min="6" max="6" width="9" style="150"/>
    <col min="7" max="7" width="10.375" style="151" bestFit="1" customWidth="1"/>
    <col min="8" max="8" width="9" style="138"/>
  </cols>
  <sheetData>
    <row r="1" spans="1:8" ht="20.25">
      <c r="A1" s="245" t="s">
        <v>163</v>
      </c>
      <c r="B1" s="245"/>
      <c r="C1" s="245"/>
      <c r="D1" s="245"/>
      <c r="E1" s="245"/>
      <c r="F1" s="245"/>
      <c r="G1" s="245"/>
    </row>
    <row r="2" spans="1:8">
      <c r="A2" s="139"/>
      <c r="B2" s="139"/>
      <c r="C2" s="139"/>
      <c r="D2" s="139"/>
      <c r="E2" s="139"/>
      <c r="F2" s="140"/>
      <c r="G2" s="141"/>
    </row>
    <row r="3" spans="1:8" s="147" customFormat="1" ht="47.25">
      <c r="A3" s="142" t="s">
        <v>146</v>
      </c>
      <c r="B3" s="143" t="s">
        <v>147</v>
      </c>
      <c r="C3" s="143" t="s">
        <v>148</v>
      </c>
      <c r="D3" s="143" t="s">
        <v>149</v>
      </c>
      <c r="E3" s="142" t="s">
        <v>150</v>
      </c>
      <c r="F3" s="144" t="s">
        <v>151</v>
      </c>
      <c r="G3" s="145" t="s">
        <v>152</v>
      </c>
      <c r="H3" s="146"/>
    </row>
    <row r="4" spans="1:8" ht="48">
      <c r="A4" s="159" t="s">
        <v>153</v>
      </c>
      <c r="B4" s="60" t="s">
        <v>156</v>
      </c>
      <c r="C4" s="98" t="s">
        <v>154</v>
      </c>
      <c r="D4" s="98" t="s">
        <v>157</v>
      </c>
      <c r="E4" s="99" t="s">
        <v>155</v>
      </c>
      <c r="F4" s="26">
        <v>41225</v>
      </c>
      <c r="G4" s="38">
        <v>100000</v>
      </c>
      <c r="H4" s="148"/>
    </row>
    <row r="5" spans="1:8">
      <c r="A5" s="159" t="s">
        <v>38</v>
      </c>
      <c r="B5" s="23" t="s">
        <v>21</v>
      </c>
      <c r="C5" s="24" t="s">
        <v>17</v>
      </c>
      <c r="D5" s="24" t="s">
        <v>22</v>
      </c>
      <c r="E5" s="25" t="s">
        <v>23</v>
      </c>
      <c r="F5" s="26">
        <v>41305</v>
      </c>
      <c r="G5" s="28">
        <v>70000</v>
      </c>
    </row>
    <row r="6" spans="1:8">
      <c r="A6" s="159" t="s">
        <v>38</v>
      </c>
      <c r="B6" s="23" t="s">
        <v>24</v>
      </c>
      <c r="C6" s="24" t="s">
        <v>17</v>
      </c>
      <c r="D6" s="24" t="s">
        <v>25</v>
      </c>
      <c r="E6" s="35" t="s">
        <v>26</v>
      </c>
      <c r="F6" s="26">
        <v>41305</v>
      </c>
      <c r="G6" s="64">
        <v>50000</v>
      </c>
    </row>
    <row r="7" spans="1:8">
      <c r="A7" s="159" t="s">
        <v>38</v>
      </c>
      <c r="B7" s="40" t="s">
        <v>28</v>
      </c>
      <c r="C7" s="24" t="s">
        <v>17</v>
      </c>
      <c r="D7" s="24" t="s">
        <v>29</v>
      </c>
      <c r="E7" s="35" t="s">
        <v>30</v>
      </c>
      <c r="F7" s="26">
        <v>41305</v>
      </c>
      <c r="G7" s="64">
        <v>70000</v>
      </c>
    </row>
    <row r="8" spans="1:8">
      <c r="A8" s="159" t="s">
        <v>38</v>
      </c>
      <c r="B8" s="52" t="s">
        <v>32</v>
      </c>
      <c r="C8" s="53" t="s">
        <v>33</v>
      </c>
      <c r="D8" s="54" t="s">
        <v>29</v>
      </c>
      <c r="E8" s="55" t="s">
        <v>34</v>
      </c>
      <c r="F8" s="56">
        <v>41246</v>
      </c>
      <c r="G8" s="28">
        <v>50000</v>
      </c>
      <c r="H8" s="149"/>
    </row>
    <row r="9" spans="1:8">
      <c r="A9" s="159" t="s">
        <v>38</v>
      </c>
      <c r="B9" s="52" t="s">
        <v>32</v>
      </c>
      <c r="C9" s="53" t="s">
        <v>33</v>
      </c>
      <c r="D9" s="54" t="s">
        <v>29</v>
      </c>
      <c r="E9" s="35" t="s">
        <v>35</v>
      </c>
      <c r="F9" s="56">
        <v>41291</v>
      </c>
      <c r="G9" s="28">
        <v>20000</v>
      </c>
    </row>
    <row r="10" spans="1:8">
      <c r="A10" s="159" t="s">
        <v>38</v>
      </c>
      <c r="B10" s="52" t="s">
        <v>32</v>
      </c>
      <c r="C10" s="53" t="s">
        <v>33</v>
      </c>
      <c r="D10" s="54" t="s">
        <v>29</v>
      </c>
      <c r="E10" s="35" t="s">
        <v>36</v>
      </c>
      <c r="F10" s="56">
        <v>41290</v>
      </c>
      <c r="G10" s="28">
        <v>20000</v>
      </c>
    </row>
    <row r="11" spans="1:8">
      <c r="A11" s="159" t="s">
        <v>38</v>
      </c>
      <c r="B11" s="52" t="s">
        <v>108</v>
      </c>
      <c r="C11" s="53" t="s">
        <v>33</v>
      </c>
      <c r="D11" s="54" t="s">
        <v>18</v>
      </c>
      <c r="E11" s="35" t="s">
        <v>109</v>
      </c>
      <c r="F11" s="56">
        <v>41278</v>
      </c>
      <c r="G11" s="28">
        <v>50000</v>
      </c>
    </row>
    <row r="12" spans="1:8" ht="48">
      <c r="A12" s="159" t="s">
        <v>38</v>
      </c>
      <c r="B12" s="52" t="s">
        <v>110</v>
      </c>
      <c r="C12" s="53" t="s">
        <v>33</v>
      </c>
      <c r="D12" s="54" t="s">
        <v>41</v>
      </c>
      <c r="E12" s="35" t="s">
        <v>165</v>
      </c>
      <c r="F12" s="56">
        <v>41279</v>
      </c>
      <c r="G12" s="28">
        <v>20000</v>
      </c>
    </row>
    <row r="13" spans="1:8" ht="32.25">
      <c r="A13" s="159" t="s">
        <v>38</v>
      </c>
      <c r="B13" s="52" t="s">
        <v>112</v>
      </c>
      <c r="C13" s="53" t="s">
        <v>33</v>
      </c>
      <c r="D13" s="54" t="s">
        <v>41</v>
      </c>
      <c r="E13" s="35" t="s">
        <v>113</v>
      </c>
      <c r="F13" s="56">
        <v>41281</v>
      </c>
      <c r="G13" s="28">
        <v>20000</v>
      </c>
    </row>
    <row r="14" spans="1:8">
      <c r="A14" s="159" t="s">
        <v>38</v>
      </c>
      <c r="B14" s="73" t="s">
        <v>39</v>
      </c>
      <c r="C14" s="74" t="s">
        <v>40</v>
      </c>
      <c r="D14" s="74" t="s">
        <v>41</v>
      </c>
      <c r="E14" s="75" t="s">
        <v>42</v>
      </c>
      <c r="F14" s="76">
        <v>41294</v>
      </c>
      <c r="G14" s="64">
        <v>20000</v>
      </c>
    </row>
    <row r="15" spans="1:8">
      <c r="A15" s="159" t="s">
        <v>38</v>
      </c>
      <c r="B15" s="73" t="s">
        <v>39</v>
      </c>
      <c r="C15" s="74" t="s">
        <v>40</v>
      </c>
      <c r="D15" s="74" t="s">
        <v>41</v>
      </c>
      <c r="E15" s="75" t="s">
        <v>43</v>
      </c>
      <c r="F15" s="76">
        <v>41294</v>
      </c>
      <c r="G15" s="64">
        <v>20000</v>
      </c>
    </row>
    <row r="16" spans="1:8">
      <c r="A16" s="159" t="s">
        <v>38</v>
      </c>
      <c r="B16" s="73" t="s">
        <v>45</v>
      </c>
      <c r="C16" s="74" t="s">
        <v>40</v>
      </c>
      <c r="D16" s="74" t="s">
        <v>41</v>
      </c>
      <c r="E16" s="75" t="s">
        <v>34</v>
      </c>
      <c r="F16" s="76">
        <v>41280</v>
      </c>
      <c r="G16" s="158">
        <v>30000</v>
      </c>
    </row>
    <row r="17" spans="1:7">
      <c r="A17" s="159" t="s">
        <v>38</v>
      </c>
      <c r="B17" s="40" t="s">
        <v>124</v>
      </c>
      <c r="C17" s="84" t="s">
        <v>118</v>
      </c>
      <c r="D17" s="84" t="s">
        <v>125</v>
      </c>
      <c r="E17" s="55" t="s">
        <v>126</v>
      </c>
      <c r="F17" s="56">
        <v>41301</v>
      </c>
      <c r="G17" s="134">
        <v>80000</v>
      </c>
    </row>
    <row r="18" spans="1:7">
      <c r="A18" s="159" t="s">
        <v>38</v>
      </c>
      <c r="B18" s="40" t="s">
        <v>128</v>
      </c>
      <c r="C18" s="84" t="s">
        <v>118</v>
      </c>
      <c r="D18" s="84" t="s">
        <v>119</v>
      </c>
      <c r="E18" s="55" t="s">
        <v>99</v>
      </c>
      <c r="F18" s="93">
        <v>41304</v>
      </c>
      <c r="G18" s="130">
        <v>20000</v>
      </c>
    </row>
    <row r="19" spans="1:7">
      <c r="A19" s="159" t="s">
        <v>38</v>
      </c>
      <c r="B19" s="40" t="s">
        <v>123</v>
      </c>
      <c r="C19" s="84" t="s">
        <v>118</v>
      </c>
      <c r="D19" s="84" t="s">
        <v>29</v>
      </c>
      <c r="E19" s="55" t="s">
        <v>129</v>
      </c>
      <c r="F19" s="56">
        <v>41299</v>
      </c>
      <c r="G19" s="134">
        <v>129000</v>
      </c>
    </row>
    <row r="20" spans="1:7">
      <c r="A20" s="159" t="s">
        <v>38</v>
      </c>
      <c r="B20" s="40" t="s">
        <v>124</v>
      </c>
      <c r="C20" s="84" t="s">
        <v>118</v>
      </c>
      <c r="D20" s="84" t="s">
        <v>125</v>
      </c>
      <c r="E20" s="35" t="s">
        <v>34</v>
      </c>
      <c r="F20" s="56">
        <v>41284</v>
      </c>
      <c r="G20" s="130">
        <v>50000</v>
      </c>
    </row>
    <row r="21" spans="1:7">
      <c r="A21" s="159" t="s">
        <v>38</v>
      </c>
      <c r="B21" s="60" t="s">
        <v>130</v>
      </c>
      <c r="C21" s="98" t="s">
        <v>118</v>
      </c>
      <c r="D21" s="98" t="s">
        <v>94</v>
      </c>
      <c r="E21" s="35" t="s">
        <v>34</v>
      </c>
      <c r="F21" s="26">
        <v>41284</v>
      </c>
      <c r="G21" s="38">
        <v>50000</v>
      </c>
    </row>
    <row r="22" spans="1:7">
      <c r="A22" s="159" t="s">
        <v>38</v>
      </c>
      <c r="B22" s="60" t="s">
        <v>131</v>
      </c>
      <c r="C22" s="98" t="s">
        <v>118</v>
      </c>
      <c r="D22" s="98" t="s">
        <v>122</v>
      </c>
      <c r="E22" s="99" t="s">
        <v>132</v>
      </c>
      <c r="F22" s="26">
        <v>41293</v>
      </c>
      <c r="G22" s="38">
        <v>20000</v>
      </c>
    </row>
    <row r="23" spans="1:7">
      <c r="A23" s="159" t="s">
        <v>38</v>
      </c>
      <c r="B23" s="60" t="s">
        <v>130</v>
      </c>
      <c r="C23" s="98" t="s">
        <v>118</v>
      </c>
      <c r="D23" s="98" t="s">
        <v>94</v>
      </c>
      <c r="E23" s="99" t="s">
        <v>133</v>
      </c>
      <c r="F23" s="26">
        <v>41280</v>
      </c>
      <c r="G23" s="38">
        <v>50000</v>
      </c>
    </row>
    <row r="24" spans="1:7">
      <c r="A24" s="159" t="s">
        <v>38</v>
      </c>
      <c r="B24" s="60" t="s">
        <v>134</v>
      </c>
      <c r="C24" s="98" t="s">
        <v>118</v>
      </c>
      <c r="D24" s="98" t="s">
        <v>122</v>
      </c>
      <c r="E24" s="99" t="s">
        <v>135</v>
      </c>
      <c r="F24" s="26">
        <v>41281</v>
      </c>
      <c r="G24" s="38">
        <v>50000</v>
      </c>
    </row>
    <row r="25" spans="1:7" ht="32.25">
      <c r="A25" s="159" t="s">
        <v>38</v>
      </c>
      <c r="B25" s="60" t="s">
        <v>123</v>
      </c>
      <c r="C25" s="98" t="s">
        <v>118</v>
      </c>
      <c r="D25" s="98" t="s">
        <v>29</v>
      </c>
      <c r="E25" s="99" t="s">
        <v>136</v>
      </c>
      <c r="F25" s="26">
        <v>41292</v>
      </c>
      <c r="G25" s="38">
        <v>65800</v>
      </c>
    </row>
    <row r="26" spans="1:7" ht="32.25">
      <c r="A26" s="159" t="s">
        <v>38</v>
      </c>
      <c r="B26" s="60" t="s">
        <v>130</v>
      </c>
      <c r="C26" s="98" t="s">
        <v>118</v>
      </c>
      <c r="D26" s="98" t="s">
        <v>94</v>
      </c>
      <c r="E26" s="99" t="s">
        <v>137</v>
      </c>
      <c r="F26" s="26">
        <v>41296</v>
      </c>
      <c r="G26" s="38">
        <v>50000</v>
      </c>
    </row>
    <row r="27" spans="1:7">
      <c r="A27" s="159" t="s">
        <v>38</v>
      </c>
      <c r="B27" s="60" t="s">
        <v>140</v>
      </c>
      <c r="C27" s="98" t="s">
        <v>118</v>
      </c>
      <c r="D27" s="98" t="s">
        <v>119</v>
      </c>
      <c r="E27" s="99" t="s">
        <v>85</v>
      </c>
      <c r="F27" s="26">
        <v>41287</v>
      </c>
      <c r="G27" s="38">
        <v>27500</v>
      </c>
    </row>
    <row r="28" spans="1:7">
      <c r="A28" s="159" t="s">
        <v>38</v>
      </c>
      <c r="B28" s="60" t="s">
        <v>131</v>
      </c>
      <c r="C28" s="98" t="s">
        <v>118</v>
      </c>
      <c r="D28" s="98" t="s">
        <v>122</v>
      </c>
      <c r="E28" s="99" t="s">
        <v>164</v>
      </c>
      <c r="F28" s="26">
        <v>41293</v>
      </c>
      <c r="G28" s="38">
        <v>40000</v>
      </c>
    </row>
    <row r="29" spans="1:7">
      <c r="A29" s="159" t="s">
        <v>38</v>
      </c>
      <c r="B29" s="60" t="s">
        <v>143</v>
      </c>
      <c r="C29" s="98" t="s">
        <v>118</v>
      </c>
      <c r="D29" s="98" t="s">
        <v>29</v>
      </c>
      <c r="E29" s="99" t="s">
        <v>144</v>
      </c>
      <c r="F29" s="26">
        <v>41301</v>
      </c>
      <c r="G29" s="38">
        <v>8800</v>
      </c>
    </row>
    <row r="30" spans="1:7">
      <c r="A30" s="159" t="s">
        <v>38</v>
      </c>
      <c r="B30" s="60" t="s">
        <v>73</v>
      </c>
      <c r="C30" s="84" t="s">
        <v>51</v>
      </c>
      <c r="D30" s="84" t="s">
        <v>61</v>
      </c>
      <c r="E30" s="35" t="s">
        <v>74</v>
      </c>
      <c r="F30" s="56">
        <v>41293</v>
      </c>
      <c r="G30" s="64">
        <v>80000</v>
      </c>
    </row>
    <row r="31" spans="1:7">
      <c r="A31" s="159" t="s">
        <v>38</v>
      </c>
      <c r="B31" s="60" t="s">
        <v>75</v>
      </c>
      <c r="C31" s="84" t="s">
        <v>51</v>
      </c>
      <c r="D31" s="84" t="s">
        <v>41</v>
      </c>
      <c r="E31" s="35" t="s">
        <v>76</v>
      </c>
      <c r="F31" s="56">
        <v>41293</v>
      </c>
      <c r="G31" s="64">
        <v>35000</v>
      </c>
    </row>
    <row r="32" spans="1:7" ht="32.25">
      <c r="A32" s="159" t="s">
        <v>38</v>
      </c>
      <c r="B32" s="60" t="s">
        <v>73</v>
      </c>
      <c r="C32" s="98" t="s">
        <v>51</v>
      </c>
      <c r="D32" s="98" t="s">
        <v>61</v>
      </c>
      <c r="E32" s="99" t="s">
        <v>83</v>
      </c>
      <c r="F32" s="26">
        <v>41285</v>
      </c>
      <c r="G32" s="64">
        <v>50000</v>
      </c>
    </row>
    <row r="33" spans="1:8">
      <c r="A33" s="159" t="s">
        <v>38</v>
      </c>
      <c r="B33" s="60" t="s">
        <v>84</v>
      </c>
      <c r="C33" s="98" t="s">
        <v>51</v>
      </c>
      <c r="D33" s="98" t="s">
        <v>41</v>
      </c>
      <c r="E33" s="99" t="s">
        <v>85</v>
      </c>
      <c r="F33" s="26">
        <v>41272</v>
      </c>
      <c r="G33" s="64">
        <v>7500</v>
      </c>
    </row>
    <row r="34" spans="1:8">
      <c r="A34" s="159" t="s">
        <v>38</v>
      </c>
      <c r="B34" s="60" t="s">
        <v>86</v>
      </c>
      <c r="C34" s="98" t="s">
        <v>51</v>
      </c>
      <c r="D34" s="98" t="s">
        <v>22</v>
      </c>
      <c r="E34" s="99" t="s">
        <v>87</v>
      </c>
      <c r="F34" s="26">
        <v>41282</v>
      </c>
      <c r="G34" s="64">
        <v>35000</v>
      </c>
    </row>
    <row r="35" spans="1:8">
      <c r="A35" s="159" t="s">
        <v>38</v>
      </c>
      <c r="B35" s="60" t="s">
        <v>91</v>
      </c>
      <c r="C35" s="98" t="s">
        <v>51</v>
      </c>
      <c r="D35" s="98" t="s">
        <v>41</v>
      </c>
      <c r="E35" s="99" t="s">
        <v>92</v>
      </c>
      <c r="F35" s="100">
        <v>41280</v>
      </c>
      <c r="G35" s="64">
        <v>17500</v>
      </c>
      <c r="H35" s="148"/>
    </row>
    <row r="36" spans="1:8">
      <c r="A36" s="159" t="s">
        <v>38</v>
      </c>
      <c r="B36" s="60" t="s">
        <v>93</v>
      </c>
      <c r="C36" s="98" t="s">
        <v>51</v>
      </c>
      <c r="D36" s="98" t="s">
        <v>94</v>
      </c>
      <c r="E36" s="99" t="s">
        <v>95</v>
      </c>
      <c r="F36" s="100">
        <v>41283</v>
      </c>
      <c r="G36" s="64">
        <v>15000</v>
      </c>
      <c r="H36" s="148"/>
    </row>
    <row r="37" spans="1:8">
      <c r="A37" s="159" t="s">
        <v>38</v>
      </c>
      <c r="B37" s="60" t="s">
        <v>96</v>
      </c>
      <c r="C37" s="98" t="s">
        <v>51</v>
      </c>
      <c r="D37" s="98"/>
      <c r="E37" s="99" t="s">
        <v>97</v>
      </c>
      <c r="F37" s="100">
        <v>41287</v>
      </c>
      <c r="G37" s="64">
        <v>39000</v>
      </c>
      <c r="H37" s="148"/>
    </row>
    <row r="38" spans="1:8">
      <c r="A38" s="159" t="s">
        <v>38</v>
      </c>
      <c r="B38" s="60" t="s">
        <v>114</v>
      </c>
      <c r="C38" s="60" t="s">
        <v>115</v>
      </c>
      <c r="D38" s="60" t="s">
        <v>41</v>
      </c>
      <c r="E38" s="40" t="s">
        <v>116</v>
      </c>
      <c r="F38" s="108">
        <v>41305</v>
      </c>
      <c r="G38" s="64">
        <v>20000</v>
      </c>
      <c r="H38" s="148"/>
    </row>
    <row r="39" spans="1:8">
      <c r="A39" s="159" t="s">
        <v>38</v>
      </c>
      <c r="B39" s="39" t="s">
        <v>102</v>
      </c>
      <c r="C39" s="39" t="s">
        <v>103</v>
      </c>
      <c r="D39" s="39" t="s">
        <v>25</v>
      </c>
      <c r="E39" s="110" t="s">
        <v>104</v>
      </c>
      <c r="F39" s="111">
        <v>41293</v>
      </c>
      <c r="G39" s="64">
        <v>200000</v>
      </c>
      <c r="H39" s="148"/>
    </row>
    <row r="40" spans="1:8">
      <c r="A40" s="159" t="s">
        <v>38</v>
      </c>
      <c r="B40" s="39" t="s">
        <v>105</v>
      </c>
      <c r="C40" s="39" t="s">
        <v>103</v>
      </c>
      <c r="D40" s="39" t="s">
        <v>22</v>
      </c>
      <c r="E40" s="110" t="s">
        <v>106</v>
      </c>
      <c r="F40" s="111">
        <v>41293</v>
      </c>
      <c r="G40" s="64">
        <v>300000</v>
      </c>
      <c r="H40" s="148"/>
    </row>
    <row r="41" spans="1:8">
      <c r="A41" s="159" t="s">
        <v>38</v>
      </c>
      <c r="B41" s="60" t="s">
        <v>84</v>
      </c>
      <c r="C41" s="98" t="s">
        <v>51</v>
      </c>
      <c r="D41" s="98" t="s">
        <v>41</v>
      </c>
      <c r="E41" s="99" t="s">
        <v>99</v>
      </c>
      <c r="F41" s="100">
        <v>41304</v>
      </c>
      <c r="G41" s="64">
        <v>12000</v>
      </c>
      <c r="H41" s="148"/>
    </row>
    <row r="42" spans="1:8" ht="32.25">
      <c r="A42" s="159" t="s">
        <v>38</v>
      </c>
      <c r="B42" s="40" t="s">
        <v>16</v>
      </c>
      <c r="C42" s="24" t="s">
        <v>17</v>
      </c>
      <c r="D42" s="24" t="s">
        <v>18</v>
      </c>
      <c r="E42" s="35" t="s">
        <v>216</v>
      </c>
      <c r="F42" s="26">
        <v>41281</v>
      </c>
      <c r="G42" s="82">
        <v>70000</v>
      </c>
    </row>
    <row r="43" spans="1:8" ht="18">
      <c r="G43" s="161">
        <f>SUM(G4:G42)</f>
        <v>2062100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topLeftCell="A13" workbookViewId="0">
      <selection activeCell="A13" sqref="A1:XFD1048576"/>
    </sheetView>
  </sheetViews>
  <sheetFormatPr defaultRowHeight="17.25"/>
  <cols>
    <col min="2" max="2" width="18.125" bestFit="1" customWidth="1"/>
    <col min="5" max="5" width="23.125" bestFit="1" customWidth="1"/>
    <col min="7" max="7" width="9" style="157"/>
    <col min="8" max="10" width="9" style="138"/>
  </cols>
  <sheetData>
    <row r="1" spans="1:10" ht="21">
      <c r="A1" s="246" t="s">
        <v>162</v>
      </c>
      <c r="B1" s="247"/>
      <c r="C1" s="247"/>
      <c r="D1" s="247"/>
      <c r="E1" s="247"/>
      <c r="F1" s="247"/>
      <c r="G1" s="247"/>
    </row>
    <row r="2" spans="1:10">
      <c r="G2" s="152"/>
    </row>
    <row r="3" spans="1:10" ht="47.25">
      <c r="A3" s="143" t="s">
        <v>146</v>
      </c>
      <c r="B3" s="143" t="s">
        <v>158</v>
      </c>
      <c r="C3" s="143" t="s">
        <v>159</v>
      </c>
      <c r="D3" s="143" t="s">
        <v>160</v>
      </c>
      <c r="E3" s="143" t="s">
        <v>150</v>
      </c>
      <c r="F3" s="143" t="s">
        <v>151</v>
      </c>
      <c r="G3" s="145" t="s">
        <v>161</v>
      </c>
    </row>
    <row r="4" spans="1:10" s="154" customFormat="1">
      <c r="A4" s="84" t="s">
        <v>38</v>
      </c>
      <c r="B4" s="40" t="s">
        <v>117</v>
      </c>
      <c r="C4" s="84" t="s">
        <v>118</v>
      </c>
      <c r="D4" s="84" t="s">
        <v>119</v>
      </c>
      <c r="E4" s="55" t="s">
        <v>120</v>
      </c>
      <c r="F4" s="56">
        <v>41301</v>
      </c>
      <c r="G4" s="134">
        <v>27000</v>
      </c>
      <c r="H4" s="248"/>
      <c r="I4" s="249"/>
      <c r="J4" s="153"/>
    </row>
    <row r="5" spans="1:10" s="154" customFormat="1">
      <c r="A5" s="84" t="s">
        <v>38</v>
      </c>
      <c r="B5" s="40" t="s">
        <v>121</v>
      </c>
      <c r="C5" s="84" t="s">
        <v>118</v>
      </c>
      <c r="D5" s="84" t="s">
        <v>122</v>
      </c>
      <c r="E5" s="35" t="s">
        <v>85</v>
      </c>
      <c r="F5" s="56">
        <v>41303</v>
      </c>
      <c r="G5" s="134">
        <v>27500</v>
      </c>
      <c r="H5" s="250"/>
      <c r="I5" s="249"/>
      <c r="J5" s="153"/>
    </row>
    <row r="6" spans="1:10" s="154" customFormat="1">
      <c r="A6" s="84" t="s">
        <v>38</v>
      </c>
      <c r="B6" s="40" t="s">
        <v>123</v>
      </c>
      <c r="C6" s="84" t="s">
        <v>118</v>
      </c>
      <c r="D6" s="84" t="s">
        <v>29</v>
      </c>
      <c r="E6" s="55" t="s">
        <v>52</v>
      </c>
      <c r="F6" s="93">
        <v>41301</v>
      </c>
      <c r="G6" s="130">
        <v>20000</v>
      </c>
      <c r="H6" s="250"/>
      <c r="I6" s="249"/>
      <c r="J6" s="153"/>
    </row>
    <row r="7" spans="1:10">
      <c r="A7" s="84" t="s">
        <v>38</v>
      </c>
      <c r="B7" s="40" t="s">
        <v>127</v>
      </c>
      <c r="C7" s="84" t="s">
        <v>118</v>
      </c>
      <c r="D7" s="84" t="s">
        <v>122</v>
      </c>
      <c r="E7" s="35" t="s">
        <v>52</v>
      </c>
      <c r="F7" s="56">
        <v>41301</v>
      </c>
      <c r="G7" s="130">
        <v>50000</v>
      </c>
      <c r="H7" s="155"/>
      <c r="I7" s="156"/>
      <c r="J7" s="155"/>
    </row>
    <row r="8" spans="1:10">
      <c r="A8" s="84" t="s">
        <v>38</v>
      </c>
      <c r="B8" s="60" t="s">
        <v>138</v>
      </c>
      <c r="C8" s="98" t="s">
        <v>118</v>
      </c>
      <c r="D8" s="98" t="s">
        <v>18</v>
      </c>
      <c r="E8" s="99" t="s">
        <v>139</v>
      </c>
      <c r="F8" s="26">
        <v>41291</v>
      </c>
      <c r="G8" s="38">
        <v>30000</v>
      </c>
      <c r="H8" s="155"/>
      <c r="I8" s="156"/>
      <c r="J8" s="155"/>
    </row>
    <row r="9" spans="1:10">
      <c r="A9" s="84" t="s">
        <v>38</v>
      </c>
      <c r="B9" s="60" t="s">
        <v>141</v>
      </c>
      <c r="C9" s="98" t="s">
        <v>118</v>
      </c>
      <c r="D9" s="98" t="s">
        <v>122</v>
      </c>
      <c r="E9" s="99" t="s">
        <v>142</v>
      </c>
      <c r="F9" s="26">
        <v>41293</v>
      </c>
      <c r="G9" s="38">
        <v>25000</v>
      </c>
      <c r="H9" s="155"/>
      <c r="I9" s="156"/>
      <c r="J9" s="155"/>
    </row>
    <row r="10" spans="1:10">
      <c r="A10" s="84" t="s">
        <v>38</v>
      </c>
      <c r="B10" s="40" t="s">
        <v>141</v>
      </c>
      <c r="C10" s="84" t="s">
        <v>118</v>
      </c>
      <c r="D10" s="84" t="s">
        <v>119</v>
      </c>
      <c r="E10" s="55" t="s">
        <v>145</v>
      </c>
      <c r="F10" s="93">
        <v>41303</v>
      </c>
      <c r="G10" s="130">
        <v>100000</v>
      </c>
      <c r="H10" s="155"/>
      <c r="I10" s="156"/>
      <c r="J10" s="155"/>
    </row>
    <row r="11" spans="1:10">
      <c r="A11" s="84" t="s">
        <v>38</v>
      </c>
      <c r="B11" s="60" t="s">
        <v>65</v>
      </c>
      <c r="C11" s="84" t="s">
        <v>51</v>
      </c>
      <c r="D11" s="84" t="s">
        <v>22</v>
      </c>
      <c r="E11" s="35" t="s">
        <v>72</v>
      </c>
      <c r="F11" s="56">
        <v>41282</v>
      </c>
      <c r="G11" s="64">
        <v>50000</v>
      </c>
      <c r="H11" s="155"/>
      <c r="I11" s="156"/>
      <c r="J11" s="155"/>
    </row>
    <row r="12" spans="1:10">
      <c r="A12" s="84" t="s">
        <v>38</v>
      </c>
      <c r="B12" s="60" t="s">
        <v>65</v>
      </c>
      <c r="C12" s="98" t="s">
        <v>51</v>
      </c>
      <c r="D12" s="98" t="s">
        <v>22</v>
      </c>
      <c r="E12" s="99" t="s">
        <v>77</v>
      </c>
      <c r="F12" s="26">
        <v>41300</v>
      </c>
      <c r="G12" s="64">
        <v>16500</v>
      </c>
      <c r="H12" s="155"/>
      <c r="I12" s="156"/>
      <c r="J12" s="155"/>
    </row>
    <row r="13" spans="1:10">
      <c r="A13" s="84" t="s">
        <v>38</v>
      </c>
      <c r="B13" s="60" t="s">
        <v>78</v>
      </c>
      <c r="C13" s="98" t="s">
        <v>51</v>
      </c>
      <c r="D13" s="98" t="s">
        <v>22</v>
      </c>
      <c r="E13" s="99" t="s">
        <v>77</v>
      </c>
      <c r="F13" s="26">
        <v>41294</v>
      </c>
      <c r="G13" s="64">
        <v>16500</v>
      </c>
      <c r="H13" s="155"/>
      <c r="I13" s="156"/>
      <c r="J13" s="155"/>
    </row>
    <row r="14" spans="1:10" ht="32.25">
      <c r="A14" s="84" t="s">
        <v>38</v>
      </c>
      <c r="B14" s="60" t="s">
        <v>65</v>
      </c>
      <c r="C14" s="98" t="s">
        <v>51</v>
      </c>
      <c r="D14" s="98" t="s">
        <v>22</v>
      </c>
      <c r="E14" s="99" t="s">
        <v>79</v>
      </c>
      <c r="F14" s="26">
        <v>41282</v>
      </c>
      <c r="G14" s="64">
        <v>100000</v>
      </c>
      <c r="H14" s="155"/>
      <c r="I14" s="156"/>
      <c r="J14" s="155"/>
    </row>
    <row r="15" spans="1:10">
      <c r="A15" s="84" t="s">
        <v>38</v>
      </c>
      <c r="B15" s="60" t="s">
        <v>53</v>
      </c>
      <c r="C15" s="98" t="s">
        <v>51</v>
      </c>
      <c r="D15" s="98" t="s">
        <v>41</v>
      </c>
      <c r="E15" s="99" t="s">
        <v>80</v>
      </c>
      <c r="F15" s="26">
        <v>41284</v>
      </c>
      <c r="G15" s="64">
        <v>50000</v>
      </c>
      <c r="H15" s="155"/>
      <c r="I15" s="156"/>
      <c r="J15" s="155"/>
    </row>
    <row r="16" spans="1:10">
      <c r="A16" s="84" t="s">
        <v>38</v>
      </c>
      <c r="B16" s="60" t="s">
        <v>81</v>
      </c>
      <c r="C16" s="98" t="s">
        <v>51</v>
      </c>
      <c r="D16" s="98" t="s">
        <v>22</v>
      </c>
      <c r="E16" s="99" t="s">
        <v>82</v>
      </c>
      <c r="F16" s="26">
        <v>41282</v>
      </c>
      <c r="G16" s="64">
        <v>100000</v>
      </c>
      <c r="H16" s="155"/>
      <c r="I16" s="156"/>
      <c r="J16" s="155"/>
    </row>
    <row r="17" spans="1:10">
      <c r="A17" s="84" t="s">
        <v>38</v>
      </c>
      <c r="B17" s="60" t="s">
        <v>88</v>
      </c>
      <c r="C17" s="98" t="s">
        <v>51</v>
      </c>
      <c r="D17" s="98" t="s">
        <v>89</v>
      </c>
      <c r="E17" s="99" t="s">
        <v>90</v>
      </c>
      <c r="F17" s="100">
        <v>41282</v>
      </c>
      <c r="G17" s="64">
        <v>9000</v>
      </c>
      <c r="H17" s="155"/>
      <c r="I17" s="156"/>
      <c r="J17" s="155"/>
    </row>
    <row r="18" spans="1:10">
      <c r="A18" s="84" t="s">
        <v>38</v>
      </c>
      <c r="B18" s="60" t="s">
        <v>53</v>
      </c>
      <c r="C18" s="98" t="s">
        <v>51</v>
      </c>
      <c r="D18" s="98" t="s">
        <v>41</v>
      </c>
      <c r="E18" s="99" t="s">
        <v>98</v>
      </c>
      <c r="F18" s="100">
        <v>41303</v>
      </c>
      <c r="G18" s="64">
        <v>10000</v>
      </c>
      <c r="H18" s="155"/>
      <c r="I18" s="156"/>
      <c r="J18" s="155"/>
    </row>
    <row r="19" spans="1:10">
      <c r="A19" s="84" t="s">
        <v>38</v>
      </c>
      <c r="B19" s="60" t="s">
        <v>217</v>
      </c>
      <c r="C19" s="98" t="s">
        <v>154</v>
      </c>
      <c r="D19" s="98" t="s">
        <v>218</v>
      </c>
      <c r="E19" s="99" t="s">
        <v>172</v>
      </c>
      <c r="F19" s="26">
        <v>41281</v>
      </c>
      <c r="G19" s="31">
        <v>50000</v>
      </c>
    </row>
    <row r="20" spans="1:10">
      <c r="G20" s="160">
        <f>SUM(G4:G19)</f>
        <v>681500</v>
      </c>
    </row>
  </sheetData>
  <mergeCells count="2">
    <mergeCell ref="A1:G1"/>
    <mergeCell ref="H4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V160"/>
  <sheetViews>
    <sheetView workbookViewId="0">
      <pane xSplit="4" ySplit="3" topLeftCell="H134" activePane="bottomRight" state="frozen"/>
      <selection pane="topRight" activeCell="E1" sqref="E1"/>
      <selection pane="bottomLeft" activeCell="A4" sqref="A4"/>
      <selection pane="bottomRight" activeCell="A139" sqref="A139:XFD139"/>
    </sheetView>
  </sheetViews>
  <sheetFormatPr defaultRowHeight="16.5"/>
  <cols>
    <col min="1" max="1" width="9" style="122"/>
    <col min="2" max="2" width="22.875" style="1" customWidth="1"/>
    <col min="3" max="3" width="9.75" style="1" customWidth="1"/>
    <col min="4" max="4" width="9" style="1"/>
    <col min="5" max="5" width="36.5" style="123" bestFit="1" customWidth="1"/>
    <col min="6" max="6" width="11.25" style="124" customWidth="1"/>
    <col min="7" max="7" width="9" style="1"/>
    <col min="8" max="8" width="10.125" style="125" bestFit="1" customWidth="1"/>
    <col min="9" max="9" width="9" style="126"/>
    <col min="10" max="10" width="9" style="1"/>
    <col min="11" max="11" width="9" style="127"/>
    <col min="12" max="12" width="12.375" style="1" bestFit="1" customWidth="1"/>
    <col min="13" max="16384" width="9" style="1"/>
  </cols>
  <sheetData>
    <row r="1" spans="1:256" ht="45">
      <c r="A1" s="225" t="s">
        <v>232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7"/>
    </row>
    <row r="2" spans="1:256" s="5" customFormat="1" ht="37.5">
      <c r="A2" s="2" t="s">
        <v>233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228" t="s">
        <v>7</v>
      </c>
      <c r="H2" s="229"/>
      <c r="I2" s="229"/>
      <c r="J2" s="229"/>
      <c r="K2" s="230"/>
      <c r="L2" s="3" t="s">
        <v>8</v>
      </c>
      <c r="M2" s="3" t="s">
        <v>9</v>
      </c>
    </row>
    <row r="3" spans="1:256" s="14" customFormat="1" ht="19.5">
      <c r="A3" s="6"/>
      <c r="B3" s="7"/>
      <c r="C3" s="7"/>
      <c r="D3" s="8"/>
      <c r="E3" s="9"/>
      <c r="F3" s="10"/>
      <c r="G3" s="11" t="s">
        <v>10</v>
      </c>
      <c r="H3" s="12" t="s">
        <v>11</v>
      </c>
      <c r="I3" s="13" t="s">
        <v>12</v>
      </c>
      <c r="J3" s="11" t="s">
        <v>13</v>
      </c>
      <c r="K3" s="13" t="s">
        <v>14</v>
      </c>
      <c r="L3" s="8"/>
      <c r="M3" s="8"/>
    </row>
    <row r="4" spans="1:256" s="5" customFormat="1" ht="19.5">
      <c r="A4" s="231" t="s">
        <v>15</v>
      </c>
      <c r="B4" s="232"/>
      <c r="C4" s="232"/>
      <c r="D4" s="233"/>
      <c r="E4" s="15"/>
      <c r="F4" s="16"/>
      <c r="G4" s="17"/>
      <c r="H4" s="18"/>
      <c r="I4" s="19"/>
      <c r="J4" s="18"/>
      <c r="K4" s="20"/>
      <c r="L4" s="21"/>
      <c r="M4" s="21"/>
    </row>
    <row r="5" spans="1:256" s="33" customFormat="1" ht="17.25">
      <c r="A5" s="22" t="s">
        <v>266</v>
      </c>
      <c r="B5" s="23" t="s">
        <v>200</v>
      </c>
      <c r="C5" s="24" t="s">
        <v>17</v>
      </c>
      <c r="D5" s="24" t="s">
        <v>41</v>
      </c>
      <c r="E5" s="25" t="s">
        <v>23</v>
      </c>
      <c r="F5" s="26">
        <v>41320</v>
      </c>
      <c r="G5" s="27"/>
      <c r="H5" s="28">
        <v>150000</v>
      </c>
      <c r="I5" s="29" t="s">
        <v>20</v>
      </c>
      <c r="J5" s="30"/>
      <c r="K5" s="31"/>
      <c r="L5" s="32"/>
      <c r="M5" s="32"/>
    </row>
    <row r="6" spans="1:256" s="33" customFormat="1" ht="17.25">
      <c r="A6" s="22" t="s">
        <v>266</v>
      </c>
      <c r="B6" s="23" t="s">
        <v>200</v>
      </c>
      <c r="C6" s="24" t="s">
        <v>17</v>
      </c>
      <c r="D6" s="24" t="s">
        <v>41</v>
      </c>
      <c r="E6" s="25" t="s">
        <v>234</v>
      </c>
      <c r="F6" s="26">
        <v>41319</v>
      </c>
      <c r="G6" s="27"/>
      <c r="H6" s="28">
        <v>70000</v>
      </c>
      <c r="I6" s="29" t="s">
        <v>20</v>
      </c>
      <c r="J6" s="30"/>
      <c r="K6" s="31"/>
      <c r="L6" s="32"/>
      <c r="M6" s="32"/>
    </row>
    <row r="7" spans="1:256" s="33" customFormat="1" ht="17.25">
      <c r="A7" s="22" t="s">
        <v>266</v>
      </c>
      <c r="B7" s="23" t="s">
        <v>28</v>
      </c>
      <c r="C7" s="24" t="s">
        <v>17</v>
      </c>
      <c r="D7" s="24" t="s">
        <v>29</v>
      </c>
      <c r="E7" s="35" t="s">
        <v>235</v>
      </c>
      <c r="F7" s="26">
        <v>41322</v>
      </c>
      <c r="G7" s="27"/>
      <c r="H7" s="82">
        <v>70000</v>
      </c>
      <c r="I7" s="37" t="s">
        <v>20</v>
      </c>
      <c r="J7" s="36"/>
      <c r="K7" s="38"/>
      <c r="L7" s="39" t="s">
        <v>27</v>
      </c>
      <c r="M7" s="39"/>
    </row>
    <row r="8" spans="1:256" s="33" customFormat="1" ht="17.25">
      <c r="A8" s="22" t="s">
        <v>266</v>
      </c>
      <c r="B8" s="23" t="s">
        <v>28</v>
      </c>
      <c r="C8" s="24" t="s">
        <v>17</v>
      </c>
      <c r="D8" s="24" t="s">
        <v>29</v>
      </c>
      <c r="E8" s="35" t="s">
        <v>236</v>
      </c>
      <c r="F8" s="26">
        <v>41319</v>
      </c>
      <c r="G8" s="27"/>
      <c r="H8" s="82">
        <v>150000</v>
      </c>
      <c r="I8" s="37" t="s">
        <v>20</v>
      </c>
      <c r="J8" s="36"/>
      <c r="K8" s="38"/>
      <c r="L8" s="39"/>
      <c r="M8" s="39"/>
    </row>
    <row r="9" spans="1:256" s="33" customFormat="1" ht="17.25">
      <c r="A9" s="22" t="s">
        <v>266</v>
      </c>
      <c r="B9" s="40" t="s">
        <v>200</v>
      </c>
      <c r="C9" s="24" t="s">
        <v>17</v>
      </c>
      <c r="D9" s="24" t="s">
        <v>41</v>
      </c>
      <c r="E9" s="35" t="s">
        <v>290</v>
      </c>
      <c r="F9" s="26">
        <v>41325</v>
      </c>
      <c r="G9" s="27" t="s">
        <v>20</v>
      </c>
      <c r="H9" s="36"/>
      <c r="I9" s="37"/>
      <c r="J9" s="36"/>
      <c r="K9" s="38"/>
      <c r="L9" s="39"/>
      <c r="M9" s="39"/>
    </row>
    <row r="10" spans="1:256" s="33" customFormat="1" ht="17.25">
      <c r="A10" s="22" t="s">
        <v>266</v>
      </c>
      <c r="B10" s="40" t="s">
        <v>200</v>
      </c>
      <c r="C10" s="24" t="s">
        <v>17</v>
      </c>
      <c r="D10" s="24" t="s">
        <v>41</v>
      </c>
      <c r="E10" s="99" t="s">
        <v>23</v>
      </c>
      <c r="F10" s="26">
        <v>41331</v>
      </c>
      <c r="G10" s="62"/>
      <c r="H10" s="31">
        <v>70000</v>
      </c>
      <c r="I10" s="83" t="s">
        <v>20</v>
      </c>
      <c r="J10" s="82"/>
      <c r="K10" s="120"/>
      <c r="L10" s="39"/>
      <c r="M10" s="3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33" customFormat="1" ht="17.25">
      <c r="A11" s="22" t="s">
        <v>266</v>
      </c>
      <c r="B11" s="60" t="s">
        <v>156</v>
      </c>
      <c r="C11" s="98" t="s">
        <v>17</v>
      </c>
      <c r="D11" s="98" t="s">
        <v>125</v>
      </c>
      <c r="E11" s="99" t="s">
        <v>290</v>
      </c>
      <c r="F11" s="26">
        <v>41325</v>
      </c>
      <c r="G11" s="62" t="s">
        <v>20</v>
      </c>
      <c r="H11" s="31"/>
      <c r="I11" s="83"/>
      <c r="J11" s="82"/>
      <c r="K11" s="120"/>
      <c r="L11" s="39"/>
      <c r="M11" s="3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33" customFormat="1" ht="17.25">
      <c r="A12" s="22" t="s">
        <v>266</v>
      </c>
      <c r="B12" s="60" t="s">
        <v>156</v>
      </c>
      <c r="C12" s="98" t="s">
        <v>17</v>
      </c>
      <c r="D12" s="98" t="s">
        <v>125</v>
      </c>
      <c r="E12" s="99" t="s">
        <v>23</v>
      </c>
      <c r="F12" s="26">
        <v>41305</v>
      </c>
      <c r="G12" s="62"/>
      <c r="H12" s="31">
        <v>90000</v>
      </c>
      <c r="I12" s="83" t="s">
        <v>20</v>
      </c>
      <c r="J12" s="82"/>
      <c r="K12" s="120"/>
      <c r="L12" s="39"/>
      <c r="M12" s="3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33" customFormat="1" ht="17.25">
      <c r="A13" s="22" t="s">
        <v>266</v>
      </c>
      <c r="B13" s="60" t="s">
        <v>231</v>
      </c>
      <c r="C13" s="98" t="s">
        <v>17</v>
      </c>
      <c r="D13" s="98" t="s">
        <v>218</v>
      </c>
      <c r="E13" s="99" t="s">
        <v>291</v>
      </c>
      <c r="F13" s="26">
        <v>41308</v>
      </c>
      <c r="G13" s="62"/>
      <c r="H13" s="31">
        <v>20000</v>
      </c>
      <c r="I13" s="83" t="s">
        <v>20</v>
      </c>
      <c r="J13" s="82"/>
      <c r="K13" s="120"/>
      <c r="L13" s="39"/>
      <c r="M13" s="3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33" customFormat="1" ht="17.25">
      <c r="A14" s="22" t="s">
        <v>266</v>
      </c>
      <c r="B14" s="60" t="s">
        <v>231</v>
      </c>
      <c r="C14" s="98" t="s">
        <v>17</v>
      </c>
      <c r="D14" s="98" t="s">
        <v>218</v>
      </c>
      <c r="E14" s="99" t="s">
        <v>291</v>
      </c>
      <c r="F14" s="26">
        <v>41326</v>
      </c>
      <c r="G14" s="62"/>
      <c r="H14" s="31">
        <v>50000</v>
      </c>
      <c r="I14" s="83" t="s">
        <v>20</v>
      </c>
      <c r="J14" s="82"/>
      <c r="K14" s="120"/>
      <c r="L14" s="39"/>
      <c r="M14" s="3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33" customFormat="1" ht="17.25">
      <c r="A15" s="22" t="s">
        <v>266</v>
      </c>
      <c r="B15" s="60" t="s">
        <v>16</v>
      </c>
      <c r="C15" s="98" t="s">
        <v>17</v>
      </c>
      <c r="D15" s="98" t="s">
        <v>18</v>
      </c>
      <c r="E15" s="99" t="s">
        <v>291</v>
      </c>
      <c r="F15" s="26">
        <v>41328</v>
      </c>
      <c r="G15" s="62"/>
      <c r="H15" s="31">
        <v>20000</v>
      </c>
      <c r="I15" s="83" t="s">
        <v>20</v>
      </c>
      <c r="J15" s="82"/>
      <c r="K15" s="120"/>
      <c r="L15" s="39"/>
      <c r="M15" s="3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33" customFormat="1" ht="17.25">
      <c r="A16" s="22" t="s">
        <v>266</v>
      </c>
      <c r="B16" s="60" t="s">
        <v>16</v>
      </c>
      <c r="C16" s="98" t="s">
        <v>17</v>
      </c>
      <c r="D16" s="98" t="s">
        <v>18</v>
      </c>
      <c r="E16" s="99" t="s">
        <v>292</v>
      </c>
      <c r="F16" s="26">
        <v>41320</v>
      </c>
      <c r="G16" s="62"/>
      <c r="H16" s="31">
        <v>20000</v>
      </c>
      <c r="I16" s="83" t="s">
        <v>20</v>
      </c>
      <c r="J16" s="82"/>
      <c r="K16" s="120"/>
      <c r="L16" s="39"/>
      <c r="M16" s="3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33" customFormat="1" ht="17.25">
      <c r="A17" s="34"/>
      <c r="B17" s="40"/>
      <c r="C17" s="24"/>
      <c r="D17" s="24"/>
      <c r="E17" s="35"/>
      <c r="F17" s="26"/>
      <c r="G17" s="27"/>
      <c r="H17" s="36"/>
      <c r="I17" s="37"/>
      <c r="J17" s="36"/>
      <c r="K17" s="38"/>
      <c r="L17" s="39"/>
      <c r="M17" s="39"/>
    </row>
    <row r="18" spans="1:256" s="33" customFormat="1" ht="17.25">
      <c r="A18" s="234"/>
      <c r="B18" s="223"/>
      <c r="C18" s="223"/>
      <c r="D18" s="223"/>
      <c r="E18" s="223"/>
      <c r="F18" s="223"/>
      <c r="G18" s="224"/>
      <c r="H18" s="41"/>
      <c r="I18" s="42"/>
      <c r="J18" s="41"/>
      <c r="K18" s="43"/>
      <c r="L18" s="44"/>
      <c r="M18" s="44"/>
    </row>
    <row r="19" spans="1:256" s="33" customFormat="1" ht="17.25">
      <c r="A19" s="235" t="s">
        <v>31</v>
      </c>
      <c r="B19" s="235"/>
      <c r="C19" s="235"/>
      <c r="D19" s="235"/>
      <c r="E19" s="45"/>
      <c r="F19" s="46"/>
      <c r="G19" s="47"/>
      <c r="H19" s="48"/>
      <c r="I19" s="49"/>
      <c r="J19" s="48"/>
      <c r="K19" s="50"/>
      <c r="L19" s="51"/>
      <c r="M19" s="51"/>
    </row>
    <row r="20" spans="1:256" s="61" customFormat="1" ht="17.25">
      <c r="A20" s="22" t="s">
        <v>266</v>
      </c>
      <c r="B20" s="52" t="s">
        <v>253</v>
      </c>
      <c r="C20" s="53" t="s">
        <v>33</v>
      </c>
      <c r="D20" s="54" t="s">
        <v>119</v>
      </c>
      <c r="E20" s="55" t="s">
        <v>254</v>
      </c>
      <c r="F20" s="56">
        <v>41310</v>
      </c>
      <c r="G20" s="57"/>
      <c r="H20" s="28">
        <v>400000</v>
      </c>
      <c r="I20" s="58" t="s">
        <v>20</v>
      </c>
      <c r="J20" s="28"/>
      <c r="K20" s="59"/>
      <c r="L20" s="54"/>
      <c r="M20" s="60"/>
    </row>
    <row r="21" spans="1:256" s="33" customFormat="1" ht="17.25">
      <c r="A21" s="22" t="s">
        <v>266</v>
      </c>
      <c r="B21" s="52" t="s">
        <v>255</v>
      </c>
      <c r="C21" s="53" t="s">
        <v>33</v>
      </c>
      <c r="D21" s="54" t="s">
        <v>41</v>
      </c>
      <c r="E21" s="35" t="s">
        <v>256</v>
      </c>
      <c r="F21" s="56">
        <v>41310</v>
      </c>
      <c r="G21" s="62"/>
      <c r="H21" s="28">
        <v>20000</v>
      </c>
      <c r="I21" s="63" t="s">
        <v>20</v>
      </c>
      <c r="J21" s="64"/>
      <c r="K21" s="38"/>
      <c r="L21" s="60"/>
      <c r="M21" s="60"/>
    </row>
    <row r="22" spans="1:256" s="33" customFormat="1" ht="17.25">
      <c r="A22" s="22" t="s">
        <v>266</v>
      </c>
      <c r="B22" s="52" t="s">
        <v>264</v>
      </c>
      <c r="C22" s="53" t="s">
        <v>33</v>
      </c>
      <c r="D22" s="54" t="s">
        <v>119</v>
      </c>
      <c r="E22" s="35" t="s">
        <v>265</v>
      </c>
      <c r="F22" s="56">
        <v>41308</v>
      </c>
      <c r="G22" s="62"/>
      <c r="H22" s="28">
        <v>50000</v>
      </c>
      <c r="I22" s="63" t="s">
        <v>20</v>
      </c>
      <c r="J22" s="64"/>
      <c r="K22" s="38"/>
      <c r="L22" s="60"/>
      <c r="M22" s="60"/>
    </row>
    <row r="23" spans="1:256" s="33" customFormat="1" ht="17.25">
      <c r="A23" s="22"/>
      <c r="B23" s="52"/>
      <c r="C23" s="53"/>
      <c r="D23" s="54"/>
      <c r="E23" s="35"/>
      <c r="F23" s="56"/>
      <c r="G23" s="62"/>
      <c r="H23" s="28"/>
      <c r="I23" s="63"/>
      <c r="J23" s="64"/>
      <c r="K23" s="38"/>
      <c r="L23" s="60"/>
      <c r="M23" s="60"/>
    </row>
    <row r="24" spans="1:256" s="33" customFormat="1" ht="17.25">
      <c r="A24" s="22"/>
      <c r="B24" s="52"/>
      <c r="C24" s="53"/>
      <c r="D24" s="54"/>
      <c r="E24" s="35"/>
      <c r="F24" s="56"/>
      <c r="G24" s="62"/>
      <c r="H24" s="28"/>
      <c r="I24" s="63"/>
      <c r="J24" s="64"/>
      <c r="K24" s="38"/>
      <c r="L24" s="60"/>
      <c r="M24" s="60"/>
    </row>
    <row r="25" spans="1:256" s="33" customFormat="1" ht="17.25">
      <c r="A25" s="22"/>
      <c r="B25" s="52"/>
      <c r="C25" s="53"/>
      <c r="D25" s="54"/>
      <c r="E25" s="35"/>
      <c r="F25" s="56"/>
      <c r="G25" s="62"/>
      <c r="H25" s="28"/>
      <c r="I25" s="63"/>
      <c r="J25" s="64"/>
      <c r="K25" s="38"/>
      <c r="L25" s="60"/>
      <c r="M25" s="60"/>
    </row>
    <row r="26" spans="1:256" s="33" customFormat="1" ht="17.25">
      <c r="A26" s="22"/>
      <c r="B26" s="60"/>
      <c r="C26" s="98"/>
      <c r="D26" s="98"/>
      <c r="E26" s="99"/>
      <c r="F26" s="26"/>
      <c r="G26" s="62"/>
      <c r="H26" s="31"/>
      <c r="I26" s="83"/>
      <c r="J26" s="82"/>
      <c r="K26" s="120"/>
      <c r="L26" s="39"/>
      <c r="M26" s="3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33" customFormat="1" ht="17.25">
      <c r="A27" s="22"/>
      <c r="B27" s="60"/>
      <c r="C27" s="98"/>
      <c r="D27" s="98"/>
      <c r="E27" s="99"/>
      <c r="F27" s="26"/>
      <c r="G27" s="62"/>
      <c r="H27" s="31"/>
      <c r="I27" s="83"/>
      <c r="J27" s="82"/>
      <c r="K27" s="120"/>
      <c r="L27" s="39"/>
      <c r="M27" s="3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33" customFormat="1" ht="17.25">
      <c r="A28" s="222"/>
      <c r="B28" s="223"/>
      <c r="C28" s="223"/>
      <c r="D28" s="223"/>
      <c r="E28" s="223"/>
      <c r="F28" s="224"/>
      <c r="G28" s="65"/>
      <c r="H28" s="41"/>
      <c r="I28" s="42"/>
      <c r="J28" s="41"/>
      <c r="K28" s="43"/>
      <c r="L28" s="44"/>
      <c r="M28" s="44"/>
    </row>
    <row r="29" spans="1:256" s="33" customFormat="1" ht="17.25">
      <c r="A29" s="241" t="s">
        <v>37</v>
      </c>
      <c r="B29" s="241"/>
      <c r="C29" s="241"/>
      <c r="D29" s="241"/>
      <c r="E29" s="66"/>
      <c r="F29" s="67"/>
      <c r="G29" s="68"/>
      <c r="H29" s="69"/>
      <c r="I29" s="70"/>
      <c r="J29" s="69"/>
      <c r="K29" s="71"/>
      <c r="L29" s="72"/>
      <c r="M29" s="72"/>
    </row>
    <row r="30" spans="1:256" s="186" customFormat="1" ht="17.25">
      <c r="A30" s="22" t="s">
        <v>266</v>
      </c>
      <c r="B30" s="177" t="s">
        <v>237</v>
      </c>
      <c r="C30" s="178" t="s">
        <v>40</v>
      </c>
      <c r="D30" s="178" t="s">
        <v>125</v>
      </c>
      <c r="E30" s="179" t="s">
        <v>238</v>
      </c>
      <c r="F30" s="180">
        <v>41319</v>
      </c>
      <c r="G30" s="178"/>
      <c r="H30" s="97">
        <v>200000</v>
      </c>
      <c r="I30" s="181"/>
      <c r="J30" s="182" t="s">
        <v>20</v>
      </c>
      <c r="K30" s="183"/>
      <c r="L30" s="184"/>
      <c r="M30" s="185" t="s">
        <v>248</v>
      </c>
    </row>
    <row r="31" spans="1:256" s="186" customFormat="1" ht="17.25">
      <c r="A31" s="22" t="s">
        <v>266</v>
      </c>
      <c r="B31" s="177" t="s">
        <v>239</v>
      </c>
      <c r="C31" s="178" t="s">
        <v>40</v>
      </c>
      <c r="D31" s="178" t="s">
        <v>125</v>
      </c>
      <c r="E31" s="179" t="s">
        <v>238</v>
      </c>
      <c r="F31" s="180" t="s">
        <v>240</v>
      </c>
      <c r="G31" s="178"/>
      <c r="H31" s="97">
        <v>300000</v>
      </c>
      <c r="I31" s="181"/>
      <c r="J31" s="182" t="s">
        <v>20</v>
      </c>
      <c r="K31" s="183"/>
      <c r="L31" s="184"/>
      <c r="M31" s="185" t="s">
        <v>248</v>
      </c>
    </row>
    <row r="32" spans="1:256" s="186" customFormat="1" ht="17.25">
      <c r="A32" s="22" t="s">
        <v>266</v>
      </c>
      <c r="B32" s="177" t="s">
        <v>47</v>
      </c>
      <c r="C32" s="178" t="s">
        <v>40</v>
      </c>
      <c r="D32" s="178" t="s">
        <v>41</v>
      </c>
      <c r="E32" s="179" t="s">
        <v>238</v>
      </c>
      <c r="F32" s="180">
        <v>41318</v>
      </c>
      <c r="G32" s="178"/>
      <c r="H32" s="97">
        <v>200000</v>
      </c>
      <c r="I32" s="181" t="s">
        <v>20</v>
      </c>
      <c r="J32" s="182"/>
      <c r="K32" s="183"/>
      <c r="L32" s="184"/>
      <c r="M32" s="185" t="s">
        <v>248</v>
      </c>
    </row>
    <row r="33" spans="1:256" s="186" customFormat="1" ht="17.25">
      <c r="A33" s="22" t="s">
        <v>266</v>
      </c>
      <c r="B33" s="177" t="s">
        <v>241</v>
      </c>
      <c r="C33" s="178" t="s">
        <v>40</v>
      </c>
      <c r="D33" s="178" t="s">
        <v>18</v>
      </c>
      <c r="E33" s="179" t="s">
        <v>238</v>
      </c>
      <c r="F33" s="180" t="s">
        <v>242</v>
      </c>
      <c r="G33" s="178"/>
      <c r="H33" s="97">
        <v>800000</v>
      </c>
      <c r="I33" s="181"/>
      <c r="J33" s="182"/>
      <c r="K33" s="183"/>
      <c r="L33" s="184"/>
      <c r="M33" s="185" t="s">
        <v>248</v>
      </c>
    </row>
    <row r="34" spans="1:256" s="186" customFormat="1" ht="17.25">
      <c r="A34" s="22" t="s">
        <v>266</v>
      </c>
      <c r="B34" s="177" t="s">
        <v>243</v>
      </c>
      <c r="C34" s="178" t="s">
        <v>40</v>
      </c>
      <c r="D34" s="178" t="s">
        <v>119</v>
      </c>
      <c r="E34" s="179" t="s">
        <v>238</v>
      </c>
      <c r="F34" s="180" t="s">
        <v>244</v>
      </c>
      <c r="G34" s="178"/>
      <c r="H34" s="97">
        <v>150000</v>
      </c>
      <c r="I34" s="181"/>
      <c r="J34" s="182"/>
      <c r="K34" s="183"/>
      <c r="L34" s="184"/>
      <c r="M34" s="185" t="s">
        <v>248</v>
      </c>
    </row>
    <row r="35" spans="1:256" s="186" customFormat="1" ht="17.25">
      <c r="A35" s="22" t="s">
        <v>266</v>
      </c>
      <c r="B35" s="177" t="s">
        <v>245</v>
      </c>
      <c r="C35" s="178" t="s">
        <v>40</v>
      </c>
      <c r="D35" s="178" t="s">
        <v>29</v>
      </c>
      <c r="E35" s="179" t="s">
        <v>238</v>
      </c>
      <c r="F35" s="180" t="s">
        <v>246</v>
      </c>
      <c r="G35" s="178"/>
      <c r="H35" s="97">
        <v>1500000</v>
      </c>
      <c r="I35" s="181"/>
      <c r="J35" s="182"/>
      <c r="K35" s="183"/>
      <c r="L35" s="184"/>
      <c r="M35" s="185" t="s">
        <v>248</v>
      </c>
    </row>
    <row r="36" spans="1:256" s="186" customFormat="1" ht="17.25">
      <c r="A36" s="22" t="s">
        <v>266</v>
      </c>
      <c r="B36" s="177" t="s">
        <v>247</v>
      </c>
      <c r="C36" s="178" t="s">
        <v>40</v>
      </c>
      <c r="D36" s="178" t="s">
        <v>89</v>
      </c>
      <c r="E36" s="179" t="s">
        <v>238</v>
      </c>
      <c r="F36" s="180">
        <v>41319</v>
      </c>
      <c r="G36" s="178"/>
      <c r="H36" s="182">
        <v>200000</v>
      </c>
      <c r="I36" s="181"/>
      <c r="J36" s="182"/>
      <c r="K36" s="183"/>
      <c r="L36" s="184"/>
      <c r="M36" s="185" t="s">
        <v>248</v>
      </c>
    </row>
    <row r="37" spans="1:256" s="81" customFormat="1" ht="17.25">
      <c r="A37" s="22" t="s">
        <v>266</v>
      </c>
      <c r="B37" s="73" t="s">
        <v>39</v>
      </c>
      <c r="C37" s="74" t="s">
        <v>40</v>
      </c>
      <c r="D37" s="74" t="s">
        <v>41</v>
      </c>
      <c r="E37" s="75" t="s">
        <v>238</v>
      </c>
      <c r="F37" s="76">
        <v>41324</v>
      </c>
      <c r="G37" s="74"/>
      <c r="H37" s="78">
        <v>50000</v>
      </c>
      <c r="I37" s="77" t="s">
        <v>20</v>
      </c>
      <c r="J37" s="78"/>
      <c r="K37" s="79"/>
      <c r="L37" s="80"/>
      <c r="M37" s="32"/>
    </row>
    <row r="38" spans="1:256" s="33" customFormat="1" ht="17.25">
      <c r="A38" s="22" t="s">
        <v>266</v>
      </c>
      <c r="B38" s="73" t="s">
        <v>249</v>
      </c>
      <c r="C38" s="74" t="s">
        <v>40</v>
      </c>
      <c r="D38" s="74" t="s">
        <v>41</v>
      </c>
      <c r="E38" s="75" t="s">
        <v>250</v>
      </c>
      <c r="F38" s="76">
        <v>41317</v>
      </c>
      <c r="G38" s="74"/>
      <c r="H38" s="78">
        <v>30000</v>
      </c>
      <c r="I38" s="77" t="s">
        <v>20</v>
      </c>
      <c r="J38" s="78"/>
      <c r="K38" s="79"/>
      <c r="L38" s="80"/>
      <c r="M38" s="32"/>
    </row>
    <row r="39" spans="1:256" s="33" customFormat="1" ht="17.25">
      <c r="A39" s="22" t="s">
        <v>266</v>
      </c>
      <c r="B39" s="60" t="s">
        <v>39</v>
      </c>
      <c r="C39" s="98" t="s">
        <v>40</v>
      </c>
      <c r="D39" s="74" t="s">
        <v>41</v>
      </c>
      <c r="E39" s="99" t="s">
        <v>251</v>
      </c>
      <c r="F39" s="26">
        <v>41316</v>
      </c>
      <c r="G39" s="62"/>
      <c r="H39" s="31">
        <v>50000</v>
      </c>
      <c r="I39" s="83" t="s">
        <v>20</v>
      </c>
      <c r="J39" s="82"/>
      <c r="K39" s="120"/>
      <c r="L39" s="39"/>
      <c r="M39" s="3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s="33" customFormat="1" ht="17.25">
      <c r="A40" s="22" t="s">
        <v>266</v>
      </c>
      <c r="B40" s="60" t="s">
        <v>189</v>
      </c>
      <c r="C40" s="98" t="s">
        <v>40</v>
      </c>
      <c r="D40" s="98" t="s">
        <v>94</v>
      </c>
      <c r="E40" s="99" t="s">
        <v>252</v>
      </c>
      <c r="F40" s="26">
        <v>41324</v>
      </c>
      <c r="G40" s="62"/>
      <c r="H40" s="31">
        <v>50000</v>
      </c>
      <c r="I40" s="83" t="s">
        <v>20</v>
      </c>
      <c r="J40" s="82"/>
      <c r="K40" s="120"/>
      <c r="L40" s="39"/>
      <c r="M40" s="3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s="33" customFormat="1" ht="17.25">
      <c r="A41" s="22"/>
      <c r="B41" s="60"/>
      <c r="C41" s="98"/>
      <c r="D41" s="98"/>
      <c r="E41" s="99"/>
      <c r="F41" s="26"/>
      <c r="G41" s="62"/>
      <c r="H41" s="31"/>
      <c r="I41" s="83"/>
      <c r="J41" s="82"/>
      <c r="K41" s="120"/>
      <c r="L41" s="39"/>
      <c r="M41" s="3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s="33" customFormat="1" ht="17.25">
      <c r="A42" s="22"/>
      <c r="B42" s="60"/>
      <c r="C42" s="98"/>
      <c r="D42" s="98"/>
      <c r="E42" s="99"/>
      <c r="F42" s="26"/>
      <c r="G42" s="62"/>
      <c r="H42" s="31"/>
      <c r="I42" s="83"/>
      <c r="J42" s="82"/>
      <c r="K42" s="120"/>
      <c r="L42" s="39"/>
      <c r="M42" s="3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s="33" customFormat="1" ht="17.25">
      <c r="A43" s="22"/>
      <c r="B43" s="60"/>
      <c r="C43" s="98"/>
      <c r="D43" s="98"/>
      <c r="E43" s="99"/>
      <c r="F43" s="26"/>
      <c r="G43" s="62"/>
      <c r="H43" s="31"/>
      <c r="I43" s="83"/>
      <c r="J43" s="82"/>
      <c r="K43" s="120"/>
      <c r="L43" s="39"/>
      <c r="M43" s="39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s="33" customFormat="1" ht="17.25">
      <c r="A44" s="22"/>
      <c r="B44" s="60"/>
      <c r="C44" s="98"/>
      <c r="D44" s="98"/>
      <c r="E44" s="99"/>
      <c r="F44" s="26"/>
      <c r="G44" s="62"/>
      <c r="H44" s="31"/>
      <c r="I44" s="83"/>
      <c r="J44" s="82"/>
      <c r="K44" s="120"/>
      <c r="L44" s="39"/>
      <c r="M44" s="3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33" customFormat="1" ht="17.25">
      <c r="A45" s="22"/>
      <c r="B45" s="60"/>
      <c r="C45" s="98"/>
      <c r="D45" s="98"/>
      <c r="E45" s="99"/>
      <c r="F45" s="26"/>
      <c r="G45" s="62"/>
      <c r="H45" s="31"/>
      <c r="I45" s="83"/>
      <c r="J45" s="82"/>
      <c r="K45" s="120"/>
      <c r="L45" s="39"/>
      <c r="M45" s="39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33" customFormat="1" ht="17.25">
      <c r="A46" s="22"/>
      <c r="B46" s="164"/>
      <c r="C46" s="165"/>
      <c r="D46" s="165"/>
      <c r="E46" s="166"/>
      <c r="F46" s="100"/>
      <c r="G46" s="62"/>
      <c r="H46" s="31"/>
      <c r="I46" s="83"/>
      <c r="J46" s="82"/>
      <c r="K46" s="120"/>
      <c r="L46" s="39"/>
      <c r="M46" s="39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s="33" customFormat="1" ht="17.25">
      <c r="A47" s="163"/>
      <c r="B47" s="164"/>
      <c r="C47" s="165"/>
      <c r="D47" s="165"/>
      <c r="E47" s="166"/>
      <c r="F47" s="100"/>
      <c r="G47" s="62"/>
      <c r="H47" s="31"/>
      <c r="I47" s="83"/>
      <c r="J47" s="82"/>
      <c r="K47" s="120"/>
      <c r="L47" s="39"/>
      <c r="M47" s="39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33" customFormat="1" ht="17.25">
      <c r="A48" s="85"/>
      <c r="B48" s="86"/>
      <c r="C48" s="86"/>
      <c r="D48" s="86"/>
      <c r="E48" s="162"/>
      <c r="F48" s="88"/>
      <c r="G48" s="65"/>
      <c r="H48" s="89"/>
      <c r="I48" s="90"/>
      <c r="J48" s="89"/>
      <c r="K48" s="43"/>
      <c r="L48" s="44"/>
      <c r="M48" s="44"/>
    </row>
    <row r="49" spans="1:256" s="33" customFormat="1" ht="17.25">
      <c r="A49" s="238" t="s">
        <v>48</v>
      </c>
      <c r="B49" s="239"/>
      <c r="C49" s="239"/>
      <c r="D49" s="240"/>
      <c r="E49" s="66"/>
      <c r="F49" s="67"/>
      <c r="G49" s="68"/>
      <c r="H49" s="69"/>
      <c r="I49" s="70"/>
      <c r="J49" s="69"/>
      <c r="K49" s="71"/>
      <c r="L49" s="72"/>
      <c r="M49" s="72"/>
    </row>
    <row r="50" spans="1:256" s="33" customFormat="1" ht="17.25">
      <c r="A50" s="22" t="s">
        <v>266</v>
      </c>
      <c r="B50" s="23" t="s">
        <v>128</v>
      </c>
      <c r="C50" s="24" t="s">
        <v>118</v>
      </c>
      <c r="D50" s="24" t="s">
        <v>119</v>
      </c>
      <c r="E50" s="167" t="s">
        <v>256</v>
      </c>
      <c r="F50" s="26">
        <v>41321</v>
      </c>
      <c r="G50" s="27"/>
      <c r="H50" s="168">
        <v>70000</v>
      </c>
      <c r="I50" s="169" t="s">
        <v>20</v>
      </c>
      <c r="J50" s="170"/>
      <c r="K50" s="31"/>
      <c r="L50" s="60"/>
      <c r="M50" s="60"/>
    </row>
    <row r="51" spans="1:256" s="33" customFormat="1" ht="17.25">
      <c r="A51" s="22" t="s">
        <v>266</v>
      </c>
      <c r="B51" s="23" t="s">
        <v>257</v>
      </c>
      <c r="C51" s="24" t="s">
        <v>118</v>
      </c>
      <c r="D51" s="24" t="s">
        <v>41</v>
      </c>
      <c r="E51" s="25" t="s">
        <v>256</v>
      </c>
      <c r="F51" s="26">
        <v>41319</v>
      </c>
      <c r="G51" s="27"/>
      <c r="H51" s="168">
        <v>100000</v>
      </c>
      <c r="I51" s="171" t="s">
        <v>20</v>
      </c>
      <c r="J51" s="170"/>
      <c r="K51" s="172"/>
      <c r="L51" s="60"/>
      <c r="M51" s="60"/>
    </row>
    <row r="52" spans="1:256" s="33" customFormat="1" ht="17.25">
      <c r="A52" s="22" t="s">
        <v>266</v>
      </c>
      <c r="B52" s="23" t="s">
        <v>293</v>
      </c>
      <c r="C52" s="24" t="s">
        <v>118</v>
      </c>
      <c r="D52" s="24" t="s">
        <v>41</v>
      </c>
      <c r="E52" s="167" t="s">
        <v>294</v>
      </c>
      <c r="F52" s="173">
        <v>41307</v>
      </c>
      <c r="G52" s="27"/>
      <c r="H52" s="133">
        <v>32000</v>
      </c>
      <c r="I52" s="171" t="s">
        <v>20</v>
      </c>
      <c r="J52" s="170"/>
      <c r="K52" s="172"/>
      <c r="L52" s="62"/>
      <c r="M52" s="60"/>
    </row>
    <row r="53" spans="1:256" s="33" customFormat="1" ht="17.25">
      <c r="A53" s="22" t="s">
        <v>266</v>
      </c>
      <c r="B53" s="23" t="s">
        <v>295</v>
      </c>
      <c r="C53" s="24" t="s">
        <v>118</v>
      </c>
      <c r="D53" s="24" t="s">
        <v>41</v>
      </c>
      <c r="E53" s="167" t="s">
        <v>227</v>
      </c>
      <c r="F53" s="26" t="s">
        <v>296</v>
      </c>
      <c r="G53" s="27"/>
      <c r="H53" s="168">
        <v>70000</v>
      </c>
      <c r="I53" s="169" t="s">
        <v>20</v>
      </c>
      <c r="J53" s="170"/>
      <c r="K53" s="31"/>
      <c r="L53" s="60"/>
      <c r="M53" s="60"/>
    </row>
    <row r="54" spans="1:256" s="33" customFormat="1" ht="17.25">
      <c r="A54" s="22" t="s">
        <v>266</v>
      </c>
      <c r="B54" s="23" t="s">
        <v>123</v>
      </c>
      <c r="C54" s="24" t="s">
        <v>118</v>
      </c>
      <c r="D54" s="24" t="s">
        <v>29</v>
      </c>
      <c r="E54" s="25" t="s">
        <v>294</v>
      </c>
      <c r="F54" s="26">
        <v>41321</v>
      </c>
      <c r="G54" s="27"/>
      <c r="H54" s="133">
        <v>92000</v>
      </c>
      <c r="I54" s="171"/>
      <c r="J54" s="170"/>
      <c r="K54" s="172" t="s">
        <v>20</v>
      </c>
      <c r="L54" s="60"/>
      <c r="M54" s="60"/>
    </row>
    <row r="55" spans="1:256" s="33" customFormat="1" ht="17.25">
      <c r="A55" s="22" t="s">
        <v>266</v>
      </c>
      <c r="B55" s="23" t="s">
        <v>297</v>
      </c>
      <c r="C55" s="24" t="s">
        <v>118</v>
      </c>
      <c r="D55" s="24" t="s">
        <v>89</v>
      </c>
      <c r="E55" s="167" t="s">
        <v>227</v>
      </c>
      <c r="F55" s="173">
        <v>41329</v>
      </c>
      <c r="G55" s="27"/>
      <c r="H55" s="170">
        <v>50000</v>
      </c>
      <c r="I55" s="171"/>
      <c r="J55" s="170"/>
      <c r="K55" s="172" t="s">
        <v>20</v>
      </c>
      <c r="L55" s="62"/>
      <c r="M55" s="60"/>
    </row>
    <row r="56" spans="1:256" s="33" customFormat="1" ht="17.25">
      <c r="A56" s="22" t="s">
        <v>266</v>
      </c>
      <c r="B56" s="23" t="s">
        <v>298</v>
      </c>
      <c r="C56" s="24" t="s">
        <v>118</v>
      </c>
      <c r="D56" s="24" t="s">
        <v>119</v>
      </c>
      <c r="E56" s="167" t="s">
        <v>299</v>
      </c>
      <c r="F56" s="26">
        <v>41332</v>
      </c>
      <c r="G56" s="27"/>
      <c r="H56" s="168">
        <v>70000</v>
      </c>
      <c r="I56" s="169" t="s">
        <v>20</v>
      </c>
      <c r="J56" s="170"/>
      <c r="K56" s="31"/>
      <c r="L56" s="60"/>
      <c r="M56" s="60"/>
    </row>
    <row r="57" spans="1:256" s="33" customFormat="1" ht="17.25">
      <c r="A57" s="128"/>
      <c r="B57" s="23"/>
      <c r="C57" s="24"/>
      <c r="D57" s="24"/>
      <c r="E57" s="25"/>
      <c r="F57" s="26"/>
      <c r="G57" s="27"/>
      <c r="H57" s="170"/>
      <c r="I57" s="171"/>
      <c r="J57" s="170"/>
      <c r="K57" s="172"/>
      <c r="L57" s="60"/>
      <c r="M57" s="60"/>
    </row>
    <row r="58" spans="1:256" s="33" customFormat="1" ht="17.25">
      <c r="A58" s="128"/>
      <c r="B58" s="32"/>
      <c r="C58" s="24"/>
      <c r="D58" s="24"/>
      <c r="E58" s="25"/>
      <c r="F58" s="26"/>
      <c r="G58" s="27"/>
      <c r="H58" s="31"/>
      <c r="I58" s="171"/>
      <c r="J58" s="170"/>
      <c r="K58" s="120"/>
      <c r="L58" s="39"/>
      <c r="M58" s="39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33" customFormat="1" ht="17.25">
      <c r="A59" s="128"/>
      <c r="B59" s="32"/>
      <c r="C59" s="24"/>
      <c r="D59" s="24"/>
      <c r="E59" s="25"/>
      <c r="F59" s="26"/>
      <c r="G59" s="27"/>
      <c r="H59" s="31"/>
      <c r="I59" s="171"/>
      <c r="J59" s="170"/>
      <c r="K59" s="120"/>
      <c r="L59" s="39"/>
      <c r="M59" s="39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s="33" customFormat="1" ht="17.25">
      <c r="A60" s="128"/>
      <c r="B60" s="32"/>
      <c r="C60" s="24"/>
      <c r="D60" s="24"/>
      <c r="E60" s="25"/>
      <c r="F60" s="26"/>
      <c r="G60" s="27"/>
      <c r="H60" s="31"/>
      <c r="I60" s="171"/>
      <c r="J60" s="170"/>
      <c r="K60" s="120"/>
      <c r="L60" s="39"/>
      <c r="M60" s="39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s="33" customFormat="1" ht="17.25">
      <c r="A61" s="128"/>
      <c r="B61" s="32"/>
      <c r="C61" s="24"/>
      <c r="D61" s="24"/>
      <c r="E61" s="25"/>
      <c r="F61" s="26"/>
      <c r="G61" s="27"/>
      <c r="H61" s="31"/>
      <c r="I61" s="171"/>
      <c r="J61" s="170"/>
      <c r="K61" s="120"/>
      <c r="L61" s="39"/>
      <c r="M61" s="39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s="33" customFormat="1" ht="17.25">
      <c r="A62" s="128"/>
      <c r="B62" s="32"/>
      <c r="C62" s="24"/>
      <c r="D62" s="24"/>
      <c r="E62" s="25"/>
      <c r="F62" s="26"/>
      <c r="G62" s="27"/>
      <c r="H62" s="31"/>
      <c r="I62" s="171"/>
      <c r="J62" s="170"/>
      <c r="K62" s="120"/>
      <c r="L62" s="39"/>
      <c r="M62" s="39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s="33" customFormat="1" ht="17.25">
      <c r="A63" s="128"/>
      <c r="B63" s="32"/>
      <c r="C63" s="24"/>
      <c r="D63" s="24"/>
      <c r="E63" s="25"/>
      <c r="F63" s="26"/>
      <c r="G63" s="27"/>
      <c r="H63" s="31"/>
      <c r="I63" s="171"/>
      <c r="J63" s="170"/>
      <c r="K63" s="120"/>
      <c r="L63" s="39"/>
      <c r="M63" s="39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s="33" customFormat="1" ht="17.25">
      <c r="A64" s="128"/>
      <c r="B64" s="32"/>
      <c r="C64" s="24"/>
      <c r="D64" s="24"/>
      <c r="E64" s="25"/>
      <c r="F64" s="26"/>
      <c r="G64" s="27"/>
      <c r="H64" s="31"/>
      <c r="I64" s="171"/>
      <c r="J64" s="170"/>
      <c r="K64" s="120"/>
      <c r="L64" s="39"/>
      <c r="M64" s="39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33" customFormat="1" ht="17.25">
      <c r="A65" s="128"/>
      <c r="B65" s="32"/>
      <c r="C65" s="24"/>
      <c r="D65" s="24"/>
      <c r="E65" s="25"/>
      <c r="F65" s="26"/>
      <c r="G65" s="27"/>
      <c r="H65" s="31"/>
      <c r="I65" s="171"/>
      <c r="J65" s="170"/>
      <c r="K65" s="120"/>
      <c r="L65" s="39"/>
      <c r="M65" s="39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33" customFormat="1" ht="17.25">
      <c r="A66" s="128"/>
      <c r="B66" s="32"/>
      <c r="C66" s="24"/>
      <c r="D66" s="24"/>
      <c r="E66" s="25"/>
      <c r="F66" s="26"/>
      <c r="G66" s="27"/>
      <c r="H66" s="31"/>
      <c r="I66" s="171"/>
      <c r="J66" s="170"/>
      <c r="K66" s="120"/>
      <c r="L66" s="39"/>
      <c r="M66" s="39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s="33" customFormat="1" ht="17.25">
      <c r="A67" s="128"/>
      <c r="B67" s="32"/>
      <c r="C67" s="24"/>
      <c r="D67" s="24"/>
      <c r="E67" s="25"/>
      <c r="F67" s="26"/>
      <c r="G67" s="27"/>
      <c r="H67" s="31"/>
      <c r="I67" s="171"/>
      <c r="J67" s="170"/>
      <c r="K67" s="120"/>
      <c r="L67" s="39"/>
      <c r="M67" s="39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33" customFormat="1" ht="17.25">
      <c r="A68" s="128"/>
      <c r="B68" s="32"/>
      <c r="C68" s="24"/>
      <c r="D68" s="24"/>
      <c r="E68" s="25"/>
      <c r="F68" s="26"/>
      <c r="G68" s="27"/>
      <c r="H68" s="31"/>
      <c r="I68" s="171"/>
      <c r="J68" s="170"/>
      <c r="K68" s="120"/>
      <c r="L68" s="39"/>
      <c r="M68" s="39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s="33" customFormat="1" ht="17.25">
      <c r="A69" s="128"/>
      <c r="B69" s="23"/>
      <c r="C69" s="24"/>
      <c r="D69" s="24"/>
      <c r="E69" s="167"/>
      <c r="F69" s="173"/>
      <c r="G69" s="27"/>
      <c r="H69" s="170"/>
      <c r="I69" s="171"/>
      <c r="J69" s="170"/>
      <c r="K69" s="172"/>
      <c r="L69" s="62"/>
      <c r="M69" s="60"/>
    </row>
    <row r="70" spans="1:256" s="33" customFormat="1" ht="17.25">
      <c r="A70" s="128"/>
      <c r="B70" s="32"/>
      <c r="C70" s="24"/>
      <c r="D70" s="24"/>
      <c r="E70" s="25"/>
      <c r="F70" s="26"/>
      <c r="G70" s="27"/>
      <c r="H70" s="31"/>
      <c r="I70" s="29"/>
      <c r="J70" s="30"/>
      <c r="K70" s="120"/>
      <c r="L70" s="39"/>
      <c r="M70" s="39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s="33" customFormat="1" ht="17.25">
      <c r="A71" s="128"/>
      <c r="B71" s="32"/>
      <c r="C71" s="24"/>
      <c r="D71" s="24"/>
      <c r="E71" s="25"/>
      <c r="F71" s="26"/>
      <c r="G71" s="27"/>
      <c r="H71" s="31"/>
      <c r="I71" s="29"/>
      <c r="J71" s="30"/>
      <c r="K71" s="120"/>
      <c r="L71" s="39"/>
      <c r="M71" s="39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33" customFormat="1" ht="17.25">
      <c r="A72" s="128"/>
      <c r="B72" s="32"/>
      <c r="C72" s="24"/>
      <c r="D72" s="24"/>
      <c r="E72" s="25"/>
      <c r="F72" s="26"/>
      <c r="G72" s="27"/>
      <c r="H72" s="31"/>
      <c r="I72" s="29"/>
      <c r="J72" s="30"/>
      <c r="K72" s="120"/>
      <c r="L72" s="39"/>
      <c r="M72" s="39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s="33" customFormat="1" ht="17.25">
      <c r="A73" s="222"/>
      <c r="B73" s="236"/>
      <c r="C73" s="236"/>
      <c r="D73" s="236"/>
      <c r="E73" s="236"/>
      <c r="F73" s="237"/>
      <c r="G73" s="65"/>
      <c r="H73" s="41"/>
      <c r="I73" s="42"/>
      <c r="J73" s="41"/>
      <c r="K73" s="43"/>
      <c r="L73" s="44"/>
      <c r="M73" s="44"/>
    </row>
    <row r="74" spans="1:256" s="33" customFormat="1" ht="17.25">
      <c r="A74" s="238" t="s">
        <v>49</v>
      </c>
      <c r="B74" s="239"/>
      <c r="C74" s="239"/>
      <c r="D74" s="240"/>
      <c r="E74" s="66"/>
      <c r="F74" s="67"/>
      <c r="G74" s="68"/>
      <c r="H74" s="69"/>
      <c r="I74" s="70"/>
      <c r="J74" s="69"/>
      <c r="K74" s="71"/>
      <c r="L74" s="72"/>
      <c r="M74" s="72"/>
    </row>
    <row r="75" spans="1:256" s="33" customFormat="1" ht="17.25">
      <c r="A75" s="22" t="s">
        <v>266</v>
      </c>
      <c r="B75" s="32" t="s">
        <v>300</v>
      </c>
      <c r="C75" s="24" t="s">
        <v>51</v>
      </c>
      <c r="D75" s="174" t="s">
        <v>41</v>
      </c>
      <c r="E75" s="25" t="s">
        <v>26</v>
      </c>
      <c r="F75" s="26">
        <v>41323</v>
      </c>
      <c r="G75" s="27" t="s">
        <v>20</v>
      </c>
      <c r="H75" s="175"/>
      <c r="I75" s="169"/>
      <c r="J75" s="30"/>
      <c r="K75" s="31"/>
      <c r="L75" s="60"/>
      <c r="M75" s="95"/>
    </row>
    <row r="76" spans="1:256" s="33" customFormat="1" ht="17.25">
      <c r="A76" s="22" t="s">
        <v>266</v>
      </c>
      <c r="B76" s="32" t="s">
        <v>301</v>
      </c>
      <c r="C76" s="24" t="s">
        <v>51</v>
      </c>
      <c r="D76" s="24" t="s">
        <v>41</v>
      </c>
      <c r="E76" s="25" t="s">
        <v>302</v>
      </c>
      <c r="F76" s="26">
        <v>41322</v>
      </c>
      <c r="G76" s="27" t="s">
        <v>20</v>
      </c>
      <c r="H76" s="175"/>
      <c r="I76" s="169"/>
      <c r="J76" s="30"/>
      <c r="K76" s="31"/>
      <c r="L76" s="62"/>
      <c r="M76" s="95"/>
    </row>
    <row r="77" spans="1:256" s="33" customFormat="1" ht="17.25">
      <c r="A77" s="22" t="s">
        <v>266</v>
      </c>
      <c r="B77" s="32" t="s">
        <v>84</v>
      </c>
      <c r="C77" s="24" t="s">
        <v>51</v>
      </c>
      <c r="D77" s="24" t="s">
        <v>41</v>
      </c>
      <c r="E77" s="25" t="s">
        <v>92</v>
      </c>
      <c r="F77" s="26">
        <v>41325</v>
      </c>
      <c r="G77" s="27"/>
      <c r="H77" s="97">
        <v>17500</v>
      </c>
      <c r="I77" s="29" t="s">
        <v>20</v>
      </c>
      <c r="J77" s="30"/>
      <c r="K77" s="31"/>
      <c r="L77" s="62"/>
      <c r="M77" s="95"/>
    </row>
    <row r="78" spans="1:256" s="33" customFormat="1" ht="17.25">
      <c r="A78" s="22" t="s">
        <v>266</v>
      </c>
      <c r="B78" s="32" t="s">
        <v>53</v>
      </c>
      <c r="C78" s="24" t="s">
        <v>51</v>
      </c>
      <c r="D78" s="24" t="s">
        <v>41</v>
      </c>
      <c r="E78" s="25" t="s">
        <v>43</v>
      </c>
      <c r="F78" s="173">
        <v>41323</v>
      </c>
      <c r="G78" s="27"/>
      <c r="H78" s="30">
        <v>20000</v>
      </c>
      <c r="I78" s="29"/>
      <c r="J78" s="30"/>
      <c r="K78" s="31" t="s">
        <v>20</v>
      </c>
      <c r="L78" s="60"/>
      <c r="M78" s="39"/>
    </row>
    <row r="79" spans="1:256" s="33" customFormat="1" ht="17.25">
      <c r="A79" s="22" t="s">
        <v>266</v>
      </c>
      <c r="B79" s="32" t="s">
        <v>50</v>
      </c>
      <c r="C79" s="24" t="s">
        <v>51</v>
      </c>
      <c r="D79" s="24" t="s">
        <v>41</v>
      </c>
      <c r="E79" s="25" t="s">
        <v>303</v>
      </c>
      <c r="F79" s="26">
        <v>41322</v>
      </c>
      <c r="G79" s="27"/>
      <c r="H79" s="97">
        <v>24000</v>
      </c>
      <c r="I79" s="29" t="s">
        <v>20</v>
      </c>
      <c r="J79" s="30"/>
      <c r="K79" s="31"/>
      <c r="L79" s="60"/>
      <c r="M79" s="39"/>
    </row>
    <row r="80" spans="1:256" s="33" customFormat="1" ht="17.25">
      <c r="A80" s="22" t="s">
        <v>266</v>
      </c>
      <c r="B80" s="32" t="s">
        <v>69</v>
      </c>
      <c r="C80" s="24" t="s">
        <v>51</v>
      </c>
      <c r="D80" s="24" t="s">
        <v>41</v>
      </c>
      <c r="E80" s="25" t="s">
        <v>77</v>
      </c>
      <c r="F80" s="26">
        <v>41318</v>
      </c>
      <c r="G80" s="27"/>
      <c r="H80" s="97">
        <v>16500</v>
      </c>
      <c r="I80" s="29"/>
      <c r="J80" s="30"/>
      <c r="K80" s="31" t="s">
        <v>20</v>
      </c>
      <c r="L80" s="60"/>
      <c r="M80" s="39"/>
    </row>
    <row r="81" spans="1:13" s="33" customFormat="1" ht="17.25">
      <c r="A81" s="22" t="s">
        <v>266</v>
      </c>
      <c r="B81" s="32" t="s">
        <v>50</v>
      </c>
      <c r="C81" s="24" t="s">
        <v>51</v>
      </c>
      <c r="D81" s="24" t="s">
        <v>41</v>
      </c>
      <c r="E81" s="25" t="s">
        <v>304</v>
      </c>
      <c r="F81" s="26">
        <v>41311</v>
      </c>
      <c r="G81" s="27"/>
      <c r="H81" s="97">
        <v>12000</v>
      </c>
      <c r="I81" s="29" t="s">
        <v>20</v>
      </c>
      <c r="J81" s="30"/>
      <c r="K81" s="31"/>
      <c r="L81" s="60"/>
      <c r="M81" s="39"/>
    </row>
    <row r="82" spans="1:13" s="33" customFormat="1" ht="17.25">
      <c r="A82" s="22" t="s">
        <v>266</v>
      </c>
      <c r="B82" s="32" t="s">
        <v>305</v>
      </c>
      <c r="C82" s="24" t="s">
        <v>51</v>
      </c>
      <c r="D82" s="174" t="s">
        <v>41</v>
      </c>
      <c r="E82" s="25" t="s">
        <v>92</v>
      </c>
      <c r="F82" s="26">
        <v>41311</v>
      </c>
      <c r="G82" s="27"/>
      <c r="H82" s="97">
        <v>17500</v>
      </c>
      <c r="I82" s="29" t="s">
        <v>20</v>
      </c>
      <c r="J82" s="30"/>
      <c r="K82" s="31"/>
      <c r="L82" s="60"/>
      <c r="M82" s="39"/>
    </row>
    <row r="83" spans="1:13" s="33" customFormat="1" ht="32.25">
      <c r="A83" s="22" t="s">
        <v>266</v>
      </c>
      <c r="B83" s="32" t="s">
        <v>306</v>
      </c>
      <c r="C83" s="24" t="s">
        <v>51</v>
      </c>
      <c r="D83" s="24" t="s">
        <v>41</v>
      </c>
      <c r="E83" s="25" t="s">
        <v>307</v>
      </c>
      <c r="F83" s="26">
        <v>41330</v>
      </c>
      <c r="G83" s="27"/>
      <c r="H83" s="97">
        <v>34000</v>
      </c>
      <c r="I83" s="29"/>
      <c r="J83" s="30"/>
      <c r="K83" s="31" t="s">
        <v>20</v>
      </c>
      <c r="L83" s="60"/>
      <c r="M83" s="39"/>
    </row>
    <row r="84" spans="1:13" s="33" customFormat="1" ht="17.25">
      <c r="A84" s="22" t="s">
        <v>266</v>
      </c>
      <c r="B84" s="32" t="s">
        <v>308</v>
      </c>
      <c r="C84" s="24" t="s">
        <v>51</v>
      </c>
      <c r="D84" s="24" t="s">
        <v>94</v>
      </c>
      <c r="E84" s="25" t="s">
        <v>26</v>
      </c>
      <c r="F84" s="26">
        <v>41315</v>
      </c>
      <c r="G84" s="27" t="s">
        <v>20</v>
      </c>
      <c r="H84" s="30"/>
      <c r="I84" s="29"/>
      <c r="J84" s="30"/>
      <c r="K84" s="31"/>
      <c r="L84" s="60"/>
      <c r="M84" s="39"/>
    </row>
    <row r="85" spans="1:13" s="33" customFormat="1" ht="17.25">
      <c r="A85" s="22" t="s">
        <v>266</v>
      </c>
      <c r="B85" s="176" t="s">
        <v>81</v>
      </c>
      <c r="C85" s="24" t="s">
        <v>51</v>
      </c>
      <c r="D85" s="24" t="s">
        <v>309</v>
      </c>
      <c r="E85" s="23" t="s">
        <v>310</v>
      </c>
      <c r="F85" s="26">
        <v>41316</v>
      </c>
      <c r="G85" s="27" t="s">
        <v>20</v>
      </c>
      <c r="H85" s="30"/>
      <c r="I85" s="29"/>
      <c r="J85" s="30"/>
      <c r="K85" s="31"/>
      <c r="L85" s="60"/>
      <c r="M85" s="39"/>
    </row>
    <row r="86" spans="1:13" s="33" customFormat="1" ht="17.25">
      <c r="A86" s="22" t="s">
        <v>266</v>
      </c>
      <c r="B86" s="32" t="s">
        <v>65</v>
      </c>
      <c r="C86" s="24" t="s">
        <v>51</v>
      </c>
      <c r="D86" s="24" t="s">
        <v>309</v>
      </c>
      <c r="E86" s="25" t="s">
        <v>26</v>
      </c>
      <c r="F86" s="26">
        <v>41315</v>
      </c>
      <c r="G86" s="27" t="s">
        <v>20</v>
      </c>
      <c r="H86" s="30"/>
      <c r="I86" s="29"/>
      <c r="J86" s="30"/>
      <c r="K86" s="31"/>
      <c r="L86" s="60"/>
      <c r="M86" s="39"/>
    </row>
    <row r="87" spans="1:13" s="33" customFormat="1" ht="17.25">
      <c r="A87" s="22"/>
      <c r="B87" s="32"/>
      <c r="C87" s="24"/>
      <c r="D87" s="24"/>
      <c r="E87" s="25"/>
      <c r="F87" s="26"/>
      <c r="G87" s="27"/>
      <c r="H87" s="30"/>
      <c r="I87" s="29"/>
      <c r="J87" s="30"/>
      <c r="K87" s="31"/>
      <c r="L87" s="60"/>
      <c r="M87" s="39"/>
    </row>
    <row r="88" spans="1:13" s="33" customFormat="1" ht="17.25">
      <c r="A88" s="22"/>
      <c r="B88" s="32"/>
      <c r="C88" s="24"/>
      <c r="D88" s="24"/>
      <c r="E88" s="25"/>
      <c r="F88" s="26"/>
      <c r="G88" s="27"/>
      <c r="H88" s="30"/>
      <c r="I88" s="29"/>
      <c r="J88" s="30"/>
      <c r="K88" s="31"/>
      <c r="L88" s="60"/>
      <c r="M88" s="39"/>
    </row>
    <row r="89" spans="1:13" s="33" customFormat="1" ht="17.25">
      <c r="A89" s="22"/>
      <c r="B89" s="32"/>
      <c r="C89" s="24"/>
      <c r="D89" s="24"/>
      <c r="E89" s="25"/>
      <c r="F89" s="26"/>
      <c r="G89" s="27"/>
      <c r="H89" s="30"/>
      <c r="I89" s="29"/>
      <c r="J89" s="30"/>
      <c r="K89" s="31"/>
      <c r="L89" s="60"/>
      <c r="M89" s="39"/>
    </row>
    <row r="90" spans="1:13" s="33" customFormat="1" ht="17.25">
      <c r="A90" s="22"/>
      <c r="B90" s="32"/>
      <c r="C90" s="24"/>
      <c r="D90" s="24"/>
      <c r="E90" s="25"/>
      <c r="F90" s="26"/>
      <c r="G90" s="27"/>
      <c r="H90" s="30"/>
      <c r="I90" s="29"/>
      <c r="J90" s="30"/>
      <c r="K90" s="31"/>
      <c r="L90" s="60"/>
      <c r="M90" s="39"/>
    </row>
    <row r="91" spans="1:13" s="33" customFormat="1" ht="17.25">
      <c r="A91" s="22"/>
      <c r="B91" s="32"/>
      <c r="C91" s="24"/>
      <c r="D91" s="24"/>
      <c r="E91" s="25"/>
      <c r="F91" s="26"/>
      <c r="G91" s="27"/>
      <c r="H91" s="30"/>
      <c r="I91" s="29"/>
      <c r="J91" s="30"/>
      <c r="K91" s="31"/>
      <c r="L91" s="60"/>
      <c r="M91" s="39"/>
    </row>
    <row r="92" spans="1:13" s="33" customFormat="1" ht="17.25">
      <c r="A92" s="22"/>
      <c r="B92" s="32"/>
      <c r="C92" s="24"/>
      <c r="D92" s="24"/>
      <c r="E92" s="25"/>
      <c r="F92" s="26"/>
      <c r="G92" s="27"/>
      <c r="H92" s="30"/>
      <c r="I92" s="29"/>
      <c r="J92" s="30"/>
      <c r="K92" s="31"/>
      <c r="L92" s="60"/>
      <c r="M92" s="39"/>
    </row>
    <row r="93" spans="1:13" s="33" customFormat="1" ht="17.25">
      <c r="A93" s="22"/>
      <c r="B93" s="32"/>
      <c r="C93" s="24"/>
      <c r="D93" s="24"/>
      <c r="E93" s="25"/>
      <c r="F93" s="26"/>
      <c r="G93" s="27"/>
      <c r="H93" s="30"/>
      <c r="I93" s="29"/>
      <c r="J93" s="30"/>
      <c r="K93" s="31"/>
      <c r="L93" s="39"/>
      <c r="M93" s="39"/>
    </row>
    <row r="94" spans="1:13" s="33" customFormat="1" ht="17.25">
      <c r="A94" s="22"/>
      <c r="B94" s="32"/>
      <c r="C94" s="24"/>
      <c r="D94" s="24"/>
      <c r="E94" s="25"/>
      <c r="F94" s="26"/>
      <c r="G94" s="27"/>
      <c r="H94" s="30"/>
      <c r="I94" s="29"/>
      <c r="J94" s="30"/>
      <c r="K94" s="31"/>
      <c r="L94" s="39"/>
      <c r="M94" s="39"/>
    </row>
    <row r="95" spans="1:13" s="33" customFormat="1" ht="17.25">
      <c r="A95" s="22"/>
      <c r="B95" s="32"/>
      <c r="C95" s="24"/>
      <c r="D95" s="24"/>
      <c r="E95" s="25"/>
      <c r="F95" s="26"/>
      <c r="G95" s="27"/>
      <c r="H95" s="30"/>
      <c r="I95" s="29"/>
      <c r="J95" s="30"/>
      <c r="K95" s="31"/>
      <c r="L95" s="39"/>
      <c r="M95" s="39"/>
    </row>
    <row r="96" spans="1:13" s="33" customFormat="1" ht="17.25">
      <c r="A96" s="22"/>
      <c r="B96" s="32"/>
      <c r="C96" s="24"/>
      <c r="D96" s="24"/>
      <c r="E96" s="25"/>
      <c r="F96" s="26"/>
      <c r="G96" s="27"/>
      <c r="H96" s="30"/>
      <c r="I96" s="29"/>
      <c r="J96" s="30"/>
      <c r="K96" s="31"/>
      <c r="L96" s="39"/>
      <c r="M96" s="39"/>
    </row>
    <row r="97" spans="1:256" s="33" customFormat="1" ht="17.25">
      <c r="A97" s="22"/>
      <c r="B97" s="32"/>
      <c r="C97" s="24"/>
      <c r="D97" s="24"/>
      <c r="E97" s="25"/>
      <c r="F97" s="26"/>
      <c r="G97" s="27"/>
      <c r="H97" s="30"/>
      <c r="I97" s="29"/>
      <c r="J97" s="30"/>
      <c r="K97" s="31"/>
      <c r="L97" s="39"/>
      <c r="M97" s="39"/>
    </row>
    <row r="98" spans="1:256" s="33" customFormat="1" ht="17.25">
      <c r="A98" s="22"/>
      <c r="B98" s="32"/>
      <c r="C98" s="24"/>
      <c r="D98" s="24"/>
      <c r="E98" s="25"/>
      <c r="F98" s="26"/>
      <c r="G98" s="27"/>
      <c r="H98" s="30"/>
      <c r="I98" s="29"/>
      <c r="J98" s="30"/>
      <c r="K98" s="31"/>
      <c r="L98" s="39"/>
      <c r="M98" s="39"/>
    </row>
    <row r="99" spans="1:256" s="33" customFormat="1" ht="17.25">
      <c r="A99" s="22"/>
      <c r="B99" s="32"/>
      <c r="C99" s="24"/>
      <c r="D99" s="24"/>
      <c r="E99" s="25"/>
      <c r="F99" s="26"/>
      <c r="G99" s="27"/>
      <c r="H99" s="30"/>
      <c r="I99" s="29"/>
      <c r="J99" s="30"/>
      <c r="K99" s="31"/>
      <c r="L99" s="39"/>
      <c r="M99" s="39"/>
    </row>
    <row r="100" spans="1:256" s="33" customFormat="1" ht="17.25">
      <c r="A100" s="22"/>
      <c r="B100" s="32"/>
      <c r="C100" s="24"/>
      <c r="D100" s="24"/>
      <c r="E100" s="25"/>
      <c r="F100" s="26"/>
      <c r="G100" s="27"/>
      <c r="H100" s="30"/>
      <c r="I100" s="29"/>
      <c r="J100" s="30"/>
      <c r="K100" s="31"/>
      <c r="L100" s="39"/>
      <c r="M100" s="39"/>
    </row>
    <row r="101" spans="1:256" s="33" customFormat="1" ht="17.25">
      <c r="A101" s="22"/>
      <c r="B101" s="32"/>
      <c r="C101" s="24"/>
      <c r="D101" s="24"/>
      <c r="E101" s="25"/>
      <c r="F101" s="100"/>
      <c r="G101" s="27"/>
      <c r="H101" s="30"/>
      <c r="I101" s="29"/>
      <c r="J101" s="30"/>
      <c r="K101" s="31"/>
      <c r="L101" s="39"/>
      <c r="M101" s="39"/>
    </row>
    <row r="102" spans="1:256" s="33" customFormat="1" ht="17.25">
      <c r="A102" s="22"/>
      <c r="B102" s="32"/>
      <c r="C102" s="24"/>
      <c r="D102" s="24"/>
      <c r="E102" s="25"/>
      <c r="F102" s="100"/>
      <c r="G102" s="27"/>
      <c r="H102" s="30"/>
      <c r="I102" s="29"/>
      <c r="J102" s="30"/>
      <c r="K102" s="31"/>
      <c r="L102" s="39"/>
      <c r="M102" s="39"/>
    </row>
    <row r="103" spans="1:256" s="33" customFormat="1" ht="17.25">
      <c r="A103" s="22"/>
      <c r="B103" s="32"/>
      <c r="C103" s="24"/>
      <c r="D103" s="24"/>
      <c r="E103" s="25"/>
      <c r="F103" s="100"/>
      <c r="G103" s="27"/>
      <c r="H103" s="30"/>
      <c r="I103" s="29"/>
      <c r="J103" s="30"/>
      <c r="K103" s="31"/>
      <c r="L103" s="39"/>
      <c r="M103" s="39"/>
    </row>
    <row r="104" spans="1:256" s="33" customFormat="1" ht="17.25">
      <c r="A104" s="22"/>
      <c r="B104" s="32"/>
      <c r="C104" s="24"/>
      <c r="D104" s="24"/>
      <c r="E104" s="25"/>
      <c r="F104" s="100"/>
      <c r="G104" s="27"/>
      <c r="H104" s="30"/>
      <c r="I104" s="29"/>
      <c r="J104" s="30"/>
      <c r="K104" s="31"/>
      <c r="L104" s="39"/>
      <c r="M104" s="39"/>
    </row>
    <row r="105" spans="1:256" s="33" customFormat="1" ht="17.25">
      <c r="A105" s="22"/>
      <c r="B105" s="32"/>
      <c r="C105" s="24"/>
      <c r="D105" s="24"/>
      <c r="E105" s="25"/>
      <c r="F105" s="100"/>
      <c r="G105" s="27"/>
      <c r="H105" s="30"/>
      <c r="I105" s="29"/>
      <c r="J105" s="30"/>
      <c r="K105" s="31"/>
      <c r="L105" s="39"/>
      <c r="M105" s="39"/>
    </row>
    <row r="106" spans="1:256" s="33" customFormat="1" ht="17.25">
      <c r="A106" s="22"/>
      <c r="B106" s="32"/>
      <c r="C106" s="24"/>
      <c r="D106" s="24"/>
      <c r="E106" s="25"/>
      <c r="F106" s="100"/>
      <c r="G106" s="27"/>
      <c r="H106" s="30"/>
      <c r="I106" s="29"/>
      <c r="J106" s="30"/>
      <c r="K106" s="31"/>
      <c r="L106" s="39"/>
      <c r="M106" s="39"/>
    </row>
    <row r="107" spans="1:256" s="33" customFormat="1" ht="17.25" hidden="1">
      <c r="A107" s="22"/>
      <c r="B107" s="32"/>
      <c r="C107" s="24"/>
      <c r="D107" s="24"/>
      <c r="E107" s="25"/>
      <c r="F107" s="100"/>
      <c r="G107" s="27"/>
      <c r="H107" s="30"/>
      <c r="I107" s="29"/>
      <c r="J107" s="30"/>
      <c r="K107" s="31"/>
      <c r="L107" s="39"/>
      <c r="M107" s="39"/>
    </row>
    <row r="108" spans="1:256" s="33" customFormat="1" ht="17.25">
      <c r="A108" s="22"/>
      <c r="B108" s="32"/>
      <c r="C108" s="24"/>
      <c r="D108" s="24"/>
      <c r="E108" s="25"/>
      <c r="F108" s="26"/>
      <c r="G108" s="27"/>
      <c r="H108" s="31"/>
      <c r="I108" s="29"/>
      <c r="J108" s="30"/>
      <c r="K108" s="120"/>
      <c r="L108" s="39"/>
      <c r="M108" s="39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s="33" customFormat="1" ht="17.25">
      <c r="A109" s="22"/>
      <c r="B109" s="60"/>
      <c r="C109" s="98"/>
      <c r="D109" s="98"/>
      <c r="E109" s="99"/>
      <c r="F109" s="26"/>
      <c r="G109" s="62"/>
      <c r="H109" s="31"/>
      <c r="I109" s="83"/>
      <c r="J109" s="82"/>
      <c r="K109" s="120"/>
      <c r="L109" s="39"/>
      <c r="M109" s="39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s="33" customFormat="1" ht="17.25">
      <c r="A110" s="222"/>
      <c r="B110" s="236"/>
      <c r="C110" s="236"/>
      <c r="D110" s="236"/>
      <c r="E110" s="236"/>
      <c r="F110" s="237"/>
      <c r="G110" s="65"/>
      <c r="H110" s="41"/>
      <c r="I110" s="42"/>
      <c r="J110" s="41"/>
      <c r="K110" s="43"/>
      <c r="L110" s="44"/>
      <c r="M110" s="44"/>
    </row>
    <row r="111" spans="1:256" s="33" customFormat="1" ht="17.25">
      <c r="A111" s="242" t="s">
        <v>100</v>
      </c>
      <c r="B111" s="243"/>
      <c r="C111" s="243"/>
      <c r="D111" s="244"/>
      <c r="E111" s="101"/>
      <c r="F111" s="102"/>
      <c r="G111" s="103"/>
      <c r="H111" s="104"/>
      <c r="I111" s="105"/>
      <c r="J111" s="104"/>
      <c r="K111" s="106"/>
      <c r="L111" s="107"/>
      <c r="M111" s="107"/>
    </row>
    <row r="112" spans="1:256" s="39" customFormat="1">
      <c r="A112" s="22" t="s">
        <v>266</v>
      </c>
      <c r="B112" s="60" t="s">
        <v>21</v>
      </c>
      <c r="C112" s="60" t="s">
        <v>115</v>
      </c>
      <c r="D112" s="60" t="s">
        <v>119</v>
      </c>
      <c r="E112" s="40" t="s">
        <v>258</v>
      </c>
      <c r="F112" s="108">
        <v>41316</v>
      </c>
      <c r="G112" s="60"/>
      <c r="H112" s="64">
        <v>100000</v>
      </c>
      <c r="I112" s="109" t="s">
        <v>20</v>
      </c>
      <c r="J112" s="60"/>
      <c r="K112" s="38"/>
      <c r="L112" s="60"/>
      <c r="M112" s="6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s="39" customFormat="1" hidden="1">
      <c r="A113" s="22" t="s">
        <v>266</v>
      </c>
      <c r="B113" s="60"/>
      <c r="C113" s="60" t="s">
        <v>115</v>
      </c>
      <c r="D113" s="60"/>
      <c r="E113" s="40" t="s">
        <v>258</v>
      </c>
      <c r="F113" s="108"/>
      <c r="G113" s="60"/>
      <c r="H113" s="64"/>
      <c r="I113" s="109"/>
      <c r="J113" s="60"/>
      <c r="K113" s="38"/>
      <c r="L113" s="60"/>
      <c r="M113" s="6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s="39" customFormat="1" hidden="1">
      <c r="A114" s="22" t="s">
        <v>266</v>
      </c>
      <c r="B114" s="60"/>
      <c r="C114" s="60" t="s">
        <v>115</v>
      </c>
      <c r="D114" s="60"/>
      <c r="E114" s="40" t="s">
        <v>258</v>
      </c>
      <c r="F114" s="108"/>
      <c r="G114" s="60"/>
      <c r="H114" s="64"/>
      <c r="I114" s="109"/>
      <c r="J114" s="60"/>
      <c r="K114" s="38"/>
      <c r="L114" s="60"/>
      <c r="M114" s="6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s="33" customFormat="1" ht="17.25">
      <c r="A115" s="22" t="s">
        <v>266</v>
      </c>
      <c r="B115" s="60" t="s">
        <v>214</v>
      </c>
      <c r="C115" s="60" t="s">
        <v>115</v>
      </c>
      <c r="D115" s="98" t="s">
        <v>29</v>
      </c>
      <c r="E115" s="40" t="s">
        <v>258</v>
      </c>
      <c r="F115" s="26">
        <v>41316</v>
      </c>
      <c r="G115" s="62"/>
      <c r="H115" s="31">
        <v>100000</v>
      </c>
      <c r="I115" s="83" t="s">
        <v>20</v>
      </c>
      <c r="J115" s="82"/>
      <c r="K115" s="120"/>
      <c r="L115" s="39"/>
      <c r="M115" s="39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s="33" customFormat="1" ht="17.25">
      <c r="A116" s="22"/>
      <c r="B116" s="60"/>
      <c r="C116" s="98"/>
      <c r="D116" s="98"/>
      <c r="E116" s="99"/>
      <c r="F116" s="26"/>
      <c r="G116" s="62"/>
      <c r="H116" s="31"/>
      <c r="I116" s="83"/>
      <c r="J116" s="82"/>
      <c r="K116" s="120"/>
      <c r="L116" s="39"/>
      <c r="M116" s="39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s="33" customFormat="1" ht="17.25">
      <c r="A117" s="22"/>
      <c r="B117" s="60"/>
      <c r="C117" s="98"/>
      <c r="D117" s="98"/>
      <c r="E117" s="99"/>
      <c r="F117" s="26"/>
      <c r="G117" s="62"/>
      <c r="H117" s="31"/>
      <c r="I117" s="83"/>
      <c r="J117" s="82"/>
      <c r="K117" s="120"/>
      <c r="L117" s="39"/>
      <c r="M117" s="39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s="33" customFormat="1" ht="17.25">
      <c r="A118" s="22"/>
      <c r="B118" s="60"/>
      <c r="C118" s="98"/>
      <c r="D118" s="98"/>
      <c r="E118" s="99"/>
      <c r="F118" s="26"/>
      <c r="G118" s="62"/>
      <c r="H118" s="31"/>
      <c r="I118" s="83"/>
      <c r="J118" s="82"/>
      <c r="K118" s="120"/>
      <c r="L118" s="39"/>
      <c r="M118" s="39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s="33" customFormat="1" ht="17.25">
      <c r="A119" s="22"/>
      <c r="B119" s="60"/>
      <c r="C119" s="98"/>
      <c r="D119" s="98"/>
      <c r="E119" s="99"/>
      <c r="F119" s="26"/>
      <c r="G119" s="62"/>
      <c r="H119" s="31"/>
      <c r="I119" s="83"/>
      <c r="J119" s="82"/>
      <c r="K119" s="120"/>
      <c r="L119" s="39"/>
      <c r="M119" s="39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s="33" customFormat="1" ht="17.25">
      <c r="A120" s="22"/>
      <c r="B120" s="60"/>
      <c r="C120" s="98"/>
      <c r="D120" s="98"/>
      <c r="E120" s="99"/>
      <c r="F120" s="26"/>
      <c r="G120" s="62"/>
      <c r="H120" s="31"/>
      <c r="I120" s="83"/>
      <c r="J120" s="82"/>
      <c r="K120" s="120"/>
      <c r="L120" s="39"/>
      <c r="M120" s="39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s="33" customFormat="1" ht="17.25">
      <c r="A121" s="22"/>
      <c r="B121" s="60"/>
      <c r="C121" s="98"/>
      <c r="D121" s="98"/>
      <c r="E121" s="99"/>
      <c r="F121" s="26"/>
      <c r="G121" s="62"/>
      <c r="H121" s="31"/>
      <c r="I121" s="83"/>
      <c r="J121" s="82"/>
      <c r="K121" s="120"/>
      <c r="L121" s="39"/>
      <c r="M121" s="39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s="33" customFormat="1" ht="17.25">
      <c r="A122" s="22"/>
      <c r="B122" s="60"/>
      <c r="C122" s="98"/>
      <c r="D122" s="98"/>
      <c r="E122" s="121"/>
      <c r="F122" s="26"/>
      <c r="G122" s="62"/>
      <c r="H122" s="82"/>
      <c r="I122" s="83"/>
      <c r="J122" s="31"/>
      <c r="L122" s="39"/>
      <c r="M122" s="39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s="33" customFormat="1" ht="17.25">
      <c r="A123" s="222"/>
      <c r="B123" s="236"/>
      <c r="C123" s="236"/>
      <c r="D123" s="236"/>
      <c r="E123" s="236"/>
      <c r="F123" s="237"/>
      <c r="G123" s="65"/>
      <c r="H123" s="41"/>
      <c r="I123" s="42"/>
      <c r="J123" s="41"/>
      <c r="K123" s="43"/>
      <c r="L123" s="44"/>
      <c r="M123" s="44"/>
    </row>
    <row r="124" spans="1:256" s="33" customFormat="1" ht="17.25">
      <c r="A124" s="238" t="s">
        <v>101</v>
      </c>
      <c r="B124" s="239"/>
      <c r="C124" s="239"/>
      <c r="D124" s="240"/>
      <c r="E124" s="101"/>
      <c r="F124" s="102"/>
      <c r="G124" s="103"/>
      <c r="H124" s="104"/>
      <c r="I124" s="105"/>
      <c r="J124" s="104"/>
      <c r="K124" s="106"/>
      <c r="L124" s="107"/>
      <c r="M124" s="107"/>
    </row>
    <row r="125" spans="1:256" s="39" customFormat="1">
      <c r="A125" s="22" t="s">
        <v>266</v>
      </c>
      <c r="B125" s="39" t="s">
        <v>229</v>
      </c>
      <c r="C125" s="98" t="s">
        <v>103</v>
      </c>
      <c r="D125" s="39" t="s">
        <v>94</v>
      </c>
      <c r="E125" s="110" t="s">
        <v>267</v>
      </c>
      <c r="F125" s="111">
        <v>41317</v>
      </c>
      <c r="H125" s="112">
        <v>300000</v>
      </c>
      <c r="I125" s="112" t="s">
        <v>20</v>
      </c>
      <c r="K125" s="11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s="39" customFormat="1">
      <c r="A126" s="22" t="s">
        <v>266</v>
      </c>
      <c r="B126" s="39" t="s">
        <v>229</v>
      </c>
      <c r="C126" s="98" t="s">
        <v>103</v>
      </c>
      <c r="D126" s="39" t="s">
        <v>94</v>
      </c>
      <c r="E126" s="110" t="s">
        <v>268</v>
      </c>
      <c r="F126" s="111">
        <v>41324</v>
      </c>
      <c r="H126" s="112">
        <v>100000</v>
      </c>
      <c r="I126" s="112" t="s">
        <v>20</v>
      </c>
      <c r="K126" s="11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s="39" customFormat="1" ht="16.5" hidden="1" customHeight="1">
      <c r="A127" s="22" t="s">
        <v>266</v>
      </c>
      <c r="B127" s="114"/>
      <c r="C127" s="98"/>
      <c r="D127" s="115"/>
      <c r="E127" s="110"/>
      <c r="F127" s="116"/>
      <c r="G127" s="115"/>
      <c r="H127" s="118"/>
      <c r="I127" s="118"/>
      <c r="K127" s="11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s="33" customFormat="1" ht="17.25">
      <c r="A128" s="22" t="s">
        <v>266</v>
      </c>
      <c r="B128" s="39" t="s">
        <v>229</v>
      </c>
      <c r="C128" s="98" t="s">
        <v>103</v>
      </c>
      <c r="D128" s="39" t="s">
        <v>94</v>
      </c>
      <c r="E128" s="110" t="s">
        <v>269</v>
      </c>
      <c r="F128" s="111" t="s">
        <v>270</v>
      </c>
      <c r="G128" s="39"/>
      <c r="H128" s="83">
        <v>50000</v>
      </c>
      <c r="I128" s="83" t="s">
        <v>20</v>
      </c>
      <c r="J128" s="82"/>
      <c r="K128" s="120"/>
      <c r="L128" s="39"/>
      <c r="M128" s="39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s="33" customFormat="1" ht="17.25">
      <c r="A129" s="22" t="s">
        <v>266</v>
      </c>
      <c r="B129" s="60" t="s">
        <v>271</v>
      </c>
      <c r="C129" s="98" t="s">
        <v>103</v>
      </c>
      <c r="D129" s="98" t="s">
        <v>18</v>
      </c>
      <c r="E129" s="99" t="s">
        <v>272</v>
      </c>
      <c r="F129" s="26">
        <v>41305</v>
      </c>
      <c r="G129" s="62"/>
      <c r="H129" s="83">
        <v>100000</v>
      </c>
      <c r="I129" s="83" t="s">
        <v>20</v>
      </c>
      <c r="J129" s="82"/>
      <c r="K129" s="120"/>
      <c r="L129" s="39"/>
      <c r="M129" s="39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s="33" customFormat="1" ht="32.25">
      <c r="A130" s="22" t="s">
        <v>266</v>
      </c>
      <c r="B130" s="60" t="s">
        <v>271</v>
      </c>
      <c r="C130" s="98" t="s">
        <v>103</v>
      </c>
      <c r="D130" s="98" t="s">
        <v>18</v>
      </c>
      <c r="E130" s="99" t="s">
        <v>273</v>
      </c>
      <c r="F130" s="26">
        <v>41323</v>
      </c>
      <c r="G130" s="62"/>
      <c r="H130" s="83">
        <v>150000</v>
      </c>
      <c r="I130" s="83" t="s">
        <v>20</v>
      </c>
      <c r="J130" s="82"/>
      <c r="K130" s="120"/>
      <c r="L130" s="39"/>
      <c r="M130" s="39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s="33" customFormat="1" ht="17.25">
      <c r="A131" s="22" t="s">
        <v>266</v>
      </c>
      <c r="B131" s="60" t="s">
        <v>274</v>
      </c>
      <c r="C131" s="98" t="s">
        <v>103</v>
      </c>
      <c r="D131" s="98" t="s">
        <v>41</v>
      </c>
      <c r="E131" s="99" t="s">
        <v>275</v>
      </c>
      <c r="F131" s="26" t="s">
        <v>276</v>
      </c>
      <c r="G131" s="62"/>
      <c r="H131" s="83">
        <v>170000</v>
      </c>
      <c r="I131" s="83" t="s">
        <v>20</v>
      </c>
      <c r="J131" s="82"/>
      <c r="K131" s="120"/>
      <c r="L131" s="39"/>
      <c r="M131" s="39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s="33" customFormat="1" ht="17.25">
      <c r="A132" s="22" t="s">
        <v>266</v>
      </c>
      <c r="B132" s="60" t="s">
        <v>277</v>
      </c>
      <c r="C132" s="98" t="s">
        <v>103</v>
      </c>
      <c r="D132" s="98" t="s">
        <v>41</v>
      </c>
      <c r="E132" s="99" t="s">
        <v>278</v>
      </c>
      <c r="F132" s="26" t="s">
        <v>279</v>
      </c>
      <c r="G132" s="62"/>
      <c r="H132" s="83">
        <v>1650000</v>
      </c>
      <c r="I132" s="83" t="s">
        <v>20</v>
      </c>
      <c r="J132" s="82"/>
      <c r="K132" s="120"/>
      <c r="L132" s="39"/>
      <c r="M132" s="39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s="33" customFormat="1" ht="17.25">
      <c r="A133" s="22" t="s">
        <v>266</v>
      </c>
      <c r="B133" s="60" t="s">
        <v>280</v>
      </c>
      <c r="C133" s="98" t="s">
        <v>103</v>
      </c>
      <c r="D133" s="98" t="s">
        <v>41</v>
      </c>
      <c r="E133" s="121" t="s">
        <v>23</v>
      </c>
      <c r="F133" s="26">
        <v>41329</v>
      </c>
      <c r="G133" s="62"/>
      <c r="H133" s="83">
        <v>50000</v>
      </c>
      <c r="I133" s="83" t="s">
        <v>20</v>
      </c>
      <c r="J133" s="31"/>
      <c r="L133" s="39"/>
      <c r="M133" s="39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s="33" customFormat="1" ht="17.25">
      <c r="A134" s="22" t="s">
        <v>266</v>
      </c>
      <c r="B134" s="60" t="s">
        <v>281</v>
      </c>
      <c r="C134" s="98" t="s">
        <v>103</v>
      </c>
      <c r="D134" s="98" t="s">
        <v>41</v>
      </c>
      <c r="E134" s="99" t="s">
        <v>282</v>
      </c>
      <c r="F134" s="26">
        <v>41325</v>
      </c>
      <c r="G134" s="62"/>
      <c r="H134" s="83">
        <v>20000</v>
      </c>
      <c r="I134" s="83" t="s">
        <v>20</v>
      </c>
      <c r="J134" s="82"/>
      <c r="K134" s="120"/>
      <c r="L134" s="39"/>
      <c r="M134" s="39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s="33" customFormat="1" ht="17.25">
      <c r="A135" s="22" t="s">
        <v>266</v>
      </c>
      <c r="B135" s="60" t="s">
        <v>32</v>
      </c>
      <c r="C135" s="98" t="s">
        <v>103</v>
      </c>
      <c r="D135" s="98" t="s">
        <v>41</v>
      </c>
      <c r="E135" s="99" t="s">
        <v>283</v>
      </c>
      <c r="F135" s="26">
        <v>41315</v>
      </c>
      <c r="G135" s="62"/>
      <c r="H135" s="83">
        <v>300000</v>
      </c>
      <c r="I135" s="83" t="s">
        <v>20</v>
      </c>
      <c r="J135" s="82"/>
      <c r="K135" s="120"/>
      <c r="L135" s="39"/>
      <c r="M135" s="39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s="33" customFormat="1" ht="17.25">
      <c r="A136" s="22" t="s">
        <v>266</v>
      </c>
      <c r="B136" s="60" t="s">
        <v>284</v>
      </c>
      <c r="C136" s="98" t="s">
        <v>103</v>
      </c>
      <c r="D136" s="98" t="s">
        <v>94</v>
      </c>
      <c r="E136" s="99" t="s">
        <v>285</v>
      </c>
      <c r="F136" s="26">
        <v>41325</v>
      </c>
      <c r="G136" s="62"/>
      <c r="H136" s="83">
        <v>20000</v>
      </c>
      <c r="I136" s="83" t="s">
        <v>20</v>
      </c>
      <c r="J136" s="82"/>
      <c r="K136" s="120"/>
      <c r="L136" s="39"/>
      <c r="M136" s="39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s="33" customFormat="1" ht="17.25">
      <c r="A137" s="22" t="s">
        <v>266</v>
      </c>
      <c r="B137" s="60" t="s">
        <v>184</v>
      </c>
      <c r="C137" s="98" t="s">
        <v>103</v>
      </c>
      <c r="D137" s="98" t="s">
        <v>18</v>
      </c>
      <c r="E137" s="99" t="s">
        <v>278</v>
      </c>
      <c r="F137" s="26" t="s">
        <v>286</v>
      </c>
      <c r="G137" s="62"/>
      <c r="H137" s="83">
        <v>1000000</v>
      </c>
      <c r="I137" s="83" t="s">
        <v>20</v>
      </c>
      <c r="J137" s="82"/>
      <c r="K137" s="120"/>
      <c r="L137" s="39" t="s">
        <v>313</v>
      </c>
      <c r="M137" s="39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s="33" customFormat="1" ht="17.25">
      <c r="A138" s="22" t="s">
        <v>38</v>
      </c>
      <c r="B138" s="60" t="s">
        <v>102</v>
      </c>
      <c r="C138" s="98" t="s">
        <v>103</v>
      </c>
      <c r="D138" s="98" t="s">
        <v>25</v>
      </c>
      <c r="E138" s="99" t="s">
        <v>287</v>
      </c>
      <c r="F138" s="26">
        <v>41305</v>
      </c>
      <c r="G138" s="62"/>
      <c r="H138" s="83">
        <v>100000</v>
      </c>
      <c r="I138" s="83" t="s">
        <v>20</v>
      </c>
      <c r="J138" s="82"/>
      <c r="K138" s="120"/>
      <c r="L138" s="39"/>
      <c r="M138" s="39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s="33" customFormat="1" ht="17.25">
      <c r="A139" s="22" t="s">
        <v>266</v>
      </c>
      <c r="B139" s="60" t="s">
        <v>171</v>
      </c>
      <c r="C139" s="98" t="s">
        <v>103</v>
      </c>
      <c r="D139" s="98" t="s">
        <v>41</v>
      </c>
      <c r="E139" s="99" t="s">
        <v>278</v>
      </c>
      <c r="F139" s="26">
        <v>41316</v>
      </c>
      <c r="G139" s="62"/>
      <c r="H139" s="83">
        <v>300000</v>
      </c>
      <c r="I139" s="83" t="s">
        <v>20</v>
      </c>
      <c r="J139" s="82"/>
      <c r="K139" s="120"/>
      <c r="L139" s="39"/>
      <c r="M139" s="39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s="33" customFormat="1" ht="17.25">
      <c r="A140" s="22" t="s">
        <v>266</v>
      </c>
      <c r="B140" s="60" t="s">
        <v>288</v>
      </c>
      <c r="C140" s="98" t="s">
        <v>103</v>
      </c>
      <c r="D140" s="98" t="s">
        <v>125</v>
      </c>
      <c r="E140" s="99" t="s">
        <v>278</v>
      </c>
      <c r="F140" s="26" t="s">
        <v>289</v>
      </c>
      <c r="G140" s="62"/>
      <c r="H140" s="83">
        <v>1300000</v>
      </c>
      <c r="I140" s="83"/>
      <c r="J140" s="82"/>
      <c r="K140" s="120"/>
      <c r="L140" s="39" t="s">
        <v>313</v>
      </c>
      <c r="M140" s="39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s="33" customFormat="1" ht="17.25">
      <c r="A141" s="22"/>
      <c r="B141" s="60"/>
      <c r="C141" s="98"/>
      <c r="D141" s="98"/>
      <c r="E141" s="99"/>
      <c r="F141" s="26"/>
      <c r="G141" s="62"/>
      <c r="H141" s="31">
        <f>3392+85</f>
        <v>3477</v>
      </c>
      <c r="I141" s="83"/>
      <c r="J141" s="82"/>
      <c r="K141" s="120"/>
      <c r="L141" s="39"/>
      <c r="M141" s="39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s="33" customFormat="1" ht="17.25">
      <c r="A142" s="22"/>
      <c r="B142" s="60"/>
      <c r="C142" s="98"/>
      <c r="D142" s="98"/>
      <c r="E142" s="99"/>
      <c r="F142" s="26"/>
      <c r="G142" s="62"/>
      <c r="H142" s="31"/>
      <c r="I142" s="83"/>
      <c r="J142" s="82"/>
      <c r="K142" s="120"/>
      <c r="L142" s="39"/>
      <c r="M142" s="39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s="33" customFormat="1" ht="17.25">
      <c r="A143" s="22"/>
      <c r="B143" s="60"/>
      <c r="C143" s="98"/>
      <c r="D143" s="98"/>
      <c r="E143" s="99"/>
      <c r="F143" s="26"/>
      <c r="G143" s="62"/>
      <c r="H143" s="31"/>
      <c r="I143" s="83"/>
      <c r="J143" s="82"/>
      <c r="K143" s="120"/>
      <c r="L143" s="39"/>
      <c r="M143" s="39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s="33" customFormat="1" ht="17.25">
      <c r="A144" s="22"/>
      <c r="B144" s="60"/>
      <c r="C144" s="98"/>
      <c r="D144" s="98"/>
      <c r="E144" s="99"/>
      <c r="F144" s="26"/>
      <c r="G144" s="62"/>
      <c r="H144" s="31"/>
      <c r="I144" s="83"/>
      <c r="J144" s="82"/>
      <c r="K144" s="120"/>
      <c r="L144" s="39"/>
      <c r="M144" s="39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s="33" customFormat="1" ht="17.25">
      <c r="A145" s="22"/>
      <c r="B145" s="60"/>
      <c r="C145" s="98"/>
      <c r="D145" s="98"/>
      <c r="E145" s="99"/>
      <c r="F145" s="26"/>
      <c r="G145" s="62"/>
      <c r="H145" s="31"/>
      <c r="I145" s="83"/>
      <c r="J145" s="82"/>
      <c r="K145" s="120"/>
      <c r="L145" s="39"/>
      <c r="M145" s="39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s="33" customFormat="1" ht="17.25">
      <c r="A146" s="22"/>
      <c r="B146" s="60"/>
      <c r="C146" s="98"/>
      <c r="D146" s="98"/>
      <c r="E146" s="99"/>
      <c r="F146" s="26"/>
      <c r="G146" s="62"/>
      <c r="H146" s="31"/>
      <c r="I146" s="83"/>
      <c r="J146" s="82"/>
      <c r="K146" s="120"/>
      <c r="L146" s="39"/>
      <c r="M146" s="39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s="33" customFormat="1" ht="17.25">
      <c r="A147" s="22"/>
      <c r="B147" s="60"/>
      <c r="C147" s="98"/>
      <c r="D147" s="98"/>
      <c r="E147" s="99"/>
      <c r="F147" s="26"/>
      <c r="G147" s="62"/>
      <c r="H147" s="31"/>
      <c r="I147" s="83"/>
      <c r="J147" s="82"/>
      <c r="K147" s="120"/>
      <c r="L147" s="39"/>
      <c r="M147" s="39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s="33" customFormat="1" ht="17.25">
      <c r="A148" s="22"/>
      <c r="B148" s="60"/>
      <c r="C148" s="98"/>
      <c r="D148" s="98"/>
      <c r="E148" s="99"/>
      <c r="F148" s="26"/>
      <c r="G148" s="62"/>
      <c r="H148" s="31"/>
      <c r="I148" s="83"/>
      <c r="J148" s="82"/>
      <c r="K148" s="120"/>
      <c r="L148" s="39"/>
      <c r="M148" s="39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s="33" customFormat="1" ht="17.25">
      <c r="A149" s="22"/>
      <c r="B149" s="60"/>
      <c r="C149" s="98"/>
      <c r="D149" s="98"/>
      <c r="E149" s="99"/>
      <c r="F149" s="26"/>
      <c r="G149" s="62"/>
      <c r="H149" s="31"/>
      <c r="I149" s="83"/>
      <c r="J149" s="82"/>
      <c r="K149" s="120"/>
      <c r="L149" s="39"/>
      <c r="M149" s="39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s="33" customFormat="1" ht="17.25">
      <c r="A150" s="22"/>
      <c r="B150" s="60"/>
      <c r="C150" s="98"/>
      <c r="D150" s="98"/>
      <c r="E150" s="99"/>
      <c r="F150" s="26"/>
      <c r="G150" s="62"/>
      <c r="H150" s="31"/>
      <c r="I150" s="83"/>
      <c r="J150" s="82"/>
      <c r="K150" s="120"/>
      <c r="L150" s="39"/>
      <c r="M150" s="39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s="119" customFormat="1" ht="17.25">
      <c r="A151" s="222"/>
      <c r="B151" s="236"/>
      <c r="C151" s="236"/>
      <c r="D151" s="236"/>
      <c r="E151" s="236"/>
      <c r="F151" s="237"/>
      <c r="G151" s="65"/>
      <c r="H151" s="41"/>
      <c r="I151" s="42"/>
      <c r="J151" s="41"/>
      <c r="K151" s="43"/>
      <c r="L151" s="44"/>
      <c r="M151" s="44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s="119" customFormat="1" ht="17.25">
      <c r="A152" s="238" t="s">
        <v>107</v>
      </c>
      <c r="B152" s="239"/>
      <c r="C152" s="239"/>
      <c r="D152" s="240"/>
      <c r="E152" s="66"/>
      <c r="F152" s="67"/>
      <c r="G152" s="68"/>
      <c r="H152" s="69"/>
      <c r="I152" s="70"/>
      <c r="J152" s="69"/>
      <c r="K152" s="71"/>
      <c r="L152" s="72"/>
      <c r="M152" s="7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s="33" customFormat="1" ht="32.25">
      <c r="A153" s="22" t="s">
        <v>266</v>
      </c>
      <c r="B153" s="60" t="s">
        <v>231</v>
      </c>
      <c r="C153" s="98" t="s">
        <v>259</v>
      </c>
      <c r="D153" s="98" t="s">
        <v>218</v>
      </c>
      <c r="E153" s="99" t="s">
        <v>260</v>
      </c>
      <c r="F153" s="26">
        <v>41313</v>
      </c>
      <c r="G153" s="62"/>
      <c r="H153" s="31">
        <v>50000</v>
      </c>
      <c r="I153" s="83"/>
      <c r="J153" s="82"/>
      <c r="K153" s="120"/>
      <c r="L153" s="39"/>
      <c r="M153" s="39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s="33" customFormat="1" ht="17.25">
      <c r="A154" s="22" t="s">
        <v>266</v>
      </c>
      <c r="B154" s="60" t="s">
        <v>217</v>
      </c>
      <c r="C154" s="98" t="s">
        <v>259</v>
      </c>
      <c r="D154" s="98" t="s">
        <v>218</v>
      </c>
      <c r="E154" s="99" t="s">
        <v>261</v>
      </c>
      <c r="F154" s="26">
        <v>41325</v>
      </c>
      <c r="G154" s="62"/>
      <c r="H154" s="31">
        <v>50000</v>
      </c>
      <c r="I154" s="83"/>
      <c r="J154" s="82"/>
      <c r="K154" s="120"/>
      <c r="L154" s="39"/>
      <c r="M154" s="39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s="33" customFormat="1" ht="17.25">
      <c r="A155" s="22" t="s">
        <v>266</v>
      </c>
      <c r="B155" s="60" t="s">
        <v>262</v>
      </c>
      <c r="C155" s="98" t="s">
        <v>259</v>
      </c>
      <c r="D155" s="98" t="s">
        <v>218</v>
      </c>
      <c r="E155" s="99" t="s">
        <v>263</v>
      </c>
      <c r="F155" s="26">
        <v>41308</v>
      </c>
      <c r="G155" s="62"/>
      <c r="H155" s="31">
        <v>300000</v>
      </c>
      <c r="I155" s="83"/>
      <c r="J155" s="82"/>
      <c r="K155" s="120"/>
      <c r="L155" s="39"/>
      <c r="M155" s="39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s="33" customFormat="1" ht="17.25">
      <c r="A156" s="22"/>
      <c r="B156" s="60"/>
      <c r="C156" s="98"/>
      <c r="D156" s="98"/>
      <c r="E156" s="99"/>
      <c r="F156" s="26"/>
      <c r="G156" s="62"/>
      <c r="H156" s="31"/>
      <c r="I156" s="83"/>
      <c r="J156" s="82"/>
      <c r="K156" s="120"/>
      <c r="L156" s="39"/>
      <c r="M156" s="39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s="33" customFormat="1" ht="17.25">
      <c r="A157" s="22"/>
      <c r="B157" s="60"/>
      <c r="C157" s="98"/>
      <c r="D157" s="98"/>
      <c r="E157" s="99"/>
      <c r="F157" s="26"/>
      <c r="G157" s="62"/>
      <c r="H157" s="31"/>
      <c r="I157" s="83"/>
      <c r="J157" s="82"/>
      <c r="K157" s="120"/>
      <c r="L157" s="39"/>
      <c r="M157" s="39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s="33" customFormat="1" ht="17.25">
      <c r="A158" s="22"/>
      <c r="B158" s="60"/>
      <c r="C158" s="98"/>
      <c r="D158" s="98"/>
      <c r="E158" s="99"/>
      <c r="F158" s="26"/>
      <c r="G158" s="62"/>
      <c r="H158" s="31"/>
      <c r="I158" s="83"/>
      <c r="J158" s="82"/>
      <c r="K158" s="120"/>
      <c r="L158" s="39"/>
      <c r="M158" s="39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s="33" customFormat="1" ht="17.25">
      <c r="A159" s="22"/>
      <c r="B159" s="60"/>
      <c r="C159" s="98"/>
      <c r="D159" s="98"/>
      <c r="E159" s="99"/>
      <c r="F159" s="26"/>
      <c r="G159" s="62"/>
      <c r="H159" s="31"/>
      <c r="I159" s="83"/>
      <c r="J159" s="82"/>
      <c r="K159" s="120"/>
      <c r="L159" s="39"/>
      <c r="M159" s="39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s="33" customFormat="1" ht="17.25">
      <c r="A160" s="22"/>
      <c r="B160" s="60"/>
      <c r="C160" s="98"/>
      <c r="D160" s="98"/>
      <c r="E160" s="121"/>
      <c r="F160" s="26"/>
      <c r="G160" s="62"/>
      <c r="H160" s="82"/>
      <c r="I160" s="83"/>
      <c r="J160" s="31"/>
      <c r="L160" s="39"/>
      <c r="M160" s="39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</sheetData>
  <mergeCells count="16">
    <mergeCell ref="A28:F28"/>
    <mergeCell ref="A1:M1"/>
    <mergeCell ref="G2:K2"/>
    <mergeCell ref="A4:D4"/>
    <mergeCell ref="A18:G18"/>
    <mergeCell ref="A19:D19"/>
    <mergeCell ref="A123:F123"/>
    <mergeCell ref="A124:D124"/>
    <mergeCell ref="A151:F151"/>
    <mergeCell ref="A152:D152"/>
    <mergeCell ref="A29:D29"/>
    <mergeCell ref="A49:D49"/>
    <mergeCell ref="A73:F73"/>
    <mergeCell ref="A74:D74"/>
    <mergeCell ref="A110:F110"/>
    <mergeCell ref="A111:D1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topLeftCell="A31" workbookViewId="0">
      <selection activeCell="H42" sqref="H42"/>
    </sheetView>
  </sheetViews>
  <sheetFormatPr defaultRowHeight="17.25"/>
  <cols>
    <col min="2" max="2" width="19" bestFit="1" customWidth="1"/>
    <col min="5" max="5" width="29" customWidth="1"/>
    <col min="6" max="6" width="9" style="150"/>
    <col min="7" max="7" width="10.375" style="151" bestFit="1" customWidth="1"/>
    <col min="8" max="8" width="9" style="187"/>
  </cols>
  <sheetData>
    <row r="1" spans="1:8" ht="20.25">
      <c r="A1" s="245" t="s">
        <v>312</v>
      </c>
      <c r="B1" s="245"/>
      <c r="C1" s="245"/>
      <c r="D1" s="245"/>
      <c r="E1" s="245"/>
      <c r="F1" s="245"/>
      <c r="G1" s="245"/>
    </row>
    <row r="2" spans="1:8">
      <c r="A2" s="139"/>
      <c r="B2" s="139"/>
      <c r="C2" s="139"/>
      <c r="D2" s="139"/>
      <c r="E2" s="139"/>
      <c r="F2" s="140"/>
      <c r="G2" s="141"/>
    </row>
    <row r="3" spans="1:8" s="147" customFormat="1" ht="47.25">
      <c r="A3" s="142" t="s">
        <v>146</v>
      </c>
      <c r="B3" s="143" t="s">
        <v>147</v>
      </c>
      <c r="C3" s="143" t="s">
        <v>148</v>
      </c>
      <c r="D3" s="143" t="s">
        <v>149</v>
      </c>
      <c r="E3" s="142" t="s">
        <v>150</v>
      </c>
      <c r="F3" s="144" t="s">
        <v>151</v>
      </c>
      <c r="G3" s="145" t="s">
        <v>152</v>
      </c>
      <c r="H3" s="188"/>
    </row>
    <row r="4" spans="1:8">
      <c r="A4" s="84" t="s">
        <v>266</v>
      </c>
      <c r="B4" s="23" t="s">
        <v>200</v>
      </c>
      <c r="C4" s="24" t="s">
        <v>17</v>
      </c>
      <c r="D4" s="24" t="s">
        <v>41</v>
      </c>
      <c r="E4" s="25" t="s">
        <v>23</v>
      </c>
      <c r="F4" s="26">
        <v>41320</v>
      </c>
      <c r="G4" s="28">
        <v>150000</v>
      </c>
      <c r="H4" s="148"/>
    </row>
    <row r="5" spans="1:8">
      <c r="A5" s="84" t="s">
        <v>266</v>
      </c>
      <c r="B5" s="23" t="s">
        <v>200</v>
      </c>
      <c r="C5" s="24" t="s">
        <v>17</v>
      </c>
      <c r="D5" s="24" t="s">
        <v>41</v>
      </c>
      <c r="E5" s="25" t="s">
        <v>234</v>
      </c>
      <c r="F5" s="26">
        <v>41319</v>
      </c>
      <c r="G5" s="28">
        <v>70000</v>
      </c>
    </row>
    <row r="6" spans="1:8">
      <c r="A6" s="84" t="s">
        <v>266</v>
      </c>
      <c r="B6" s="23" t="s">
        <v>28</v>
      </c>
      <c r="C6" s="24" t="s">
        <v>17</v>
      </c>
      <c r="D6" s="24" t="s">
        <v>29</v>
      </c>
      <c r="E6" s="35" t="s">
        <v>235</v>
      </c>
      <c r="F6" s="26">
        <v>41322</v>
      </c>
      <c r="G6" s="82">
        <v>70000</v>
      </c>
    </row>
    <row r="7" spans="1:8">
      <c r="A7" s="84" t="s">
        <v>266</v>
      </c>
      <c r="B7" s="23" t="s">
        <v>28</v>
      </c>
      <c r="C7" s="24" t="s">
        <v>17</v>
      </c>
      <c r="D7" s="24" t="s">
        <v>29</v>
      </c>
      <c r="E7" s="35" t="s">
        <v>236</v>
      </c>
      <c r="F7" s="26">
        <v>41319</v>
      </c>
      <c r="G7" s="82">
        <v>150000</v>
      </c>
    </row>
    <row r="8" spans="1:8">
      <c r="A8" s="84" t="s">
        <v>266</v>
      </c>
      <c r="B8" s="40" t="s">
        <v>200</v>
      </c>
      <c r="C8" s="24" t="s">
        <v>17</v>
      </c>
      <c r="D8" s="24" t="s">
        <v>41</v>
      </c>
      <c r="E8" s="99" t="s">
        <v>23</v>
      </c>
      <c r="F8" s="26">
        <v>41331</v>
      </c>
      <c r="G8" s="31">
        <v>70000</v>
      </c>
      <c r="H8" s="189"/>
    </row>
    <row r="9" spans="1:8">
      <c r="A9" s="84" t="s">
        <v>266</v>
      </c>
      <c r="B9" s="60" t="s">
        <v>156</v>
      </c>
      <c r="C9" s="98" t="s">
        <v>17</v>
      </c>
      <c r="D9" s="98" t="s">
        <v>125</v>
      </c>
      <c r="E9" s="99" t="s">
        <v>23</v>
      </c>
      <c r="F9" s="26">
        <v>41305</v>
      </c>
      <c r="G9" s="31">
        <v>90000</v>
      </c>
    </row>
    <row r="10" spans="1:8">
      <c r="A10" s="84" t="s">
        <v>266</v>
      </c>
      <c r="B10" s="60" t="s">
        <v>16</v>
      </c>
      <c r="C10" s="98" t="s">
        <v>17</v>
      </c>
      <c r="D10" s="98" t="s">
        <v>18</v>
      </c>
      <c r="E10" s="99" t="s">
        <v>291</v>
      </c>
      <c r="F10" s="26">
        <v>41328</v>
      </c>
      <c r="G10" s="31">
        <v>20000</v>
      </c>
    </row>
    <row r="11" spans="1:8">
      <c r="A11" s="84" t="s">
        <v>266</v>
      </c>
      <c r="B11" s="60" t="s">
        <v>16</v>
      </c>
      <c r="C11" s="98" t="s">
        <v>17</v>
      </c>
      <c r="D11" s="98" t="s">
        <v>18</v>
      </c>
      <c r="E11" s="99" t="s">
        <v>292</v>
      </c>
      <c r="F11" s="26">
        <v>41320</v>
      </c>
      <c r="G11" s="31">
        <v>20000</v>
      </c>
    </row>
    <row r="12" spans="1:8">
      <c r="A12" s="84" t="s">
        <v>266</v>
      </c>
      <c r="B12" s="52" t="s">
        <v>253</v>
      </c>
      <c r="C12" s="53" t="s">
        <v>33</v>
      </c>
      <c r="D12" s="54" t="s">
        <v>119</v>
      </c>
      <c r="E12" s="55" t="s">
        <v>254</v>
      </c>
      <c r="F12" s="56">
        <v>41310</v>
      </c>
      <c r="G12" s="28">
        <v>400000</v>
      </c>
    </row>
    <row r="13" spans="1:8">
      <c r="A13" s="84" t="s">
        <v>266</v>
      </c>
      <c r="B13" s="52" t="s">
        <v>255</v>
      </c>
      <c r="C13" s="53" t="s">
        <v>33</v>
      </c>
      <c r="D13" s="54" t="s">
        <v>41</v>
      </c>
      <c r="E13" s="35" t="s">
        <v>256</v>
      </c>
      <c r="F13" s="56">
        <v>41310</v>
      </c>
      <c r="G13" s="28">
        <v>20000</v>
      </c>
    </row>
    <row r="14" spans="1:8">
      <c r="A14" s="84" t="s">
        <v>266</v>
      </c>
      <c r="B14" s="52" t="s">
        <v>264</v>
      </c>
      <c r="C14" s="53" t="s">
        <v>33</v>
      </c>
      <c r="D14" s="54" t="s">
        <v>119</v>
      </c>
      <c r="E14" s="35" t="s">
        <v>265</v>
      </c>
      <c r="F14" s="56">
        <v>41308</v>
      </c>
      <c r="G14" s="28">
        <v>50000</v>
      </c>
    </row>
    <row r="15" spans="1:8">
      <c r="A15" s="84" t="s">
        <v>266</v>
      </c>
      <c r="B15" s="73" t="s">
        <v>39</v>
      </c>
      <c r="C15" s="74" t="s">
        <v>40</v>
      </c>
      <c r="D15" s="74" t="s">
        <v>41</v>
      </c>
      <c r="E15" s="75" t="s">
        <v>238</v>
      </c>
      <c r="F15" s="76">
        <v>41324</v>
      </c>
      <c r="G15" s="78">
        <v>50000</v>
      </c>
    </row>
    <row r="16" spans="1:8">
      <c r="A16" s="84" t="s">
        <v>266</v>
      </c>
      <c r="B16" s="73" t="s">
        <v>249</v>
      </c>
      <c r="C16" s="74" t="s">
        <v>40</v>
      </c>
      <c r="D16" s="74" t="s">
        <v>41</v>
      </c>
      <c r="E16" s="75" t="s">
        <v>250</v>
      </c>
      <c r="F16" s="76">
        <v>41317</v>
      </c>
      <c r="G16" s="78">
        <v>30000</v>
      </c>
    </row>
    <row r="17" spans="1:7">
      <c r="A17" s="84" t="s">
        <v>266</v>
      </c>
      <c r="B17" s="60" t="s">
        <v>39</v>
      </c>
      <c r="C17" s="98" t="s">
        <v>40</v>
      </c>
      <c r="D17" s="74" t="s">
        <v>41</v>
      </c>
      <c r="E17" s="99" t="s">
        <v>251</v>
      </c>
      <c r="F17" s="26">
        <v>41316</v>
      </c>
      <c r="G17" s="31">
        <v>50000</v>
      </c>
    </row>
    <row r="18" spans="1:7">
      <c r="A18" s="84" t="s">
        <v>266</v>
      </c>
      <c r="B18" s="60" t="s">
        <v>189</v>
      </c>
      <c r="C18" s="98" t="s">
        <v>40</v>
      </c>
      <c r="D18" s="98" t="s">
        <v>94</v>
      </c>
      <c r="E18" s="99" t="s">
        <v>252</v>
      </c>
      <c r="F18" s="26">
        <v>41324</v>
      </c>
      <c r="G18" s="31">
        <v>50000</v>
      </c>
    </row>
    <row r="19" spans="1:7">
      <c r="A19" s="84" t="s">
        <v>266</v>
      </c>
      <c r="B19" s="23" t="s">
        <v>128</v>
      </c>
      <c r="C19" s="24" t="s">
        <v>118</v>
      </c>
      <c r="D19" s="24" t="s">
        <v>119</v>
      </c>
      <c r="E19" s="167" t="s">
        <v>256</v>
      </c>
      <c r="F19" s="26">
        <v>41321</v>
      </c>
      <c r="G19" s="168">
        <v>70000</v>
      </c>
    </row>
    <row r="20" spans="1:7">
      <c r="A20" s="84" t="s">
        <v>266</v>
      </c>
      <c r="B20" s="23" t="s">
        <v>257</v>
      </c>
      <c r="C20" s="24" t="s">
        <v>118</v>
      </c>
      <c r="D20" s="24" t="s">
        <v>41</v>
      </c>
      <c r="E20" s="25" t="s">
        <v>256</v>
      </c>
      <c r="F20" s="26">
        <v>41319</v>
      </c>
      <c r="G20" s="168">
        <v>100000</v>
      </c>
    </row>
    <row r="21" spans="1:7">
      <c r="A21" s="84" t="s">
        <v>266</v>
      </c>
      <c r="B21" s="23" t="s">
        <v>293</v>
      </c>
      <c r="C21" s="24" t="s">
        <v>118</v>
      </c>
      <c r="D21" s="24" t="s">
        <v>41</v>
      </c>
      <c r="E21" s="167" t="s">
        <v>294</v>
      </c>
      <c r="F21" s="173">
        <v>41307</v>
      </c>
      <c r="G21" s="133">
        <v>32000</v>
      </c>
    </row>
    <row r="22" spans="1:7">
      <c r="A22" s="84" t="s">
        <v>266</v>
      </c>
      <c r="B22" s="23" t="s">
        <v>295</v>
      </c>
      <c r="C22" s="24" t="s">
        <v>118</v>
      </c>
      <c r="D22" s="24" t="s">
        <v>41</v>
      </c>
      <c r="E22" s="167" t="s">
        <v>227</v>
      </c>
      <c r="F22" s="26" t="s">
        <v>296</v>
      </c>
      <c r="G22" s="168">
        <v>70000</v>
      </c>
    </row>
    <row r="23" spans="1:7">
      <c r="A23" s="84" t="s">
        <v>266</v>
      </c>
      <c r="B23" s="23" t="s">
        <v>298</v>
      </c>
      <c r="C23" s="24" t="s">
        <v>118</v>
      </c>
      <c r="D23" s="24" t="s">
        <v>119</v>
      </c>
      <c r="E23" s="167" t="s">
        <v>299</v>
      </c>
      <c r="F23" s="26">
        <v>41332</v>
      </c>
      <c r="G23" s="168">
        <v>70000</v>
      </c>
    </row>
    <row r="24" spans="1:7">
      <c r="A24" s="84" t="s">
        <v>266</v>
      </c>
      <c r="B24" s="32" t="s">
        <v>84</v>
      </c>
      <c r="C24" s="24" t="s">
        <v>51</v>
      </c>
      <c r="D24" s="24" t="s">
        <v>41</v>
      </c>
      <c r="E24" s="25" t="s">
        <v>92</v>
      </c>
      <c r="F24" s="26">
        <v>41325</v>
      </c>
      <c r="G24" s="97">
        <v>17500</v>
      </c>
    </row>
    <row r="25" spans="1:7">
      <c r="A25" s="84" t="s">
        <v>266</v>
      </c>
      <c r="B25" s="32" t="s">
        <v>50</v>
      </c>
      <c r="C25" s="24" t="s">
        <v>51</v>
      </c>
      <c r="D25" s="24" t="s">
        <v>41</v>
      </c>
      <c r="E25" s="25" t="s">
        <v>303</v>
      </c>
      <c r="F25" s="26">
        <v>41322</v>
      </c>
      <c r="G25" s="97">
        <v>24000</v>
      </c>
    </row>
    <row r="26" spans="1:7">
      <c r="A26" s="84" t="s">
        <v>266</v>
      </c>
      <c r="B26" s="32" t="s">
        <v>50</v>
      </c>
      <c r="C26" s="24" t="s">
        <v>51</v>
      </c>
      <c r="D26" s="24" t="s">
        <v>41</v>
      </c>
      <c r="E26" s="25" t="s">
        <v>304</v>
      </c>
      <c r="F26" s="26">
        <v>41311</v>
      </c>
      <c r="G26" s="97">
        <v>12000</v>
      </c>
    </row>
    <row r="27" spans="1:7">
      <c r="A27" s="84" t="s">
        <v>266</v>
      </c>
      <c r="B27" s="32" t="s">
        <v>305</v>
      </c>
      <c r="C27" s="24" t="s">
        <v>51</v>
      </c>
      <c r="D27" s="174" t="s">
        <v>41</v>
      </c>
      <c r="E27" s="25" t="s">
        <v>92</v>
      </c>
      <c r="F27" s="26">
        <v>41311</v>
      </c>
      <c r="G27" s="97">
        <v>17500</v>
      </c>
    </row>
    <row r="28" spans="1:7">
      <c r="A28" s="84" t="s">
        <v>266</v>
      </c>
      <c r="B28" s="39" t="s">
        <v>229</v>
      </c>
      <c r="C28" s="98" t="s">
        <v>103</v>
      </c>
      <c r="D28" s="39" t="s">
        <v>94</v>
      </c>
      <c r="E28" s="110" t="s">
        <v>267</v>
      </c>
      <c r="F28" s="111">
        <v>41317</v>
      </c>
      <c r="G28" s="112">
        <v>300000</v>
      </c>
    </row>
    <row r="29" spans="1:7">
      <c r="A29" s="84" t="s">
        <v>266</v>
      </c>
      <c r="B29" s="39" t="s">
        <v>229</v>
      </c>
      <c r="C29" s="98" t="s">
        <v>103</v>
      </c>
      <c r="D29" s="39" t="s">
        <v>94</v>
      </c>
      <c r="E29" s="110" t="s">
        <v>268</v>
      </c>
      <c r="F29" s="111">
        <v>41324</v>
      </c>
      <c r="G29" s="112">
        <v>100000</v>
      </c>
    </row>
    <row r="30" spans="1:7">
      <c r="A30" s="84" t="s">
        <v>266</v>
      </c>
      <c r="B30" s="114"/>
      <c r="C30" s="98"/>
      <c r="D30" s="115"/>
      <c r="E30" s="110"/>
      <c r="F30" s="116"/>
      <c r="G30" s="118"/>
    </row>
    <row r="31" spans="1:7">
      <c r="A31" s="84" t="s">
        <v>266</v>
      </c>
      <c r="B31" s="39" t="s">
        <v>229</v>
      </c>
      <c r="C31" s="98" t="s">
        <v>103</v>
      </c>
      <c r="D31" s="39" t="s">
        <v>94</v>
      </c>
      <c r="E31" s="110" t="s">
        <v>269</v>
      </c>
      <c r="F31" s="111" t="s">
        <v>270</v>
      </c>
      <c r="G31" s="83">
        <v>50000</v>
      </c>
    </row>
    <row r="32" spans="1:7">
      <c r="A32" s="84" t="s">
        <v>266</v>
      </c>
      <c r="B32" s="60" t="s">
        <v>271</v>
      </c>
      <c r="C32" s="98" t="s">
        <v>103</v>
      </c>
      <c r="D32" s="98" t="s">
        <v>18</v>
      </c>
      <c r="E32" s="99" t="s">
        <v>272</v>
      </c>
      <c r="F32" s="26">
        <v>41305</v>
      </c>
      <c r="G32" s="83">
        <v>100000</v>
      </c>
    </row>
    <row r="33" spans="1:8" ht="32.25">
      <c r="A33" s="84" t="s">
        <v>266</v>
      </c>
      <c r="B33" s="60" t="s">
        <v>271</v>
      </c>
      <c r="C33" s="98" t="s">
        <v>103</v>
      </c>
      <c r="D33" s="98" t="s">
        <v>18</v>
      </c>
      <c r="E33" s="99" t="s">
        <v>273</v>
      </c>
      <c r="F33" s="26">
        <v>41323</v>
      </c>
      <c r="G33" s="83">
        <v>150000</v>
      </c>
    </row>
    <row r="34" spans="1:8">
      <c r="A34" s="84" t="s">
        <v>266</v>
      </c>
      <c r="B34" s="60" t="s">
        <v>274</v>
      </c>
      <c r="C34" s="98" t="s">
        <v>103</v>
      </c>
      <c r="D34" s="98" t="s">
        <v>41</v>
      </c>
      <c r="E34" s="99" t="s">
        <v>275</v>
      </c>
      <c r="F34" s="26" t="s">
        <v>276</v>
      </c>
      <c r="G34" s="83">
        <v>170000</v>
      </c>
    </row>
    <row r="35" spans="1:8">
      <c r="A35" s="84" t="s">
        <v>266</v>
      </c>
      <c r="B35" s="60" t="s">
        <v>277</v>
      </c>
      <c r="C35" s="98" t="s">
        <v>103</v>
      </c>
      <c r="D35" s="98" t="s">
        <v>41</v>
      </c>
      <c r="E35" s="99" t="s">
        <v>278</v>
      </c>
      <c r="F35" s="26" t="s">
        <v>279</v>
      </c>
      <c r="G35" s="83">
        <v>325000</v>
      </c>
      <c r="H35" s="187" t="s">
        <v>314</v>
      </c>
    </row>
    <row r="36" spans="1:8">
      <c r="A36" s="84" t="s">
        <v>266</v>
      </c>
      <c r="B36" s="60" t="s">
        <v>280</v>
      </c>
      <c r="C36" s="98" t="s">
        <v>103</v>
      </c>
      <c r="D36" s="98" t="s">
        <v>41</v>
      </c>
      <c r="E36" s="121" t="s">
        <v>23</v>
      </c>
      <c r="F36" s="26">
        <v>41329</v>
      </c>
      <c r="G36" s="83">
        <v>50000</v>
      </c>
    </row>
    <row r="37" spans="1:8">
      <c r="A37" s="84" t="s">
        <v>266</v>
      </c>
      <c r="B37" s="60" t="s">
        <v>281</v>
      </c>
      <c r="C37" s="98" t="s">
        <v>103</v>
      </c>
      <c r="D37" s="98" t="s">
        <v>41</v>
      </c>
      <c r="E37" s="99" t="s">
        <v>282</v>
      </c>
      <c r="F37" s="26">
        <v>41325</v>
      </c>
      <c r="G37" s="83">
        <v>20000</v>
      </c>
    </row>
    <row r="38" spans="1:8">
      <c r="A38" s="84" t="s">
        <v>266</v>
      </c>
      <c r="B38" s="60" t="s">
        <v>32</v>
      </c>
      <c r="C38" s="98" t="s">
        <v>103</v>
      </c>
      <c r="D38" s="98" t="s">
        <v>41</v>
      </c>
      <c r="E38" s="99" t="s">
        <v>283</v>
      </c>
      <c r="F38" s="26">
        <v>41315</v>
      </c>
      <c r="G38" s="83">
        <v>300000</v>
      </c>
    </row>
    <row r="39" spans="1:8">
      <c r="A39" s="84" t="s">
        <v>266</v>
      </c>
      <c r="B39" s="60" t="s">
        <v>284</v>
      </c>
      <c r="C39" s="98" t="s">
        <v>103</v>
      </c>
      <c r="D39" s="98" t="s">
        <v>94</v>
      </c>
      <c r="E39" s="99" t="s">
        <v>285</v>
      </c>
      <c r="F39" s="26">
        <v>41325</v>
      </c>
      <c r="G39" s="83">
        <v>20000</v>
      </c>
    </row>
    <row r="40" spans="1:8">
      <c r="A40" s="84" t="s">
        <v>266</v>
      </c>
      <c r="B40" s="60" t="s">
        <v>184</v>
      </c>
      <c r="C40" s="98" t="s">
        <v>103</v>
      </c>
      <c r="D40" s="98" t="s">
        <v>18</v>
      </c>
      <c r="E40" s="99" t="s">
        <v>278</v>
      </c>
      <c r="F40" s="26" t="s">
        <v>286</v>
      </c>
      <c r="G40" s="83">
        <v>400000</v>
      </c>
      <c r="H40" s="187" t="s">
        <v>314</v>
      </c>
    </row>
    <row r="41" spans="1:8">
      <c r="A41" s="84" t="s">
        <v>266</v>
      </c>
      <c r="B41" s="60" t="s">
        <v>102</v>
      </c>
      <c r="C41" s="98" t="s">
        <v>103</v>
      </c>
      <c r="D41" s="98" t="s">
        <v>25</v>
      </c>
      <c r="E41" s="99" t="s">
        <v>287</v>
      </c>
      <c r="F41" s="26">
        <v>41305</v>
      </c>
      <c r="G41" s="83">
        <v>100000</v>
      </c>
    </row>
    <row r="42" spans="1:8">
      <c r="A42" s="84" t="s">
        <v>266</v>
      </c>
      <c r="B42" s="60" t="s">
        <v>171</v>
      </c>
      <c r="C42" s="98" t="s">
        <v>103</v>
      </c>
      <c r="D42" s="98" t="s">
        <v>41</v>
      </c>
      <c r="E42" s="99" t="s">
        <v>278</v>
      </c>
      <c r="F42" s="26">
        <v>41316</v>
      </c>
      <c r="G42" s="83">
        <v>300000</v>
      </c>
    </row>
    <row r="43" spans="1:8">
      <c r="A43" s="84" t="s">
        <v>266</v>
      </c>
      <c r="B43" s="60" t="s">
        <v>288</v>
      </c>
      <c r="C43" s="98" t="s">
        <v>103</v>
      </c>
      <c r="D43" s="98" t="s">
        <v>125</v>
      </c>
      <c r="E43" s="99" t="s">
        <v>278</v>
      </c>
      <c r="F43" s="26" t="s">
        <v>289</v>
      </c>
      <c r="G43" s="83">
        <v>500000</v>
      </c>
      <c r="H43" s="187" t="s">
        <v>315</v>
      </c>
    </row>
    <row r="44" spans="1:8" ht="18">
      <c r="E44" s="150"/>
      <c r="G44" s="161">
        <f>SUM(G4:G43)</f>
        <v>4588000</v>
      </c>
      <c r="H44" s="190"/>
    </row>
    <row r="45" spans="1:8">
      <c r="E45" s="150"/>
      <c r="F45" s="151"/>
      <c r="G45" s="138"/>
      <c r="H45" s="190"/>
    </row>
  </sheetData>
  <mergeCells count="1">
    <mergeCell ref="A1:G1"/>
  </mergeCells>
  <pageMargins left="0.2" right="0.21" top="0.2" bottom="0.49" header="0.3" footer="0.3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sqref="A1:XFD1048576"/>
    </sheetView>
  </sheetViews>
  <sheetFormatPr defaultRowHeight="17.25"/>
  <cols>
    <col min="2" max="2" width="18.125" bestFit="1" customWidth="1"/>
    <col min="5" max="5" width="23.125" bestFit="1" customWidth="1"/>
    <col min="7" max="7" width="9" style="157"/>
    <col min="8" max="10" width="9" style="138"/>
  </cols>
  <sheetData>
    <row r="1" spans="1:10" ht="21">
      <c r="A1" s="246" t="s">
        <v>311</v>
      </c>
      <c r="B1" s="247"/>
      <c r="C1" s="247"/>
      <c r="D1" s="247"/>
      <c r="E1" s="247"/>
      <c r="F1" s="247"/>
      <c r="G1" s="247"/>
    </row>
    <row r="2" spans="1:10">
      <c r="G2" s="152"/>
    </row>
    <row r="3" spans="1:10" ht="47.25">
      <c r="A3" s="143" t="s">
        <v>146</v>
      </c>
      <c r="B3" s="143" t="s">
        <v>158</v>
      </c>
      <c r="C3" s="143" t="s">
        <v>159</v>
      </c>
      <c r="D3" s="143" t="s">
        <v>160</v>
      </c>
      <c r="E3" s="143" t="s">
        <v>150</v>
      </c>
      <c r="F3" s="143" t="s">
        <v>151</v>
      </c>
      <c r="G3" s="145" t="s">
        <v>161</v>
      </c>
    </row>
    <row r="4" spans="1:10" s="154" customFormat="1">
      <c r="A4" s="84" t="s">
        <v>266</v>
      </c>
      <c r="B4" s="60" t="s">
        <v>231</v>
      </c>
      <c r="C4" s="98" t="s">
        <v>17</v>
      </c>
      <c r="D4" s="98" t="s">
        <v>218</v>
      </c>
      <c r="E4" s="99" t="s">
        <v>291</v>
      </c>
      <c r="F4" s="26">
        <v>41308</v>
      </c>
      <c r="G4" s="38">
        <v>20000</v>
      </c>
      <c r="H4" s="248"/>
      <c r="I4" s="249"/>
      <c r="J4" s="153"/>
    </row>
    <row r="5" spans="1:10" s="154" customFormat="1">
      <c r="A5" s="84" t="s">
        <v>266</v>
      </c>
      <c r="B5" s="60" t="s">
        <v>231</v>
      </c>
      <c r="C5" s="98" t="s">
        <v>17</v>
      </c>
      <c r="D5" s="98" t="s">
        <v>218</v>
      </c>
      <c r="E5" s="99" t="s">
        <v>291</v>
      </c>
      <c r="F5" s="26">
        <v>41326</v>
      </c>
      <c r="G5" s="38">
        <v>50000</v>
      </c>
      <c r="H5" s="250"/>
      <c r="I5" s="249"/>
      <c r="J5" s="153"/>
    </row>
    <row r="6" spans="1:10" s="154" customFormat="1">
      <c r="A6" s="84" t="s">
        <v>266</v>
      </c>
      <c r="B6" s="23" t="s">
        <v>123</v>
      </c>
      <c r="C6" s="24" t="s">
        <v>118</v>
      </c>
      <c r="D6" s="24" t="s">
        <v>29</v>
      </c>
      <c r="E6" s="25" t="s">
        <v>294</v>
      </c>
      <c r="F6" s="26">
        <v>41321</v>
      </c>
      <c r="G6" s="130">
        <v>92000</v>
      </c>
      <c r="H6" s="250"/>
      <c r="I6" s="249"/>
      <c r="J6" s="153"/>
    </row>
    <row r="7" spans="1:10">
      <c r="A7" s="84" t="s">
        <v>266</v>
      </c>
      <c r="B7" s="23" t="s">
        <v>297</v>
      </c>
      <c r="C7" s="24" t="s">
        <v>118</v>
      </c>
      <c r="D7" s="24" t="s">
        <v>89</v>
      </c>
      <c r="E7" s="167" t="s">
        <v>227</v>
      </c>
      <c r="F7" s="173">
        <v>41329</v>
      </c>
      <c r="G7" s="130">
        <v>50000</v>
      </c>
      <c r="H7" s="155"/>
      <c r="I7" s="156"/>
      <c r="J7" s="155"/>
    </row>
    <row r="8" spans="1:10">
      <c r="A8" s="84" t="s">
        <v>266</v>
      </c>
      <c r="B8" s="32" t="s">
        <v>53</v>
      </c>
      <c r="C8" s="24" t="s">
        <v>51</v>
      </c>
      <c r="D8" s="24" t="s">
        <v>41</v>
      </c>
      <c r="E8" s="25" t="s">
        <v>43</v>
      </c>
      <c r="F8" s="173">
        <v>41323</v>
      </c>
      <c r="G8" s="64">
        <v>20000</v>
      </c>
      <c r="H8" s="155"/>
      <c r="I8" s="156"/>
      <c r="J8" s="155"/>
    </row>
    <row r="9" spans="1:10">
      <c r="A9" s="84" t="s">
        <v>266</v>
      </c>
      <c r="B9" s="32" t="s">
        <v>69</v>
      </c>
      <c r="C9" s="24" t="s">
        <v>51</v>
      </c>
      <c r="D9" s="24" t="s">
        <v>41</v>
      </c>
      <c r="E9" s="25" t="s">
        <v>77</v>
      </c>
      <c r="F9" s="26">
        <v>41318</v>
      </c>
      <c r="G9" s="64">
        <v>16500</v>
      </c>
      <c r="H9" s="155"/>
      <c r="I9" s="156"/>
      <c r="J9" s="155"/>
    </row>
    <row r="10" spans="1:10" ht="32.25">
      <c r="A10" s="84" t="s">
        <v>266</v>
      </c>
      <c r="B10" s="32" t="s">
        <v>306</v>
      </c>
      <c r="C10" s="24" t="s">
        <v>51</v>
      </c>
      <c r="D10" s="24" t="s">
        <v>41</v>
      </c>
      <c r="E10" s="25" t="s">
        <v>307</v>
      </c>
      <c r="F10" s="26">
        <v>41330</v>
      </c>
      <c r="G10" s="64">
        <v>34000</v>
      </c>
      <c r="H10" s="155"/>
      <c r="I10" s="156"/>
      <c r="J10" s="155"/>
    </row>
    <row r="11" spans="1:10" ht="32.25">
      <c r="A11" s="84" t="s">
        <v>266</v>
      </c>
      <c r="B11" s="60" t="s">
        <v>231</v>
      </c>
      <c r="C11" s="98" t="s">
        <v>259</v>
      </c>
      <c r="D11" s="98" t="s">
        <v>218</v>
      </c>
      <c r="E11" s="99" t="s">
        <v>260</v>
      </c>
      <c r="F11" s="26">
        <v>41313</v>
      </c>
      <c r="G11" s="31">
        <v>50000</v>
      </c>
      <c r="H11" s="155"/>
      <c r="I11" s="156"/>
      <c r="J11" s="155"/>
    </row>
    <row r="12" spans="1:10">
      <c r="A12" s="84" t="s">
        <v>266</v>
      </c>
      <c r="B12" s="60" t="s">
        <v>217</v>
      </c>
      <c r="C12" s="98" t="s">
        <v>259</v>
      </c>
      <c r="D12" s="98" t="s">
        <v>218</v>
      </c>
      <c r="E12" s="99" t="s">
        <v>261</v>
      </c>
      <c r="F12" s="26">
        <v>41325</v>
      </c>
      <c r="G12" s="31">
        <v>50000</v>
      </c>
      <c r="H12" s="155"/>
      <c r="I12" s="156"/>
      <c r="J12" s="155"/>
    </row>
    <row r="13" spans="1:10" s="196" customFormat="1" ht="31.5">
      <c r="A13" s="54" t="s">
        <v>266</v>
      </c>
      <c r="B13" s="192" t="s">
        <v>262</v>
      </c>
      <c r="C13" s="115" t="s">
        <v>259</v>
      </c>
      <c r="D13" s="115" t="s">
        <v>218</v>
      </c>
      <c r="E13" s="121" t="s">
        <v>263</v>
      </c>
      <c r="F13" s="26">
        <v>41308</v>
      </c>
      <c r="G13" s="193">
        <v>300000</v>
      </c>
      <c r="H13" s="194"/>
      <c r="I13" s="195"/>
      <c r="J13" s="194"/>
    </row>
    <row r="14" spans="1:10">
      <c r="G14" s="160">
        <f>SUM(G4:G13)</f>
        <v>682500</v>
      </c>
    </row>
  </sheetData>
  <mergeCells count="2">
    <mergeCell ref="A1:G1"/>
    <mergeCell ref="H4:I6"/>
  </mergeCells>
  <pageMargins left="0.2" right="0.21" top="0.3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V169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sqref="A1:XFD1048576"/>
    </sheetView>
  </sheetViews>
  <sheetFormatPr defaultRowHeight="16.5"/>
  <cols>
    <col min="1" max="1" width="9" style="122"/>
    <col min="2" max="2" width="22.875" style="1" customWidth="1"/>
    <col min="3" max="3" width="9.75" style="1" customWidth="1"/>
    <col min="4" max="4" width="9" style="1"/>
    <col min="5" max="5" width="37" style="123" customWidth="1"/>
    <col min="6" max="6" width="11.25" style="124" customWidth="1"/>
    <col min="7" max="7" width="11.5" style="1" hidden="1" customWidth="1"/>
    <col min="8" max="8" width="10.125" style="125" bestFit="1" customWidth="1"/>
    <col min="9" max="9" width="9" style="126"/>
    <col min="10" max="10" width="9" style="1"/>
    <col min="11" max="11" width="9" style="127"/>
    <col min="12" max="12" width="12.375" style="1" bestFit="1" customWidth="1"/>
    <col min="13" max="16384" width="9" style="1"/>
  </cols>
  <sheetData>
    <row r="1" spans="1:256" ht="45">
      <c r="A1" s="225" t="s">
        <v>316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7"/>
    </row>
    <row r="2" spans="1:256" s="5" customFormat="1" ht="37.5">
      <c r="A2" s="2" t="s">
        <v>233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228" t="s">
        <v>7</v>
      </c>
      <c r="H2" s="229"/>
      <c r="I2" s="229"/>
      <c r="J2" s="229"/>
      <c r="K2" s="230"/>
      <c r="L2" s="3" t="s">
        <v>8</v>
      </c>
      <c r="M2" s="3" t="s">
        <v>9</v>
      </c>
    </row>
    <row r="3" spans="1:256" s="14" customFormat="1" ht="19.5">
      <c r="A3" s="6"/>
      <c r="B3" s="7"/>
      <c r="C3" s="7"/>
      <c r="D3" s="8"/>
      <c r="E3" s="9"/>
      <c r="F3" s="10"/>
      <c r="G3" s="11" t="s">
        <v>10</v>
      </c>
      <c r="H3" s="12" t="s">
        <v>11</v>
      </c>
      <c r="I3" s="13" t="s">
        <v>12</v>
      </c>
      <c r="J3" s="11" t="s">
        <v>13</v>
      </c>
      <c r="K3" s="13" t="s">
        <v>14</v>
      </c>
      <c r="L3" s="8"/>
      <c r="M3" s="8"/>
    </row>
    <row r="4" spans="1:256" s="14" customFormat="1" ht="19.5">
      <c r="A4" s="203"/>
      <c r="B4" s="204"/>
      <c r="C4" s="204"/>
      <c r="D4" s="205"/>
      <c r="E4" s="9"/>
      <c r="F4" s="10"/>
      <c r="G4" s="11"/>
      <c r="H4" s="12"/>
      <c r="I4" s="13"/>
      <c r="J4" s="11"/>
      <c r="K4" s="13"/>
      <c r="L4" s="8"/>
      <c r="M4" s="8"/>
    </row>
    <row r="5" spans="1:256" s="5" customFormat="1" ht="19.5">
      <c r="A5" s="200" t="s">
        <v>324</v>
      </c>
      <c r="B5" s="201"/>
      <c r="C5" s="201"/>
      <c r="D5" s="202"/>
      <c r="E5" s="15"/>
      <c r="F5" s="16"/>
      <c r="G5" s="17"/>
      <c r="H5" s="18"/>
      <c r="I5" s="19"/>
      <c r="J5" s="18"/>
      <c r="K5" s="20"/>
      <c r="L5" s="21"/>
      <c r="M5" s="21"/>
    </row>
    <row r="6" spans="1:256" s="33" customFormat="1" ht="17.25" hidden="1">
      <c r="A6" s="22"/>
      <c r="B6" s="23"/>
      <c r="C6" s="24"/>
      <c r="D6" s="24"/>
      <c r="E6" s="25"/>
      <c r="F6" s="26"/>
      <c r="G6" s="27"/>
      <c r="H6" s="28"/>
      <c r="I6" s="29"/>
      <c r="J6" s="30"/>
      <c r="K6" s="31"/>
      <c r="L6" s="32"/>
      <c r="M6" s="32"/>
    </row>
    <row r="7" spans="1:256" s="33" customFormat="1" ht="17.25" hidden="1">
      <c r="A7" s="22"/>
      <c r="B7" s="23"/>
      <c r="C7" s="24"/>
      <c r="D7" s="24"/>
      <c r="E7" s="25"/>
      <c r="F7" s="26"/>
      <c r="G7" s="27"/>
      <c r="H7" s="28"/>
      <c r="I7" s="29"/>
      <c r="J7" s="30"/>
      <c r="K7" s="31"/>
      <c r="L7" s="32"/>
      <c r="M7" s="32"/>
    </row>
    <row r="8" spans="1:256" s="33" customFormat="1" ht="17.25" hidden="1">
      <c r="A8" s="22"/>
      <c r="B8" s="23"/>
      <c r="C8" s="24"/>
      <c r="D8" s="24"/>
      <c r="E8" s="35"/>
      <c r="F8" s="26"/>
      <c r="G8" s="27"/>
      <c r="H8" s="82"/>
      <c r="I8" s="37"/>
      <c r="J8" s="36"/>
      <c r="K8" s="38"/>
      <c r="L8" s="39"/>
      <c r="M8" s="39"/>
    </row>
    <row r="9" spans="1:256" s="33" customFormat="1" ht="17.25" hidden="1">
      <c r="A9" s="22"/>
      <c r="B9" s="23"/>
      <c r="C9" s="24"/>
      <c r="D9" s="24"/>
      <c r="E9" s="35"/>
      <c r="F9" s="26"/>
      <c r="G9" s="27"/>
      <c r="H9" s="82"/>
      <c r="I9" s="37"/>
      <c r="J9" s="36"/>
      <c r="K9" s="38"/>
      <c r="L9" s="39"/>
      <c r="M9" s="39"/>
    </row>
    <row r="10" spans="1:256" s="33" customFormat="1" ht="17.25" hidden="1">
      <c r="A10" s="22"/>
      <c r="B10" s="40"/>
      <c r="C10" s="24"/>
      <c r="D10" s="24"/>
      <c r="E10" s="35"/>
      <c r="F10" s="26"/>
      <c r="G10" s="27"/>
      <c r="H10" s="36"/>
      <c r="I10" s="37"/>
      <c r="J10" s="36"/>
      <c r="K10" s="38"/>
      <c r="L10" s="39"/>
      <c r="M10" s="39"/>
    </row>
    <row r="11" spans="1:256" s="33" customFormat="1" ht="17.25" hidden="1">
      <c r="A11" s="22"/>
      <c r="B11" s="40"/>
      <c r="C11" s="24"/>
      <c r="D11" s="24"/>
      <c r="E11" s="99"/>
      <c r="F11" s="26"/>
      <c r="G11" s="62"/>
      <c r="H11" s="31"/>
      <c r="I11" s="83"/>
      <c r="J11" s="82"/>
      <c r="K11" s="120"/>
      <c r="L11" s="39"/>
      <c r="M11" s="3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33" customFormat="1" ht="17.25" hidden="1">
      <c r="A12" s="22"/>
      <c r="B12" s="60"/>
      <c r="C12" s="98"/>
      <c r="D12" s="98"/>
      <c r="E12" s="99"/>
      <c r="F12" s="26"/>
      <c r="G12" s="62"/>
      <c r="H12" s="31"/>
      <c r="I12" s="83"/>
      <c r="J12" s="82"/>
      <c r="K12" s="120"/>
      <c r="L12" s="39"/>
      <c r="M12" s="3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33" customFormat="1" ht="17.25" hidden="1">
      <c r="A13" s="22"/>
      <c r="B13" s="60"/>
      <c r="C13" s="98"/>
      <c r="D13" s="98"/>
      <c r="E13" s="99"/>
      <c r="F13" s="26"/>
      <c r="G13" s="62"/>
      <c r="H13" s="31"/>
      <c r="I13" s="83"/>
      <c r="J13" s="82"/>
      <c r="K13" s="120"/>
      <c r="L13" s="39"/>
      <c r="M13" s="3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33" customFormat="1" ht="17.25" hidden="1">
      <c r="A14" s="22"/>
      <c r="B14" s="60"/>
      <c r="C14" s="98"/>
      <c r="D14" s="98"/>
      <c r="E14" s="99"/>
      <c r="F14" s="26"/>
      <c r="G14" s="62"/>
      <c r="H14" s="31"/>
      <c r="I14" s="83"/>
      <c r="J14" s="82"/>
      <c r="K14" s="120"/>
      <c r="L14" s="39"/>
      <c r="M14" s="3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33" customFormat="1" ht="17.25" hidden="1">
      <c r="A15" s="22"/>
      <c r="B15" s="60"/>
      <c r="C15" s="98"/>
      <c r="D15" s="98"/>
      <c r="E15" s="99"/>
      <c r="F15" s="26"/>
      <c r="G15" s="62"/>
      <c r="H15" s="31"/>
      <c r="I15" s="83"/>
      <c r="J15" s="82"/>
      <c r="K15" s="120"/>
      <c r="L15" s="39"/>
      <c r="M15" s="3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33" customFormat="1" ht="17.25" hidden="1">
      <c r="A16" s="22"/>
      <c r="B16" s="60"/>
      <c r="C16" s="98"/>
      <c r="D16" s="98"/>
      <c r="E16" s="99"/>
      <c r="F16" s="26"/>
      <c r="G16" s="62"/>
      <c r="H16" s="31"/>
      <c r="I16" s="83"/>
      <c r="J16" s="82"/>
      <c r="K16" s="120"/>
      <c r="L16" s="39"/>
      <c r="M16" s="3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33" customFormat="1" ht="17.25" hidden="1">
      <c r="A17" s="22"/>
      <c r="B17" s="60"/>
      <c r="C17" s="98"/>
      <c r="D17" s="98"/>
      <c r="E17" s="99"/>
      <c r="F17" s="26"/>
      <c r="G17" s="62"/>
      <c r="H17" s="31"/>
      <c r="I17" s="83"/>
      <c r="J17" s="82"/>
      <c r="K17" s="120"/>
      <c r="L17" s="39"/>
      <c r="M17" s="3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33" customFormat="1" ht="17.25" hidden="1">
      <c r="A18" s="34"/>
      <c r="B18" s="40"/>
      <c r="C18" s="24"/>
      <c r="D18" s="24"/>
      <c r="E18" s="35"/>
      <c r="F18" s="26"/>
      <c r="G18" s="27"/>
      <c r="H18" s="36"/>
      <c r="I18" s="37"/>
      <c r="J18" s="36"/>
      <c r="K18" s="38"/>
      <c r="L18" s="39"/>
      <c r="M18" s="39"/>
    </row>
    <row r="19" spans="1:256" s="33" customFormat="1" ht="17.25">
      <c r="A19" s="234"/>
      <c r="B19" s="223"/>
      <c r="C19" s="223"/>
      <c r="D19" s="223"/>
      <c r="E19" s="223"/>
      <c r="F19" s="223"/>
      <c r="G19" s="224"/>
      <c r="H19" s="41"/>
      <c r="I19" s="42"/>
      <c r="J19" s="41"/>
      <c r="K19" s="43"/>
      <c r="L19" s="44"/>
      <c r="M19" s="44"/>
    </row>
    <row r="20" spans="1:256" s="33" customFormat="1" ht="17.25">
      <c r="A20" s="235" t="s">
        <v>323</v>
      </c>
      <c r="B20" s="235"/>
      <c r="C20" s="235"/>
      <c r="D20" s="235"/>
      <c r="E20" s="45"/>
      <c r="F20" s="46"/>
      <c r="G20" s="47"/>
      <c r="H20" s="48"/>
      <c r="I20" s="49"/>
      <c r="J20" s="48"/>
      <c r="K20" s="50"/>
      <c r="L20" s="51"/>
      <c r="M20" s="51"/>
    </row>
    <row r="21" spans="1:256" s="61" customFormat="1" ht="47.25" customHeight="1">
      <c r="A21" s="199" t="s">
        <v>325</v>
      </c>
      <c r="B21" s="52" t="s">
        <v>326</v>
      </c>
      <c r="C21" s="53" t="s">
        <v>33</v>
      </c>
      <c r="D21" s="54" t="s">
        <v>327</v>
      </c>
      <c r="E21" s="55" t="s">
        <v>328</v>
      </c>
      <c r="F21" s="56" t="s">
        <v>329</v>
      </c>
      <c r="G21" s="57"/>
      <c r="H21" s="28">
        <v>300000</v>
      </c>
      <c r="I21" s="58" t="s">
        <v>20</v>
      </c>
      <c r="J21" s="28"/>
      <c r="K21" s="59"/>
      <c r="L21" s="54"/>
      <c r="M21" s="60"/>
    </row>
    <row r="22" spans="1:256" s="33" customFormat="1" ht="17.25">
      <c r="A22" s="22" t="s">
        <v>325</v>
      </c>
      <c r="B22" s="52" t="s">
        <v>110</v>
      </c>
      <c r="C22" s="53" t="s">
        <v>33</v>
      </c>
      <c r="D22" s="54" t="s">
        <v>330</v>
      </c>
      <c r="E22" s="35" t="s">
        <v>331</v>
      </c>
      <c r="F22" s="56">
        <v>41351</v>
      </c>
      <c r="G22" s="62"/>
      <c r="H22" s="28">
        <v>50000</v>
      </c>
      <c r="I22" s="63" t="s">
        <v>20</v>
      </c>
      <c r="J22" s="64"/>
      <c r="K22" s="38"/>
      <c r="L22" s="60"/>
      <c r="M22" s="60"/>
    </row>
    <row r="23" spans="1:256" s="33" customFormat="1" ht="17.25">
      <c r="A23" s="22" t="s">
        <v>325</v>
      </c>
      <c r="B23" s="52" t="s">
        <v>332</v>
      </c>
      <c r="C23" s="53" t="s">
        <v>33</v>
      </c>
      <c r="D23" s="54" t="s">
        <v>330</v>
      </c>
      <c r="E23" s="35" t="s">
        <v>333</v>
      </c>
      <c r="F23" s="56">
        <v>41342</v>
      </c>
      <c r="G23" s="62"/>
      <c r="H23" s="28">
        <v>20000</v>
      </c>
      <c r="I23" s="63" t="s">
        <v>20</v>
      </c>
      <c r="J23" s="64"/>
      <c r="K23" s="38"/>
      <c r="L23" s="60"/>
      <c r="M23" s="60"/>
    </row>
    <row r="24" spans="1:256" s="33" customFormat="1" ht="17.25">
      <c r="A24" s="22" t="s">
        <v>325</v>
      </c>
      <c r="B24" s="52" t="s">
        <v>433</v>
      </c>
      <c r="C24" s="53" t="s">
        <v>33</v>
      </c>
      <c r="D24" s="54" t="s">
        <v>334</v>
      </c>
      <c r="E24" s="35" t="s">
        <v>335</v>
      </c>
      <c r="F24" s="56">
        <v>41350</v>
      </c>
      <c r="G24" s="62"/>
      <c r="H24" s="28">
        <v>20000</v>
      </c>
      <c r="I24" s="63" t="s">
        <v>20</v>
      </c>
      <c r="J24" s="64"/>
      <c r="K24" s="38"/>
      <c r="L24" s="60"/>
      <c r="M24" s="60"/>
    </row>
    <row r="25" spans="1:256" s="33" customFormat="1" ht="17.25">
      <c r="A25" s="22" t="s">
        <v>325</v>
      </c>
      <c r="B25" s="52" t="s">
        <v>336</v>
      </c>
      <c r="C25" s="53" t="s">
        <v>33</v>
      </c>
      <c r="D25" s="54" t="s">
        <v>337</v>
      </c>
      <c r="E25" s="35" t="s">
        <v>338</v>
      </c>
      <c r="F25" s="56">
        <v>41342</v>
      </c>
      <c r="G25" s="62"/>
      <c r="H25" s="28">
        <v>20000</v>
      </c>
      <c r="I25" s="63" t="s">
        <v>20</v>
      </c>
      <c r="J25" s="64"/>
      <c r="K25" s="38"/>
      <c r="L25" s="60"/>
      <c r="M25" s="60"/>
    </row>
    <row r="26" spans="1:256" s="33" customFormat="1" ht="17.25">
      <c r="A26" s="22" t="s">
        <v>325</v>
      </c>
      <c r="B26" s="32" t="s">
        <v>389</v>
      </c>
      <c r="C26" s="53" t="s">
        <v>33</v>
      </c>
      <c r="D26" s="24" t="s">
        <v>22</v>
      </c>
      <c r="E26" s="25" t="s">
        <v>390</v>
      </c>
      <c r="F26" s="26" t="s">
        <v>391</v>
      </c>
      <c r="G26" s="27"/>
      <c r="H26" s="30">
        <v>50000</v>
      </c>
      <c r="I26" s="63" t="s">
        <v>20</v>
      </c>
      <c r="J26" s="64"/>
      <c r="K26" s="38"/>
      <c r="L26" s="60"/>
      <c r="M26" s="60"/>
    </row>
    <row r="27" spans="1:256" s="33" customFormat="1" ht="17.25">
      <c r="A27" s="22" t="s">
        <v>325</v>
      </c>
      <c r="B27" s="52" t="s">
        <v>392</v>
      </c>
      <c r="C27" s="53" t="s">
        <v>33</v>
      </c>
      <c r="D27" s="24" t="s">
        <v>22</v>
      </c>
      <c r="E27" s="35" t="s">
        <v>23</v>
      </c>
      <c r="F27" s="56">
        <v>41351</v>
      </c>
      <c r="G27" s="62"/>
      <c r="H27" s="28">
        <v>70000</v>
      </c>
      <c r="I27" s="63" t="s">
        <v>20</v>
      </c>
      <c r="J27" s="64"/>
      <c r="K27" s="38"/>
      <c r="L27" s="60"/>
      <c r="M27" s="60"/>
    </row>
    <row r="28" spans="1:256" s="33" customFormat="1" ht="32.25">
      <c r="A28" s="22" t="s">
        <v>325</v>
      </c>
      <c r="B28" s="52" t="s">
        <v>339</v>
      </c>
      <c r="C28" s="53" t="s">
        <v>33</v>
      </c>
      <c r="D28" s="54" t="s">
        <v>22</v>
      </c>
      <c r="E28" s="35" t="s">
        <v>340</v>
      </c>
      <c r="F28" s="56">
        <v>41349</v>
      </c>
      <c r="G28" s="62"/>
      <c r="H28" s="28">
        <v>100000</v>
      </c>
      <c r="I28" s="63"/>
      <c r="J28" s="64" t="s">
        <v>20</v>
      </c>
      <c r="K28" s="38"/>
      <c r="L28" s="60"/>
      <c r="M28" s="60"/>
    </row>
    <row r="29" spans="1:256" s="33" customFormat="1" ht="32.25">
      <c r="A29" s="22" t="s">
        <v>325</v>
      </c>
      <c r="B29" s="60" t="s">
        <v>341</v>
      </c>
      <c r="C29" s="53" t="s">
        <v>33</v>
      </c>
      <c r="D29" s="98" t="s">
        <v>330</v>
      </c>
      <c r="E29" s="99" t="s">
        <v>436</v>
      </c>
      <c r="F29" s="26">
        <v>41350</v>
      </c>
      <c r="G29" s="62"/>
      <c r="H29" s="31">
        <v>20000</v>
      </c>
      <c r="I29" s="83" t="s">
        <v>20</v>
      </c>
      <c r="J29" s="82"/>
      <c r="K29" s="120"/>
      <c r="L29" s="39"/>
      <c r="M29" s="3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33" customFormat="1" ht="17.25" hidden="1">
      <c r="A30" s="22"/>
      <c r="B30" s="60"/>
      <c r="C30" s="53"/>
      <c r="D30" s="98"/>
      <c r="E30" s="99"/>
      <c r="F30" s="26"/>
      <c r="G30" s="62"/>
      <c r="H30" s="31"/>
      <c r="I30" s="83"/>
      <c r="J30" s="82"/>
      <c r="K30" s="120"/>
      <c r="L30" s="39"/>
      <c r="M30" s="3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s="33" customFormat="1" ht="17.25">
      <c r="A31" s="222"/>
      <c r="B31" s="223"/>
      <c r="C31" s="223"/>
      <c r="D31" s="223"/>
      <c r="E31" s="223"/>
      <c r="F31" s="224"/>
      <c r="G31" s="65"/>
      <c r="H31" s="41"/>
      <c r="I31" s="42"/>
      <c r="J31" s="41"/>
      <c r="K31" s="43"/>
      <c r="L31" s="44"/>
      <c r="M31" s="44"/>
    </row>
    <row r="32" spans="1:256" s="33" customFormat="1" ht="17.25">
      <c r="A32" s="241" t="s">
        <v>322</v>
      </c>
      <c r="B32" s="241"/>
      <c r="C32" s="241"/>
      <c r="D32" s="241"/>
      <c r="E32" s="66"/>
      <c r="F32" s="67"/>
      <c r="G32" s="68"/>
      <c r="H32" s="69"/>
      <c r="I32" s="70"/>
      <c r="J32" s="69"/>
      <c r="K32" s="71"/>
      <c r="L32" s="72"/>
      <c r="M32" s="72"/>
    </row>
    <row r="33" spans="1:256" s="81" customFormat="1" ht="17.25">
      <c r="A33" s="22" t="s">
        <v>325</v>
      </c>
      <c r="B33" s="73" t="s">
        <v>343</v>
      </c>
      <c r="C33" s="74" t="s">
        <v>40</v>
      </c>
      <c r="D33" s="74" t="s">
        <v>327</v>
      </c>
      <c r="E33" s="75" t="s">
        <v>344</v>
      </c>
      <c r="F33" s="76">
        <v>41341</v>
      </c>
      <c r="G33" s="74" t="s">
        <v>20</v>
      </c>
      <c r="H33" s="30"/>
      <c r="I33" s="77"/>
      <c r="J33" s="78"/>
      <c r="K33" s="79"/>
      <c r="L33" s="80"/>
      <c r="M33" s="32"/>
    </row>
    <row r="34" spans="1:256" s="81" customFormat="1" ht="17.25" hidden="1">
      <c r="A34" s="22"/>
      <c r="B34" s="73"/>
      <c r="C34" s="74"/>
      <c r="D34" s="74"/>
      <c r="E34" s="75"/>
      <c r="F34" s="76"/>
      <c r="G34" s="74"/>
      <c r="H34" s="30"/>
      <c r="I34" s="77"/>
      <c r="J34" s="78"/>
      <c r="K34" s="79"/>
      <c r="L34" s="80"/>
      <c r="M34" s="32"/>
    </row>
    <row r="35" spans="1:256" s="81" customFormat="1" ht="17.25" hidden="1">
      <c r="A35" s="22"/>
      <c r="B35" s="73"/>
      <c r="C35" s="74"/>
      <c r="D35" s="74"/>
      <c r="E35" s="75"/>
      <c r="F35" s="76"/>
      <c r="G35" s="74"/>
      <c r="H35" s="30"/>
      <c r="I35" s="77"/>
      <c r="J35" s="78"/>
      <c r="K35" s="79"/>
      <c r="L35" s="80"/>
      <c r="M35" s="32"/>
    </row>
    <row r="36" spans="1:256" s="81" customFormat="1" ht="17.25" hidden="1">
      <c r="A36" s="22"/>
      <c r="B36" s="73"/>
      <c r="C36" s="74"/>
      <c r="D36" s="74"/>
      <c r="E36" s="75"/>
      <c r="F36" s="76"/>
      <c r="G36" s="74"/>
      <c r="H36" s="30"/>
      <c r="I36" s="77"/>
      <c r="J36" s="78"/>
      <c r="K36" s="79"/>
      <c r="L36" s="80"/>
      <c r="M36" s="32"/>
    </row>
    <row r="37" spans="1:256" s="81" customFormat="1" ht="17.25" hidden="1">
      <c r="A37" s="22"/>
      <c r="B37" s="73"/>
      <c r="C37" s="74"/>
      <c r="D37" s="74"/>
      <c r="E37" s="75"/>
      <c r="F37" s="76"/>
      <c r="G37" s="74"/>
      <c r="H37" s="30"/>
      <c r="I37" s="77"/>
      <c r="J37" s="78"/>
      <c r="K37" s="79"/>
      <c r="L37" s="80"/>
      <c r="M37" s="32"/>
    </row>
    <row r="38" spans="1:256" s="81" customFormat="1" ht="17.25" hidden="1">
      <c r="A38" s="22"/>
      <c r="B38" s="73"/>
      <c r="C38" s="74"/>
      <c r="D38" s="74"/>
      <c r="E38" s="75"/>
      <c r="F38" s="76"/>
      <c r="G38" s="74"/>
      <c r="H38" s="30"/>
      <c r="I38" s="77"/>
      <c r="J38" s="78"/>
      <c r="K38" s="79"/>
      <c r="L38" s="80"/>
      <c r="M38" s="32"/>
    </row>
    <row r="39" spans="1:256" s="81" customFormat="1" ht="17.25" hidden="1">
      <c r="A39" s="22"/>
      <c r="B39" s="73"/>
      <c r="C39" s="74"/>
      <c r="D39" s="74"/>
      <c r="E39" s="75"/>
      <c r="F39" s="76"/>
      <c r="G39" s="74"/>
      <c r="H39" s="78"/>
      <c r="I39" s="77"/>
      <c r="J39" s="78"/>
      <c r="K39" s="79"/>
      <c r="L39" s="80"/>
      <c r="M39" s="32"/>
    </row>
    <row r="40" spans="1:256" s="81" customFormat="1" ht="17.25" hidden="1">
      <c r="A40" s="22"/>
      <c r="B40" s="73"/>
      <c r="C40" s="74"/>
      <c r="D40" s="74"/>
      <c r="E40" s="75"/>
      <c r="F40" s="76"/>
      <c r="G40" s="74"/>
      <c r="H40" s="78"/>
      <c r="I40" s="77"/>
      <c r="J40" s="78"/>
      <c r="K40" s="79"/>
      <c r="L40" s="80"/>
      <c r="M40" s="32"/>
    </row>
    <row r="41" spans="1:256" s="81" customFormat="1" ht="17.25" hidden="1">
      <c r="A41" s="22"/>
      <c r="B41" s="73"/>
      <c r="C41" s="74"/>
      <c r="D41" s="74"/>
      <c r="E41" s="75"/>
      <c r="F41" s="76"/>
      <c r="G41" s="74"/>
      <c r="H41" s="78"/>
      <c r="I41" s="77"/>
      <c r="J41" s="78"/>
      <c r="K41" s="79"/>
      <c r="L41" s="80"/>
      <c r="M41" s="32"/>
    </row>
    <row r="42" spans="1:256" s="81" customFormat="1" ht="17.25" hidden="1">
      <c r="A42" s="22"/>
      <c r="B42" s="32"/>
      <c r="C42" s="24"/>
      <c r="D42" s="74"/>
      <c r="E42" s="25"/>
      <c r="F42" s="26"/>
      <c r="G42" s="27"/>
      <c r="H42" s="31"/>
      <c r="I42" s="29"/>
      <c r="J42" s="30"/>
      <c r="K42" s="120"/>
      <c r="L42" s="32"/>
      <c r="M42" s="32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  <c r="AF42" s="197"/>
      <c r="AG42" s="197"/>
      <c r="AH42" s="197"/>
      <c r="AI42" s="197"/>
      <c r="AJ42" s="197"/>
      <c r="AK42" s="197"/>
      <c r="AL42" s="197"/>
      <c r="AM42" s="197"/>
      <c r="AN42" s="197"/>
      <c r="AO42" s="197"/>
      <c r="AP42" s="197"/>
      <c r="AQ42" s="197"/>
      <c r="AR42" s="197"/>
      <c r="AS42" s="197"/>
      <c r="AT42" s="197"/>
      <c r="AU42" s="197"/>
      <c r="AV42" s="197"/>
      <c r="AW42" s="197"/>
      <c r="AX42" s="197"/>
      <c r="AY42" s="197"/>
      <c r="AZ42" s="197"/>
      <c r="BA42" s="197"/>
      <c r="BB42" s="197"/>
      <c r="BC42" s="197"/>
      <c r="BD42" s="197"/>
      <c r="BE42" s="197"/>
      <c r="BF42" s="197"/>
      <c r="BG42" s="197"/>
      <c r="BH42" s="197"/>
      <c r="BI42" s="197"/>
      <c r="BJ42" s="197"/>
      <c r="BK42" s="197"/>
      <c r="BL42" s="197"/>
      <c r="BM42" s="197"/>
      <c r="BN42" s="197"/>
      <c r="BO42" s="197"/>
      <c r="BP42" s="197"/>
      <c r="BQ42" s="197"/>
      <c r="BR42" s="197"/>
      <c r="BS42" s="197"/>
      <c r="BT42" s="197"/>
      <c r="BU42" s="197"/>
      <c r="BV42" s="197"/>
      <c r="BW42" s="197"/>
      <c r="BX42" s="197"/>
      <c r="BY42" s="197"/>
      <c r="BZ42" s="197"/>
      <c r="CA42" s="197"/>
      <c r="CB42" s="197"/>
      <c r="CC42" s="197"/>
      <c r="CD42" s="197"/>
      <c r="CE42" s="197"/>
      <c r="CF42" s="197"/>
      <c r="CG42" s="197"/>
      <c r="CH42" s="197"/>
      <c r="CI42" s="197"/>
      <c r="CJ42" s="197"/>
      <c r="CK42" s="197"/>
      <c r="CL42" s="197"/>
      <c r="CM42" s="197"/>
      <c r="CN42" s="197"/>
      <c r="CO42" s="197"/>
      <c r="CP42" s="197"/>
      <c r="CQ42" s="197"/>
      <c r="CR42" s="197"/>
      <c r="CS42" s="197"/>
      <c r="CT42" s="197"/>
      <c r="CU42" s="197"/>
      <c r="CV42" s="197"/>
      <c r="CW42" s="197"/>
      <c r="CX42" s="197"/>
      <c r="CY42" s="197"/>
      <c r="CZ42" s="197"/>
      <c r="DA42" s="197"/>
      <c r="DB42" s="197"/>
      <c r="DC42" s="197"/>
      <c r="DD42" s="197"/>
      <c r="DE42" s="197"/>
      <c r="DF42" s="197"/>
      <c r="DG42" s="197"/>
      <c r="DH42" s="197"/>
      <c r="DI42" s="197"/>
      <c r="DJ42" s="197"/>
      <c r="DK42" s="197"/>
      <c r="DL42" s="197"/>
      <c r="DM42" s="197"/>
      <c r="DN42" s="197"/>
      <c r="DO42" s="197"/>
      <c r="DP42" s="197"/>
      <c r="DQ42" s="197"/>
      <c r="DR42" s="197"/>
      <c r="DS42" s="197"/>
      <c r="DT42" s="197"/>
      <c r="DU42" s="197"/>
      <c r="DV42" s="197"/>
      <c r="DW42" s="197"/>
      <c r="DX42" s="197"/>
      <c r="DY42" s="197"/>
      <c r="DZ42" s="197"/>
      <c r="EA42" s="197"/>
      <c r="EB42" s="197"/>
      <c r="EC42" s="197"/>
      <c r="ED42" s="197"/>
      <c r="EE42" s="197"/>
      <c r="EF42" s="197"/>
      <c r="EG42" s="197"/>
      <c r="EH42" s="197"/>
      <c r="EI42" s="197"/>
      <c r="EJ42" s="197"/>
      <c r="EK42" s="197"/>
      <c r="EL42" s="197"/>
      <c r="EM42" s="197"/>
      <c r="EN42" s="197"/>
      <c r="EO42" s="197"/>
      <c r="EP42" s="197"/>
      <c r="EQ42" s="197"/>
      <c r="ER42" s="197"/>
      <c r="ES42" s="197"/>
      <c r="ET42" s="197"/>
      <c r="EU42" s="197"/>
      <c r="EV42" s="197"/>
      <c r="EW42" s="197"/>
      <c r="EX42" s="197"/>
      <c r="EY42" s="197"/>
      <c r="EZ42" s="197"/>
      <c r="FA42" s="197"/>
      <c r="FB42" s="197"/>
      <c r="FC42" s="197"/>
      <c r="FD42" s="197"/>
      <c r="FE42" s="197"/>
      <c r="FF42" s="197"/>
      <c r="FG42" s="197"/>
      <c r="FH42" s="197"/>
      <c r="FI42" s="197"/>
      <c r="FJ42" s="197"/>
      <c r="FK42" s="197"/>
      <c r="FL42" s="197"/>
      <c r="FM42" s="197"/>
      <c r="FN42" s="197"/>
      <c r="FO42" s="197"/>
      <c r="FP42" s="197"/>
      <c r="FQ42" s="197"/>
      <c r="FR42" s="197"/>
      <c r="FS42" s="197"/>
      <c r="FT42" s="197"/>
      <c r="FU42" s="197"/>
      <c r="FV42" s="197"/>
      <c r="FW42" s="197"/>
      <c r="FX42" s="197"/>
      <c r="FY42" s="197"/>
      <c r="FZ42" s="197"/>
      <c r="GA42" s="197"/>
      <c r="GB42" s="197"/>
      <c r="GC42" s="197"/>
      <c r="GD42" s="197"/>
      <c r="GE42" s="197"/>
      <c r="GF42" s="197"/>
      <c r="GG42" s="197"/>
      <c r="GH42" s="197"/>
      <c r="GI42" s="197"/>
      <c r="GJ42" s="197"/>
      <c r="GK42" s="197"/>
      <c r="GL42" s="197"/>
      <c r="GM42" s="197"/>
      <c r="GN42" s="197"/>
      <c r="GO42" s="197"/>
      <c r="GP42" s="197"/>
      <c r="GQ42" s="197"/>
      <c r="GR42" s="197"/>
      <c r="GS42" s="197"/>
      <c r="GT42" s="197"/>
      <c r="GU42" s="197"/>
      <c r="GV42" s="197"/>
      <c r="GW42" s="197"/>
      <c r="GX42" s="197"/>
      <c r="GY42" s="197"/>
      <c r="GZ42" s="197"/>
      <c r="HA42" s="197"/>
      <c r="HB42" s="197"/>
      <c r="HC42" s="197"/>
      <c r="HD42" s="197"/>
      <c r="HE42" s="197"/>
      <c r="HF42" s="197"/>
      <c r="HG42" s="197"/>
      <c r="HH42" s="197"/>
      <c r="HI42" s="197"/>
      <c r="HJ42" s="197"/>
      <c r="HK42" s="197"/>
      <c r="HL42" s="197"/>
      <c r="HM42" s="197"/>
      <c r="HN42" s="197"/>
      <c r="HO42" s="197"/>
      <c r="HP42" s="197"/>
      <c r="HQ42" s="197"/>
      <c r="HR42" s="197"/>
      <c r="HS42" s="197"/>
      <c r="HT42" s="197"/>
      <c r="HU42" s="197"/>
      <c r="HV42" s="197"/>
      <c r="HW42" s="197"/>
      <c r="HX42" s="197"/>
      <c r="HY42" s="197"/>
      <c r="HZ42" s="197"/>
      <c r="IA42" s="197"/>
      <c r="IB42" s="197"/>
      <c r="IC42" s="197"/>
      <c r="ID42" s="197"/>
      <c r="IE42" s="197"/>
      <c r="IF42" s="197"/>
      <c r="IG42" s="197"/>
      <c r="IH42" s="197"/>
      <c r="II42" s="197"/>
      <c r="IJ42" s="197"/>
      <c r="IK42" s="197"/>
      <c r="IL42" s="197"/>
      <c r="IM42" s="197"/>
      <c r="IN42" s="197"/>
      <c r="IO42" s="197"/>
      <c r="IP42" s="197"/>
      <c r="IQ42" s="197"/>
      <c r="IR42" s="197"/>
      <c r="IS42" s="197"/>
      <c r="IT42" s="197"/>
      <c r="IU42" s="197"/>
      <c r="IV42" s="197"/>
    </row>
    <row r="43" spans="1:256" s="81" customFormat="1" ht="17.25" hidden="1">
      <c r="A43" s="22"/>
      <c r="B43" s="32"/>
      <c r="C43" s="24"/>
      <c r="D43" s="24"/>
      <c r="E43" s="25"/>
      <c r="F43" s="26"/>
      <c r="G43" s="27"/>
      <c r="H43" s="31"/>
      <c r="I43" s="29"/>
      <c r="J43" s="30"/>
      <c r="K43" s="120"/>
      <c r="L43" s="32"/>
      <c r="M43" s="32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  <c r="AF43" s="197"/>
      <c r="AG43" s="197"/>
      <c r="AH43" s="197"/>
      <c r="AI43" s="197"/>
      <c r="AJ43" s="197"/>
      <c r="AK43" s="197"/>
      <c r="AL43" s="197"/>
      <c r="AM43" s="197"/>
      <c r="AN43" s="197"/>
      <c r="AO43" s="197"/>
      <c r="AP43" s="197"/>
      <c r="AQ43" s="197"/>
      <c r="AR43" s="197"/>
      <c r="AS43" s="197"/>
      <c r="AT43" s="197"/>
      <c r="AU43" s="197"/>
      <c r="AV43" s="197"/>
      <c r="AW43" s="197"/>
      <c r="AX43" s="197"/>
      <c r="AY43" s="197"/>
      <c r="AZ43" s="197"/>
      <c r="BA43" s="197"/>
      <c r="BB43" s="197"/>
      <c r="BC43" s="197"/>
      <c r="BD43" s="197"/>
      <c r="BE43" s="197"/>
      <c r="BF43" s="197"/>
      <c r="BG43" s="197"/>
      <c r="BH43" s="197"/>
      <c r="BI43" s="197"/>
      <c r="BJ43" s="197"/>
      <c r="BK43" s="197"/>
      <c r="BL43" s="197"/>
      <c r="BM43" s="197"/>
      <c r="BN43" s="197"/>
      <c r="BO43" s="197"/>
      <c r="BP43" s="197"/>
      <c r="BQ43" s="197"/>
      <c r="BR43" s="197"/>
      <c r="BS43" s="197"/>
      <c r="BT43" s="197"/>
      <c r="BU43" s="197"/>
      <c r="BV43" s="197"/>
      <c r="BW43" s="197"/>
      <c r="BX43" s="197"/>
      <c r="BY43" s="197"/>
      <c r="BZ43" s="197"/>
      <c r="CA43" s="197"/>
      <c r="CB43" s="197"/>
      <c r="CC43" s="197"/>
      <c r="CD43" s="197"/>
      <c r="CE43" s="197"/>
      <c r="CF43" s="197"/>
      <c r="CG43" s="197"/>
      <c r="CH43" s="197"/>
      <c r="CI43" s="197"/>
      <c r="CJ43" s="197"/>
      <c r="CK43" s="197"/>
      <c r="CL43" s="197"/>
      <c r="CM43" s="197"/>
      <c r="CN43" s="197"/>
      <c r="CO43" s="197"/>
      <c r="CP43" s="197"/>
      <c r="CQ43" s="197"/>
      <c r="CR43" s="197"/>
      <c r="CS43" s="197"/>
      <c r="CT43" s="197"/>
      <c r="CU43" s="197"/>
      <c r="CV43" s="197"/>
      <c r="CW43" s="197"/>
      <c r="CX43" s="197"/>
      <c r="CY43" s="197"/>
      <c r="CZ43" s="197"/>
      <c r="DA43" s="197"/>
      <c r="DB43" s="197"/>
      <c r="DC43" s="197"/>
      <c r="DD43" s="197"/>
      <c r="DE43" s="197"/>
      <c r="DF43" s="197"/>
      <c r="DG43" s="197"/>
      <c r="DH43" s="197"/>
      <c r="DI43" s="197"/>
      <c r="DJ43" s="197"/>
      <c r="DK43" s="197"/>
      <c r="DL43" s="197"/>
      <c r="DM43" s="197"/>
      <c r="DN43" s="197"/>
      <c r="DO43" s="197"/>
      <c r="DP43" s="197"/>
      <c r="DQ43" s="197"/>
      <c r="DR43" s="197"/>
      <c r="DS43" s="197"/>
      <c r="DT43" s="197"/>
      <c r="DU43" s="197"/>
      <c r="DV43" s="197"/>
      <c r="DW43" s="197"/>
      <c r="DX43" s="197"/>
      <c r="DY43" s="197"/>
      <c r="DZ43" s="197"/>
      <c r="EA43" s="197"/>
      <c r="EB43" s="197"/>
      <c r="EC43" s="197"/>
      <c r="ED43" s="197"/>
      <c r="EE43" s="197"/>
      <c r="EF43" s="197"/>
      <c r="EG43" s="197"/>
      <c r="EH43" s="197"/>
      <c r="EI43" s="197"/>
      <c r="EJ43" s="197"/>
      <c r="EK43" s="197"/>
      <c r="EL43" s="197"/>
      <c r="EM43" s="197"/>
      <c r="EN43" s="197"/>
      <c r="EO43" s="197"/>
      <c r="EP43" s="197"/>
      <c r="EQ43" s="197"/>
      <c r="ER43" s="197"/>
      <c r="ES43" s="197"/>
      <c r="ET43" s="197"/>
      <c r="EU43" s="197"/>
      <c r="EV43" s="197"/>
      <c r="EW43" s="197"/>
      <c r="EX43" s="197"/>
      <c r="EY43" s="197"/>
      <c r="EZ43" s="197"/>
      <c r="FA43" s="197"/>
      <c r="FB43" s="197"/>
      <c r="FC43" s="197"/>
      <c r="FD43" s="197"/>
      <c r="FE43" s="197"/>
      <c r="FF43" s="197"/>
      <c r="FG43" s="197"/>
      <c r="FH43" s="197"/>
      <c r="FI43" s="197"/>
      <c r="FJ43" s="197"/>
      <c r="FK43" s="197"/>
      <c r="FL43" s="197"/>
      <c r="FM43" s="197"/>
      <c r="FN43" s="197"/>
      <c r="FO43" s="197"/>
      <c r="FP43" s="197"/>
      <c r="FQ43" s="197"/>
      <c r="FR43" s="197"/>
      <c r="FS43" s="197"/>
      <c r="FT43" s="197"/>
      <c r="FU43" s="197"/>
      <c r="FV43" s="197"/>
      <c r="FW43" s="197"/>
      <c r="FX43" s="197"/>
      <c r="FY43" s="197"/>
      <c r="FZ43" s="197"/>
      <c r="GA43" s="197"/>
      <c r="GB43" s="197"/>
      <c r="GC43" s="197"/>
      <c r="GD43" s="197"/>
      <c r="GE43" s="197"/>
      <c r="GF43" s="197"/>
      <c r="GG43" s="197"/>
      <c r="GH43" s="197"/>
      <c r="GI43" s="197"/>
      <c r="GJ43" s="197"/>
      <c r="GK43" s="197"/>
      <c r="GL43" s="197"/>
      <c r="GM43" s="197"/>
      <c r="GN43" s="197"/>
      <c r="GO43" s="197"/>
      <c r="GP43" s="197"/>
      <c r="GQ43" s="197"/>
      <c r="GR43" s="197"/>
      <c r="GS43" s="197"/>
      <c r="GT43" s="197"/>
      <c r="GU43" s="197"/>
      <c r="GV43" s="197"/>
      <c r="GW43" s="197"/>
      <c r="GX43" s="197"/>
      <c r="GY43" s="197"/>
      <c r="GZ43" s="197"/>
      <c r="HA43" s="197"/>
      <c r="HB43" s="197"/>
      <c r="HC43" s="197"/>
      <c r="HD43" s="197"/>
      <c r="HE43" s="197"/>
      <c r="HF43" s="197"/>
      <c r="HG43" s="197"/>
      <c r="HH43" s="197"/>
      <c r="HI43" s="197"/>
      <c r="HJ43" s="197"/>
      <c r="HK43" s="197"/>
      <c r="HL43" s="197"/>
      <c r="HM43" s="197"/>
      <c r="HN43" s="197"/>
      <c r="HO43" s="197"/>
      <c r="HP43" s="197"/>
      <c r="HQ43" s="197"/>
      <c r="HR43" s="197"/>
      <c r="HS43" s="197"/>
      <c r="HT43" s="197"/>
      <c r="HU43" s="197"/>
      <c r="HV43" s="197"/>
      <c r="HW43" s="197"/>
      <c r="HX43" s="197"/>
      <c r="HY43" s="197"/>
      <c r="HZ43" s="197"/>
      <c r="IA43" s="197"/>
      <c r="IB43" s="197"/>
      <c r="IC43" s="197"/>
      <c r="ID43" s="197"/>
      <c r="IE43" s="197"/>
      <c r="IF43" s="197"/>
      <c r="IG43" s="197"/>
      <c r="IH43" s="197"/>
      <c r="II43" s="197"/>
      <c r="IJ43" s="197"/>
      <c r="IK43" s="197"/>
      <c r="IL43" s="197"/>
      <c r="IM43" s="197"/>
      <c r="IN43" s="197"/>
      <c r="IO43" s="197"/>
      <c r="IP43" s="197"/>
      <c r="IQ43" s="197"/>
      <c r="IR43" s="197"/>
      <c r="IS43" s="197"/>
      <c r="IT43" s="197"/>
      <c r="IU43" s="197"/>
      <c r="IV43" s="197"/>
    </row>
    <row r="44" spans="1:256" s="81" customFormat="1" ht="17.25" hidden="1">
      <c r="A44" s="22"/>
      <c r="B44" s="32"/>
      <c r="C44" s="24"/>
      <c r="D44" s="24"/>
      <c r="E44" s="25"/>
      <c r="F44" s="26"/>
      <c r="G44" s="27"/>
      <c r="H44" s="31"/>
      <c r="I44" s="29"/>
      <c r="J44" s="30"/>
      <c r="K44" s="120"/>
      <c r="L44" s="32"/>
      <c r="M44" s="32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  <c r="AF44" s="197"/>
      <c r="AG44" s="197"/>
      <c r="AH44" s="197"/>
      <c r="AI44" s="197"/>
      <c r="AJ44" s="197"/>
      <c r="AK44" s="197"/>
      <c r="AL44" s="197"/>
      <c r="AM44" s="197"/>
      <c r="AN44" s="197"/>
      <c r="AO44" s="197"/>
      <c r="AP44" s="197"/>
      <c r="AQ44" s="197"/>
      <c r="AR44" s="197"/>
      <c r="AS44" s="197"/>
      <c r="AT44" s="197"/>
      <c r="AU44" s="197"/>
      <c r="AV44" s="197"/>
      <c r="AW44" s="197"/>
      <c r="AX44" s="197"/>
      <c r="AY44" s="197"/>
      <c r="AZ44" s="197"/>
      <c r="BA44" s="197"/>
      <c r="BB44" s="197"/>
      <c r="BC44" s="197"/>
      <c r="BD44" s="197"/>
      <c r="BE44" s="197"/>
      <c r="BF44" s="197"/>
      <c r="BG44" s="197"/>
      <c r="BH44" s="197"/>
      <c r="BI44" s="197"/>
      <c r="BJ44" s="197"/>
      <c r="BK44" s="197"/>
      <c r="BL44" s="197"/>
      <c r="BM44" s="197"/>
      <c r="BN44" s="197"/>
      <c r="BO44" s="197"/>
      <c r="BP44" s="197"/>
      <c r="BQ44" s="197"/>
      <c r="BR44" s="197"/>
      <c r="BS44" s="197"/>
      <c r="BT44" s="197"/>
      <c r="BU44" s="197"/>
      <c r="BV44" s="197"/>
      <c r="BW44" s="197"/>
      <c r="BX44" s="197"/>
      <c r="BY44" s="197"/>
      <c r="BZ44" s="197"/>
      <c r="CA44" s="197"/>
      <c r="CB44" s="197"/>
      <c r="CC44" s="197"/>
      <c r="CD44" s="197"/>
      <c r="CE44" s="197"/>
      <c r="CF44" s="197"/>
      <c r="CG44" s="197"/>
      <c r="CH44" s="197"/>
      <c r="CI44" s="197"/>
      <c r="CJ44" s="197"/>
      <c r="CK44" s="197"/>
      <c r="CL44" s="197"/>
      <c r="CM44" s="197"/>
      <c r="CN44" s="197"/>
      <c r="CO44" s="197"/>
      <c r="CP44" s="197"/>
      <c r="CQ44" s="197"/>
      <c r="CR44" s="197"/>
      <c r="CS44" s="197"/>
      <c r="CT44" s="197"/>
      <c r="CU44" s="197"/>
      <c r="CV44" s="197"/>
      <c r="CW44" s="197"/>
      <c r="CX44" s="197"/>
      <c r="CY44" s="197"/>
      <c r="CZ44" s="197"/>
      <c r="DA44" s="197"/>
      <c r="DB44" s="197"/>
      <c r="DC44" s="197"/>
      <c r="DD44" s="197"/>
      <c r="DE44" s="197"/>
      <c r="DF44" s="197"/>
      <c r="DG44" s="197"/>
      <c r="DH44" s="197"/>
      <c r="DI44" s="197"/>
      <c r="DJ44" s="197"/>
      <c r="DK44" s="197"/>
      <c r="DL44" s="197"/>
      <c r="DM44" s="197"/>
      <c r="DN44" s="197"/>
      <c r="DO44" s="197"/>
      <c r="DP44" s="197"/>
      <c r="DQ44" s="197"/>
      <c r="DR44" s="197"/>
      <c r="DS44" s="197"/>
      <c r="DT44" s="197"/>
      <c r="DU44" s="197"/>
      <c r="DV44" s="197"/>
      <c r="DW44" s="197"/>
      <c r="DX44" s="197"/>
      <c r="DY44" s="197"/>
      <c r="DZ44" s="197"/>
      <c r="EA44" s="197"/>
      <c r="EB44" s="197"/>
      <c r="EC44" s="197"/>
      <c r="ED44" s="197"/>
      <c r="EE44" s="197"/>
      <c r="EF44" s="197"/>
      <c r="EG44" s="197"/>
      <c r="EH44" s="197"/>
      <c r="EI44" s="197"/>
      <c r="EJ44" s="197"/>
      <c r="EK44" s="197"/>
      <c r="EL44" s="197"/>
      <c r="EM44" s="197"/>
      <c r="EN44" s="197"/>
      <c r="EO44" s="197"/>
      <c r="EP44" s="197"/>
      <c r="EQ44" s="197"/>
      <c r="ER44" s="197"/>
      <c r="ES44" s="197"/>
      <c r="ET44" s="197"/>
      <c r="EU44" s="197"/>
      <c r="EV44" s="197"/>
      <c r="EW44" s="197"/>
      <c r="EX44" s="197"/>
      <c r="EY44" s="197"/>
      <c r="EZ44" s="197"/>
      <c r="FA44" s="197"/>
      <c r="FB44" s="197"/>
      <c r="FC44" s="197"/>
      <c r="FD44" s="197"/>
      <c r="FE44" s="197"/>
      <c r="FF44" s="197"/>
      <c r="FG44" s="197"/>
      <c r="FH44" s="197"/>
      <c r="FI44" s="197"/>
      <c r="FJ44" s="197"/>
      <c r="FK44" s="197"/>
      <c r="FL44" s="197"/>
      <c r="FM44" s="197"/>
      <c r="FN44" s="197"/>
      <c r="FO44" s="197"/>
      <c r="FP44" s="197"/>
      <c r="FQ44" s="197"/>
      <c r="FR44" s="197"/>
      <c r="FS44" s="197"/>
      <c r="FT44" s="197"/>
      <c r="FU44" s="197"/>
      <c r="FV44" s="197"/>
      <c r="FW44" s="197"/>
      <c r="FX44" s="197"/>
      <c r="FY44" s="197"/>
      <c r="FZ44" s="197"/>
      <c r="GA44" s="197"/>
      <c r="GB44" s="197"/>
      <c r="GC44" s="197"/>
      <c r="GD44" s="197"/>
      <c r="GE44" s="197"/>
      <c r="GF44" s="197"/>
      <c r="GG44" s="197"/>
      <c r="GH44" s="197"/>
      <c r="GI44" s="197"/>
      <c r="GJ44" s="197"/>
      <c r="GK44" s="197"/>
      <c r="GL44" s="197"/>
      <c r="GM44" s="197"/>
      <c r="GN44" s="197"/>
      <c r="GO44" s="197"/>
      <c r="GP44" s="197"/>
      <c r="GQ44" s="197"/>
      <c r="GR44" s="197"/>
      <c r="GS44" s="197"/>
      <c r="GT44" s="197"/>
      <c r="GU44" s="197"/>
      <c r="GV44" s="197"/>
      <c r="GW44" s="197"/>
      <c r="GX44" s="197"/>
      <c r="GY44" s="197"/>
      <c r="GZ44" s="197"/>
      <c r="HA44" s="197"/>
      <c r="HB44" s="197"/>
      <c r="HC44" s="197"/>
      <c r="HD44" s="197"/>
      <c r="HE44" s="197"/>
      <c r="HF44" s="197"/>
      <c r="HG44" s="197"/>
      <c r="HH44" s="197"/>
      <c r="HI44" s="197"/>
      <c r="HJ44" s="197"/>
      <c r="HK44" s="197"/>
      <c r="HL44" s="197"/>
      <c r="HM44" s="197"/>
      <c r="HN44" s="197"/>
      <c r="HO44" s="197"/>
      <c r="HP44" s="197"/>
      <c r="HQ44" s="197"/>
      <c r="HR44" s="197"/>
      <c r="HS44" s="197"/>
      <c r="HT44" s="197"/>
      <c r="HU44" s="197"/>
      <c r="HV44" s="197"/>
      <c r="HW44" s="197"/>
      <c r="HX44" s="197"/>
      <c r="HY44" s="197"/>
      <c r="HZ44" s="197"/>
      <c r="IA44" s="197"/>
      <c r="IB44" s="197"/>
      <c r="IC44" s="197"/>
      <c r="ID44" s="197"/>
      <c r="IE44" s="197"/>
      <c r="IF44" s="197"/>
      <c r="IG44" s="197"/>
      <c r="IH44" s="197"/>
      <c r="II44" s="197"/>
      <c r="IJ44" s="197"/>
      <c r="IK44" s="197"/>
      <c r="IL44" s="197"/>
      <c r="IM44" s="197"/>
      <c r="IN44" s="197"/>
      <c r="IO44" s="197"/>
      <c r="IP44" s="197"/>
      <c r="IQ44" s="197"/>
      <c r="IR44" s="197"/>
      <c r="IS44" s="197"/>
      <c r="IT44" s="197"/>
      <c r="IU44" s="197"/>
      <c r="IV44" s="197"/>
    </row>
    <row r="45" spans="1:256" s="81" customFormat="1" ht="17.25" hidden="1">
      <c r="A45" s="22"/>
      <c r="B45" s="32"/>
      <c r="C45" s="24"/>
      <c r="D45" s="24"/>
      <c r="E45" s="25"/>
      <c r="F45" s="26"/>
      <c r="G45" s="27"/>
      <c r="H45" s="31"/>
      <c r="I45" s="29"/>
      <c r="J45" s="30"/>
      <c r="K45" s="120"/>
      <c r="L45" s="32"/>
      <c r="M45" s="32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  <c r="AF45" s="197"/>
      <c r="AG45" s="197"/>
      <c r="AH45" s="197"/>
      <c r="AI45" s="197"/>
      <c r="AJ45" s="197"/>
      <c r="AK45" s="197"/>
      <c r="AL45" s="197"/>
      <c r="AM45" s="197"/>
      <c r="AN45" s="197"/>
      <c r="AO45" s="197"/>
      <c r="AP45" s="197"/>
      <c r="AQ45" s="197"/>
      <c r="AR45" s="197"/>
      <c r="AS45" s="197"/>
      <c r="AT45" s="197"/>
      <c r="AU45" s="197"/>
      <c r="AV45" s="197"/>
      <c r="AW45" s="197"/>
      <c r="AX45" s="197"/>
      <c r="AY45" s="197"/>
      <c r="AZ45" s="197"/>
      <c r="BA45" s="197"/>
      <c r="BB45" s="197"/>
      <c r="BC45" s="197"/>
      <c r="BD45" s="197"/>
      <c r="BE45" s="197"/>
      <c r="BF45" s="197"/>
      <c r="BG45" s="197"/>
      <c r="BH45" s="197"/>
      <c r="BI45" s="197"/>
      <c r="BJ45" s="197"/>
      <c r="BK45" s="197"/>
      <c r="BL45" s="197"/>
      <c r="BM45" s="197"/>
      <c r="BN45" s="197"/>
      <c r="BO45" s="197"/>
      <c r="BP45" s="197"/>
      <c r="BQ45" s="197"/>
      <c r="BR45" s="197"/>
      <c r="BS45" s="197"/>
      <c r="BT45" s="197"/>
      <c r="BU45" s="197"/>
      <c r="BV45" s="197"/>
      <c r="BW45" s="197"/>
      <c r="BX45" s="197"/>
      <c r="BY45" s="197"/>
      <c r="BZ45" s="197"/>
      <c r="CA45" s="197"/>
      <c r="CB45" s="197"/>
      <c r="CC45" s="197"/>
      <c r="CD45" s="197"/>
      <c r="CE45" s="197"/>
      <c r="CF45" s="197"/>
      <c r="CG45" s="197"/>
      <c r="CH45" s="197"/>
      <c r="CI45" s="197"/>
      <c r="CJ45" s="197"/>
      <c r="CK45" s="197"/>
      <c r="CL45" s="197"/>
      <c r="CM45" s="197"/>
      <c r="CN45" s="197"/>
      <c r="CO45" s="197"/>
      <c r="CP45" s="197"/>
      <c r="CQ45" s="197"/>
      <c r="CR45" s="197"/>
      <c r="CS45" s="197"/>
      <c r="CT45" s="197"/>
      <c r="CU45" s="197"/>
      <c r="CV45" s="197"/>
      <c r="CW45" s="197"/>
      <c r="CX45" s="197"/>
      <c r="CY45" s="197"/>
      <c r="CZ45" s="197"/>
      <c r="DA45" s="197"/>
      <c r="DB45" s="197"/>
      <c r="DC45" s="197"/>
      <c r="DD45" s="197"/>
      <c r="DE45" s="197"/>
      <c r="DF45" s="197"/>
      <c r="DG45" s="197"/>
      <c r="DH45" s="197"/>
      <c r="DI45" s="197"/>
      <c r="DJ45" s="197"/>
      <c r="DK45" s="197"/>
      <c r="DL45" s="197"/>
      <c r="DM45" s="197"/>
      <c r="DN45" s="197"/>
      <c r="DO45" s="197"/>
      <c r="DP45" s="197"/>
      <c r="DQ45" s="197"/>
      <c r="DR45" s="197"/>
      <c r="DS45" s="197"/>
      <c r="DT45" s="197"/>
      <c r="DU45" s="197"/>
      <c r="DV45" s="197"/>
      <c r="DW45" s="197"/>
      <c r="DX45" s="197"/>
      <c r="DY45" s="197"/>
      <c r="DZ45" s="197"/>
      <c r="EA45" s="197"/>
      <c r="EB45" s="197"/>
      <c r="EC45" s="197"/>
      <c r="ED45" s="197"/>
      <c r="EE45" s="197"/>
      <c r="EF45" s="197"/>
      <c r="EG45" s="197"/>
      <c r="EH45" s="197"/>
      <c r="EI45" s="197"/>
      <c r="EJ45" s="197"/>
      <c r="EK45" s="197"/>
      <c r="EL45" s="197"/>
      <c r="EM45" s="197"/>
      <c r="EN45" s="197"/>
      <c r="EO45" s="197"/>
      <c r="EP45" s="197"/>
      <c r="EQ45" s="197"/>
      <c r="ER45" s="197"/>
      <c r="ES45" s="197"/>
      <c r="ET45" s="197"/>
      <c r="EU45" s="197"/>
      <c r="EV45" s="197"/>
      <c r="EW45" s="197"/>
      <c r="EX45" s="197"/>
      <c r="EY45" s="197"/>
      <c r="EZ45" s="197"/>
      <c r="FA45" s="197"/>
      <c r="FB45" s="197"/>
      <c r="FC45" s="197"/>
      <c r="FD45" s="197"/>
      <c r="FE45" s="197"/>
      <c r="FF45" s="197"/>
      <c r="FG45" s="197"/>
      <c r="FH45" s="197"/>
      <c r="FI45" s="197"/>
      <c r="FJ45" s="197"/>
      <c r="FK45" s="197"/>
      <c r="FL45" s="197"/>
      <c r="FM45" s="197"/>
      <c r="FN45" s="197"/>
      <c r="FO45" s="197"/>
      <c r="FP45" s="197"/>
      <c r="FQ45" s="197"/>
      <c r="FR45" s="197"/>
      <c r="FS45" s="197"/>
      <c r="FT45" s="197"/>
      <c r="FU45" s="197"/>
      <c r="FV45" s="197"/>
      <c r="FW45" s="197"/>
      <c r="FX45" s="197"/>
      <c r="FY45" s="197"/>
      <c r="FZ45" s="197"/>
      <c r="GA45" s="197"/>
      <c r="GB45" s="197"/>
      <c r="GC45" s="197"/>
      <c r="GD45" s="197"/>
      <c r="GE45" s="197"/>
      <c r="GF45" s="197"/>
      <c r="GG45" s="197"/>
      <c r="GH45" s="197"/>
      <c r="GI45" s="197"/>
      <c r="GJ45" s="197"/>
      <c r="GK45" s="197"/>
      <c r="GL45" s="197"/>
      <c r="GM45" s="197"/>
      <c r="GN45" s="197"/>
      <c r="GO45" s="197"/>
      <c r="GP45" s="197"/>
      <c r="GQ45" s="197"/>
      <c r="GR45" s="197"/>
      <c r="GS45" s="197"/>
      <c r="GT45" s="197"/>
      <c r="GU45" s="197"/>
      <c r="GV45" s="197"/>
      <c r="GW45" s="197"/>
      <c r="GX45" s="197"/>
      <c r="GY45" s="197"/>
      <c r="GZ45" s="197"/>
      <c r="HA45" s="197"/>
      <c r="HB45" s="197"/>
      <c r="HC45" s="197"/>
      <c r="HD45" s="197"/>
      <c r="HE45" s="197"/>
      <c r="HF45" s="197"/>
      <c r="HG45" s="197"/>
      <c r="HH45" s="197"/>
      <c r="HI45" s="197"/>
      <c r="HJ45" s="197"/>
      <c r="HK45" s="197"/>
      <c r="HL45" s="197"/>
      <c r="HM45" s="197"/>
      <c r="HN45" s="197"/>
      <c r="HO45" s="197"/>
      <c r="HP45" s="197"/>
      <c r="HQ45" s="197"/>
      <c r="HR45" s="197"/>
      <c r="HS45" s="197"/>
      <c r="HT45" s="197"/>
      <c r="HU45" s="197"/>
      <c r="HV45" s="197"/>
      <c r="HW45" s="197"/>
      <c r="HX45" s="197"/>
      <c r="HY45" s="197"/>
      <c r="HZ45" s="197"/>
      <c r="IA45" s="197"/>
      <c r="IB45" s="197"/>
      <c r="IC45" s="197"/>
      <c r="ID45" s="197"/>
      <c r="IE45" s="197"/>
      <c r="IF45" s="197"/>
      <c r="IG45" s="197"/>
      <c r="IH45" s="197"/>
      <c r="II45" s="197"/>
      <c r="IJ45" s="197"/>
      <c r="IK45" s="197"/>
      <c r="IL45" s="197"/>
      <c r="IM45" s="197"/>
      <c r="IN45" s="197"/>
      <c r="IO45" s="197"/>
      <c r="IP45" s="197"/>
      <c r="IQ45" s="197"/>
      <c r="IR45" s="197"/>
      <c r="IS45" s="197"/>
      <c r="IT45" s="197"/>
      <c r="IU45" s="197"/>
      <c r="IV45" s="197"/>
    </row>
    <row r="46" spans="1:256" s="81" customFormat="1" ht="17.25" hidden="1">
      <c r="A46" s="22"/>
      <c r="B46" s="32"/>
      <c r="C46" s="24"/>
      <c r="D46" s="24"/>
      <c r="E46" s="25"/>
      <c r="F46" s="26"/>
      <c r="G46" s="27"/>
      <c r="H46" s="31"/>
      <c r="I46" s="29"/>
      <c r="J46" s="30"/>
      <c r="K46" s="120"/>
      <c r="L46" s="32"/>
      <c r="M46" s="32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  <c r="AA46" s="197"/>
      <c r="AB46" s="197"/>
      <c r="AC46" s="197"/>
      <c r="AD46" s="197"/>
      <c r="AE46" s="197"/>
      <c r="AF46" s="197"/>
      <c r="AG46" s="197"/>
      <c r="AH46" s="197"/>
      <c r="AI46" s="197"/>
      <c r="AJ46" s="197"/>
      <c r="AK46" s="197"/>
      <c r="AL46" s="197"/>
      <c r="AM46" s="197"/>
      <c r="AN46" s="197"/>
      <c r="AO46" s="197"/>
      <c r="AP46" s="197"/>
      <c r="AQ46" s="197"/>
      <c r="AR46" s="197"/>
      <c r="AS46" s="197"/>
      <c r="AT46" s="197"/>
      <c r="AU46" s="197"/>
      <c r="AV46" s="197"/>
      <c r="AW46" s="197"/>
      <c r="AX46" s="197"/>
      <c r="AY46" s="197"/>
      <c r="AZ46" s="197"/>
      <c r="BA46" s="197"/>
      <c r="BB46" s="197"/>
      <c r="BC46" s="197"/>
      <c r="BD46" s="197"/>
      <c r="BE46" s="197"/>
      <c r="BF46" s="197"/>
      <c r="BG46" s="197"/>
      <c r="BH46" s="197"/>
      <c r="BI46" s="197"/>
      <c r="BJ46" s="197"/>
      <c r="BK46" s="197"/>
      <c r="BL46" s="197"/>
      <c r="BM46" s="197"/>
      <c r="BN46" s="197"/>
      <c r="BO46" s="197"/>
      <c r="BP46" s="197"/>
      <c r="BQ46" s="197"/>
      <c r="BR46" s="197"/>
      <c r="BS46" s="197"/>
      <c r="BT46" s="197"/>
      <c r="BU46" s="197"/>
      <c r="BV46" s="197"/>
      <c r="BW46" s="197"/>
      <c r="BX46" s="197"/>
      <c r="BY46" s="197"/>
      <c r="BZ46" s="197"/>
      <c r="CA46" s="197"/>
      <c r="CB46" s="197"/>
      <c r="CC46" s="197"/>
      <c r="CD46" s="197"/>
      <c r="CE46" s="197"/>
      <c r="CF46" s="197"/>
      <c r="CG46" s="197"/>
      <c r="CH46" s="197"/>
      <c r="CI46" s="197"/>
      <c r="CJ46" s="197"/>
      <c r="CK46" s="197"/>
      <c r="CL46" s="197"/>
      <c r="CM46" s="197"/>
      <c r="CN46" s="197"/>
      <c r="CO46" s="197"/>
      <c r="CP46" s="197"/>
      <c r="CQ46" s="197"/>
      <c r="CR46" s="197"/>
      <c r="CS46" s="197"/>
      <c r="CT46" s="197"/>
      <c r="CU46" s="197"/>
      <c r="CV46" s="197"/>
      <c r="CW46" s="197"/>
      <c r="CX46" s="197"/>
      <c r="CY46" s="197"/>
      <c r="CZ46" s="197"/>
      <c r="DA46" s="197"/>
      <c r="DB46" s="197"/>
      <c r="DC46" s="197"/>
      <c r="DD46" s="197"/>
      <c r="DE46" s="197"/>
      <c r="DF46" s="197"/>
      <c r="DG46" s="197"/>
      <c r="DH46" s="197"/>
      <c r="DI46" s="197"/>
      <c r="DJ46" s="197"/>
      <c r="DK46" s="197"/>
      <c r="DL46" s="197"/>
      <c r="DM46" s="197"/>
      <c r="DN46" s="197"/>
      <c r="DO46" s="197"/>
      <c r="DP46" s="197"/>
      <c r="DQ46" s="197"/>
      <c r="DR46" s="197"/>
      <c r="DS46" s="197"/>
      <c r="DT46" s="197"/>
      <c r="DU46" s="197"/>
      <c r="DV46" s="197"/>
      <c r="DW46" s="197"/>
      <c r="DX46" s="197"/>
      <c r="DY46" s="197"/>
      <c r="DZ46" s="197"/>
      <c r="EA46" s="197"/>
      <c r="EB46" s="197"/>
      <c r="EC46" s="197"/>
      <c r="ED46" s="197"/>
      <c r="EE46" s="197"/>
      <c r="EF46" s="197"/>
      <c r="EG46" s="197"/>
      <c r="EH46" s="197"/>
      <c r="EI46" s="197"/>
      <c r="EJ46" s="197"/>
      <c r="EK46" s="197"/>
      <c r="EL46" s="197"/>
      <c r="EM46" s="197"/>
      <c r="EN46" s="197"/>
      <c r="EO46" s="197"/>
      <c r="EP46" s="197"/>
      <c r="EQ46" s="197"/>
      <c r="ER46" s="197"/>
      <c r="ES46" s="197"/>
      <c r="ET46" s="197"/>
      <c r="EU46" s="197"/>
      <c r="EV46" s="197"/>
      <c r="EW46" s="197"/>
      <c r="EX46" s="197"/>
      <c r="EY46" s="197"/>
      <c r="EZ46" s="197"/>
      <c r="FA46" s="197"/>
      <c r="FB46" s="197"/>
      <c r="FC46" s="197"/>
      <c r="FD46" s="197"/>
      <c r="FE46" s="197"/>
      <c r="FF46" s="197"/>
      <c r="FG46" s="197"/>
      <c r="FH46" s="197"/>
      <c r="FI46" s="197"/>
      <c r="FJ46" s="197"/>
      <c r="FK46" s="197"/>
      <c r="FL46" s="197"/>
      <c r="FM46" s="197"/>
      <c r="FN46" s="197"/>
      <c r="FO46" s="197"/>
      <c r="FP46" s="197"/>
      <c r="FQ46" s="197"/>
      <c r="FR46" s="197"/>
      <c r="FS46" s="197"/>
      <c r="FT46" s="197"/>
      <c r="FU46" s="197"/>
      <c r="FV46" s="197"/>
      <c r="FW46" s="197"/>
      <c r="FX46" s="197"/>
      <c r="FY46" s="197"/>
      <c r="FZ46" s="197"/>
      <c r="GA46" s="197"/>
      <c r="GB46" s="197"/>
      <c r="GC46" s="197"/>
      <c r="GD46" s="197"/>
      <c r="GE46" s="197"/>
      <c r="GF46" s="197"/>
      <c r="GG46" s="197"/>
      <c r="GH46" s="197"/>
      <c r="GI46" s="197"/>
      <c r="GJ46" s="197"/>
      <c r="GK46" s="197"/>
      <c r="GL46" s="197"/>
      <c r="GM46" s="197"/>
      <c r="GN46" s="197"/>
      <c r="GO46" s="197"/>
      <c r="GP46" s="197"/>
      <c r="GQ46" s="197"/>
      <c r="GR46" s="197"/>
      <c r="GS46" s="197"/>
      <c r="GT46" s="197"/>
      <c r="GU46" s="197"/>
      <c r="GV46" s="197"/>
      <c r="GW46" s="197"/>
      <c r="GX46" s="197"/>
      <c r="GY46" s="197"/>
      <c r="GZ46" s="197"/>
      <c r="HA46" s="197"/>
      <c r="HB46" s="197"/>
      <c r="HC46" s="197"/>
      <c r="HD46" s="197"/>
      <c r="HE46" s="197"/>
      <c r="HF46" s="197"/>
      <c r="HG46" s="197"/>
      <c r="HH46" s="197"/>
      <c r="HI46" s="197"/>
      <c r="HJ46" s="197"/>
      <c r="HK46" s="197"/>
      <c r="HL46" s="197"/>
      <c r="HM46" s="197"/>
      <c r="HN46" s="197"/>
      <c r="HO46" s="197"/>
      <c r="HP46" s="197"/>
      <c r="HQ46" s="197"/>
      <c r="HR46" s="197"/>
      <c r="HS46" s="197"/>
      <c r="HT46" s="197"/>
      <c r="HU46" s="197"/>
      <c r="HV46" s="197"/>
      <c r="HW46" s="197"/>
      <c r="HX46" s="197"/>
      <c r="HY46" s="197"/>
      <c r="HZ46" s="197"/>
      <c r="IA46" s="197"/>
      <c r="IB46" s="197"/>
      <c r="IC46" s="197"/>
      <c r="ID46" s="197"/>
      <c r="IE46" s="197"/>
      <c r="IF46" s="197"/>
      <c r="IG46" s="197"/>
      <c r="IH46" s="197"/>
      <c r="II46" s="197"/>
      <c r="IJ46" s="197"/>
      <c r="IK46" s="197"/>
      <c r="IL46" s="197"/>
      <c r="IM46" s="197"/>
      <c r="IN46" s="197"/>
      <c r="IO46" s="197"/>
      <c r="IP46" s="197"/>
      <c r="IQ46" s="197"/>
      <c r="IR46" s="197"/>
      <c r="IS46" s="197"/>
      <c r="IT46" s="197"/>
      <c r="IU46" s="197"/>
      <c r="IV46" s="197"/>
    </row>
    <row r="47" spans="1:256" s="33" customFormat="1" ht="17.25" hidden="1">
      <c r="A47" s="22"/>
      <c r="B47" s="60"/>
      <c r="C47" s="98"/>
      <c r="D47" s="98"/>
      <c r="E47" s="99"/>
      <c r="F47" s="26"/>
      <c r="G47" s="62"/>
      <c r="H47" s="31"/>
      <c r="I47" s="83"/>
      <c r="J47" s="82"/>
      <c r="K47" s="120"/>
      <c r="L47" s="39"/>
      <c r="M47" s="39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33" customFormat="1" ht="17.25" hidden="1">
      <c r="A48" s="22"/>
      <c r="B48" s="60"/>
      <c r="C48" s="98"/>
      <c r="D48" s="98"/>
      <c r="E48" s="99"/>
      <c r="F48" s="26"/>
      <c r="G48" s="62"/>
      <c r="H48" s="31"/>
      <c r="I48" s="83"/>
      <c r="J48" s="82"/>
      <c r="K48" s="120"/>
      <c r="L48" s="39"/>
      <c r="M48" s="39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33" customFormat="1" ht="17.25" hidden="1">
      <c r="A49" s="22"/>
      <c r="B49" s="164"/>
      <c r="C49" s="165"/>
      <c r="D49" s="165"/>
      <c r="E49" s="166"/>
      <c r="F49" s="100"/>
      <c r="G49" s="62"/>
      <c r="H49" s="31"/>
      <c r="I49" s="83"/>
      <c r="J49" s="82"/>
      <c r="K49" s="120"/>
      <c r="L49" s="39"/>
      <c r="M49" s="39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33" customFormat="1" ht="17.25" hidden="1">
      <c r="A50" s="163"/>
      <c r="B50" s="164"/>
      <c r="C50" s="165"/>
      <c r="D50" s="165"/>
      <c r="E50" s="166"/>
      <c r="F50" s="100"/>
      <c r="G50" s="62"/>
      <c r="H50" s="31"/>
      <c r="I50" s="83"/>
      <c r="J50" s="82"/>
      <c r="K50" s="120"/>
      <c r="L50" s="39"/>
      <c r="M50" s="39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33" customFormat="1" ht="17.25">
      <c r="A51" s="85"/>
      <c r="B51" s="86"/>
      <c r="C51" s="86"/>
      <c r="D51" s="86"/>
      <c r="E51" s="191"/>
      <c r="F51" s="88"/>
      <c r="G51" s="65"/>
      <c r="H51" s="89"/>
      <c r="I51" s="90"/>
      <c r="J51" s="89"/>
      <c r="K51" s="43"/>
      <c r="L51" s="44"/>
      <c r="M51" s="44"/>
    </row>
    <row r="52" spans="1:256" s="33" customFormat="1" ht="17.25">
      <c r="A52" s="238" t="s">
        <v>321</v>
      </c>
      <c r="B52" s="239"/>
      <c r="C52" s="239"/>
      <c r="D52" s="240"/>
      <c r="E52" s="66"/>
      <c r="F52" s="67"/>
      <c r="G52" s="68"/>
      <c r="H52" s="69"/>
      <c r="I52" s="70"/>
      <c r="J52" s="69"/>
      <c r="K52" s="71"/>
      <c r="L52" s="72"/>
      <c r="M52" s="72"/>
    </row>
    <row r="53" spans="1:256" s="81" customFormat="1" ht="31.5">
      <c r="A53" s="22" t="s">
        <v>325</v>
      </c>
      <c r="B53" s="23" t="s">
        <v>370</v>
      </c>
      <c r="C53" s="24" t="s">
        <v>118</v>
      </c>
      <c r="D53" s="24" t="s">
        <v>327</v>
      </c>
      <c r="E53" s="167" t="s">
        <v>371</v>
      </c>
      <c r="F53" s="26">
        <v>41315</v>
      </c>
      <c r="G53" s="27"/>
      <c r="H53" s="168">
        <v>300000</v>
      </c>
      <c r="I53" s="169"/>
      <c r="J53" s="170" t="s">
        <v>20</v>
      </c>
      <c r="K53" s="31"/>
      <c r="L53" s="32"/>
      <c r="M53" s="32"/>
    </row>
    <row r="54" spans="1:256" s="81" customFormat="1" ht="17.25">
      <c r="A54" s="22" t="s">
        <v>325</v>
      </c>
      <c r="B54" s="23" t="s">
        <v>121</v>
      </c>
      <c r="C54" s="24" t="s">
        <v>118</v>
      </c>
      <c r="D54" s="24" t="s">
        <v>330</v>
      </c>
      <c r="E54" s="23" t="s">
        <v>372</v>
      </c>
      <c r="F54" s="26">
        <v>41315</v>
      </c>
      <c r="G54" s="27"/>
      <c r="H54" s="168">
        <v>50000</v>
      </c>
      <c r="I54" s="171"/>
      <c r="J54" s="170"/>
      <c r="K54" s="172" t="s">
        <v>20</v>
      </c>
      <c r="L54" s="32"/>
      <c r="M54" s="32"/>
    </row>
    <row r="55" spans="1:256" s="81" customFormat="1" ht="17.25">
      <c r="A55" s="22" t="s">
        <v>325</v>
      </c>
      <c r="B55" s="23" t="s">
        <v>373</v>
      </c>
      <c r="C55" s="24" t="s">
        <v>118</v>
      </c>
      <c r="D55" s="24" t="s">
        <v>374</v>
      </c>
      <c r="E55" s="23" t="s">
        <v>372</v>
      </c>
      <c r="F55" s="173">
        <v>41315</v>
      </c>
      <c r="G55" s="27"/>
      <c r="H55" s="170">
        <v>50000</v>
      </c>
      <c r="I55" s="171"/>
      <c r="J55" s="170"/>
      <c r="K55" s="172" t="s">
        <v>20</v>
      </c>
      <c r="L55" s="27"/>
      <c r="M55" s="32"/>
    </row>
    <row r="56" spans="1:256" s="81" customFormat="1" ht="17.25">
      <c r="A56" s="22" t="s">
        <v>325</v>
      </c>
      <c r="B56" s="23" t="s">
        <v>375</v>
      </c>
      <c r="C56" s="24" t="s">
        <v>118</v>
      </c>
      <c r="D56" s="24" t="s">
        <v>330</v>
      </c>
      <c r="E56" s="167" t="s">
        <v>376</v>
      </c>
      <c r="F56" s="26"/>
      <c r="G56" s="27"/>
      <c r="H56" s="168">
        <v>400000</v>
      </c>
      <c r="I56" s="169" t="s">
        <v>20</v>
      </c>
      <c r="J56" s="170"/>
      <c r="K56" s="31"/>
      <c r="L56" s="32"/>
      <c r="M56" s="32" t="s">
        <v>377</v>
      </c>
    </row>
    <row r="57" spans="1:256" s="81" customFormat="1" ht="48">
      <c r="A57" s="22" t="s">
        <v>325</v>
      </c>
      <c r="B57" s="23" t="s">
        <v>138</v>
      </c>
      <c r="C57" s="24" t="s">
        <v>118</v>
      </c>
      <c r="D57" s="24" t="s">
        <v>348</v>
      </c>
      <c r="E57" s="25" t="s">
        <v>378</v>
      </c>
      <c r="F57" s="26">
        <v>41346</v>
      </c>
      <c r="G57" s="27"/>
      <c r="H57" s="130">
        <f>20000+6500+39000</f>
        <v>65500</v>
      </c>
      <c r="I57" s="171"/>
      <c r="J57" s="170"/>
      <c r="K57" s="172" t="s">
        <v>20</v>
      </c>
      <c r="L57" s="32"/>
      <c r="M57" s="32"/>
    </row>
    <row r="58" spans="1:256" s="81" customFormat="1" ht="17.25">
      <c r="A58" s="22" t="s">
        <v>325</v>
      </c>
      <c r="B58" s="23" t="s">
        <v>379</v>
      </c>
      <c r="C58" s="24" t="s">
        <v>118</v>
      </c>
      <c r="D58" s="24" t="s">
        <v>353</v>
      </c>
      <c r="E58" s="167" t="s">
        <v>358</v>
      </c>
      <c r="F58" s="173">
        <v>41340</v>
      </c>
      <c r="G58" s="27"/>
      <c r="H58" s="130">
        <v>70000</v>
      </c>
      <c r="I58" s="171" t="s">
        <v>20</v>
      </c>
      <c r="J58" s="170"/>
      <c r="K58" s="172"/>
      <c r="L58" s="27"/>
      <c r="M58" s="32"/>
    </row>
    <row r="59" spans="1:256" s="81" customFormat="1" ht="17.25">
      <c r="A59" s="22" t="s">
        <v>325</v>
      </c>
      <c r="B59" s="23" t="s">
        <v>39</v>
      </c>
      <c r="C59" s="24" t="s">
        <v>118</v>
      </c>
      <c r="D59" s="24" t="s">
        <v>348</v>
      </c>
      <c r="E59" s="23" t="s">
        <v>372</v>
      </c>
      <c r="F59" s="26">
        <v>41315</v>
      </c>
      <c r="G59" s="27"/>
      <c r="H59" s="134">
        <v>50000</v>
      </c>
      <c r="I59" s="169" t="s">
        <v>20</v>
      </c>
      <c r="J59" s="170"/>
      <c r="K59" s="31"/>
      <c r="L59" s="32"/>
      <c r="M59" s="32"/>
    </row>
    <row r="60" spans="1:256" s="81" customFormat="1" ht="17.25">
      <c r="A60" s="22" t="s">
        <v>325</v>
      </c>
      <c r="B60" s="23" t="s">
        <v>123</v>
      </c>
      <c r="C60" s="24" t="s">
        <v>118</v>
      </c>
      <c r="D60" s="24" t="s">
        <v>330</v>
      </c>
      <c r="E60" s="25" t="s">
        <v>419</v>
      </c>
      <c r="F60" s="26">
        <v>40999</v>
      </c>
      <c r="G60" s="27"/>
      <c r="H60" s="130">
        <f>29000</f>
        <v>29000</v>
      </c>
      <c r="I60" s="171"/>
      <c r="J60" s="170"/>
      <c r="K60" s="172" t="s">
        <v>20</v>
      </c>
      <c r="L60" s="32"/>
      <c r="M60" s="32"/>
    </row>
    <row r="61" spans="1:256" s="81" customFormat="1" ht="17.25">
      <c r="A61" s="22" t="s">
        <v>325</v>
      </c>
      <c r="B61" s="32" t="s">
        <v>420</v>
      </c>
      <c r="C61" s="24" t="s">
        <v>118</v>
      </c>
      <c r="D61" s="24" t="s">
        <v>330</v>
      </c>
      <c r="E61" s="25" t="s">
        <v>381</v>
      </c>
      <c r="F61" s="26">
        <v>41337</v>
      </c>
      <c r="G61" s="27"/>
      <c r="H61" s="31">
        <f>37000</f>
        <v>37000</v>
      </c>
      <c r="I61" s="171"/>
      <c r="J61" s="170"/>
      <c r="K61" s="120" t="s">
        <v>20</v>
      </c>
      <c r="L61" s="32"/>
      <c r="M61" s="32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  <c r="AF61" s="197"/>
      <c r="AG61" s="197"/>
      <c r="AH61" s="197"/>
      <c r="AI61" s="197"/>
      <c r="AJ61" s="197"/>
      <c r="AK61" s="197"/>
      <c r="AL61" s="197"/>
      <c r="AM61" s="197"/>
      <c r="AN61" s="197"/>
      <c r="AO61" s="197"/>
      <c r="AP61" s="197"/>
      <c r="AQ61" s="197"/>
      <c r="AR61" s="197"/>
      <c r="AS61" s="197"/>
      <c r="AT61" s="197"/>
      <c r="AU61" s="197"/>
      <c r="AV61" s="197"/>
      <c r="AW61" s="197"/>
      <c r="AX61" s="197"/>
      <c r="AY61" s="197"/>
      <c r="AZ61" s="197"/>
      <c r="BA61" s="197"/>
      <c r="BB61" s="197"/>
      <c r="BC61" s="197"/>
      <c r="BD61" s="197"/>
      <c r="BE61" s="197"/>
      <c r="BF61" s="197"/>
      <c r="BG61" s="197"/>
      <c r="BH61" s="197"/>
      <c r="BI61" s="197"/>
      <c r="BJ61" s="197"/>
      <c r="BK61" s="197"/>
      <c r="BL61" s="197"/>
      <c r="BM61" s="197"/>
      <c r="BN61" s="197"/>
      <c r="BO61" s="197"/>
      <c r="BP61" s="197"/>
      <c r="BQ61" s="197"/>
      <c r="BR61" s="197"/>
      <c r="BS61" s="197"/>
      <c r="BT61" s="197"/>
      <c r="BU61" s="197"/>
      <c r="BV61" s="197"/>
      <c r="BW61" s="197"/>
      <c r="BX61" s="197"/>
      <c r="BY61" s="197"/>
      <c r="BZ61" s="197"/>
      <c r="CA61" s="197"/>
      <c r="CB61" s="197"/>
      <c r="CC61" s="197"/>
      <c r="CD61" s="197"/>
      <c r="CE61" s="197"/>
      <c r="CF61" s="197"/>
      <c r="CG61" s="197"/>
      <c r="CH61" s="197"/>
      <c r="CI61" s="197"/>
      <c r="CJ61" s="197"/>
      <c r="CK61" s="197"/>
      <c r="CL61" s="197"/>
      <c r="CM61" s="197"/>
      <c r="CN61" s="197"/>
      <c r="CO61" s="197"/>
      <c r="CP61" s="197"/>
      <c r="CQ61" s="197"/>
      <c r="CR61" s="197"/>
      <c r="CS61" s="197"/>
      <c r="CT61" s="197"/>
      <c r="CU61" s="197"/>
      <c r="CV61" s="197"/>
      <c r="CW61" s="197"/>
      <c r="CX61" s="197"/>
      <c r="CY61" s="197"/>
      <c r="CZ61" s="197"/>
      <c r="DA61" s="197"/>
      <c r="DB61" s="197"/>
      <c r="DC61" s="197"/>
      <c r="DD61" s="197"/>
      <c r="DE61" s="197"/>
      <c r="DF61" s="197"/>
      <c r="DG61" s="197"/>
      <c r="DH61" s="197"/>
      <c r="DI61" s="197"/>
      <c r="DJ61" s="197"/>
      <c r="DK61" s="197"/>
      <c r="DL61" s="197"/>
      <c r="DM61" s="197"/>
      <c r="DN61" s="197"/>
      <c r="DO61" s="197"/>
      <c r="DP61" s="197"/>
      <c r="DQ61" s="197"/>
      <c r="DR61" s="197"/>
      <c r="DS61" s="197"/>
      <c r="DT61" s="197"/>
      <c r="DU61" s="197"/>
      <c r="DV61" s="197"/>
      <c r="DW61" s="197"/>
      <c r="DX61" s="197"/>
      <c r="DY61" s="197"/>
      <c r="DZ61" s="197"/>
      <c r="EA61" s="197"/>
      <c r="EB61" s="197"/>
      <c r="EC61" s="197"/>
      <c r="ED61" s="197"/>
      <c r="EE61" s="197"/>
      <c r="EF61" s="197"/>
      <c r="EG61" s="197"/>
      <c r="EH61" s="197"/>
      <c r="EI61" s="197"/>
      <c r="EJ61" s="197"/>
      <c r="EK61" s="197"/>
      <c r="EL61" s="197"/>
      <c r="EM61" s="197"/>
      <c r="EN61" s="197"/>
      <c r="EO61" s="197"/>
      <c r="EP61" s="197"/>
      <c r="EQ61" s="197"/>
      <c r="ER61" s="197"/>
      <c r="ES61" s="197"/>
      <c r="ET61" s="197"/>
      <c r="EU61" s="197"/>
      <c r="EV61" s="197"/>
      <c r="EW61" s="197"/>
      <c r="EX61" s="197"/>
      <c r="EY61" s="197"/>
      <c r="EZ61" s="197"/>
      <c r="FA61" s="197"/>
      <c r="FB61" s="197"/>
      <c r="FC61" s="197"/>
      <c r="FD61" s="197"/>
      <c r="FE61" s="197"/>
      <c r="FF61" s="197"/>
      <c r="FG61" s="197"/>
      <c r="FH61" s="197"/>
      <c r="FI61" s="197"/>
      <c r="FJ61" s="197"/>
      <c r="FK61" s="197"/>
      <c r="FL61" s="197"/>
      <c r="FM61" s="197"/>
      <c r="FN61" s="197"/>
      <c r="FO61" s="197"/>
      <c r="FP61" s="197"/>
      <c r="FQ61" s="197"/>
      <c r="FR61" s="197"/>
      <c r="FS61" s="197"/>
      <c r="FT61" s="197"/>
      <c r="FU61" s="197"/>
      <c r="FV61" s="197"/>
      <c r="FW61" s="197"/>
      <c r="FX61" s="197"/>
      <c r="FY61" s="197"/>
      <c r="FZ61" s="197"/>
      <c r="GA61" s="197"/>
      <c r="GB61" s="197"/>
      <c r="GC61" s="197"/>
      <c r="GD61" s="197"/>
      <c r="GE61" s="197"/>
      <c r="GF61" s="197"/>
      <c r="GG61" s="197"/>
      <c r="GH61" s="197"/>
      <c r="GI61" s="197"/>
      <c r="GJ61" s="197"/>
      <c r="GK61" s="197"/>
      <c r="GL61" s="197"/>
      <c r="GM61" s="197"/>
      <c r="GN61" s="197"/>
      <c r="GO61" s="197"/>
      <c r="GP61" s="197"/>
      <c r="GQ61" s="197"/>
      <c r="GR61" s="197"/>
      <c r="GS61" s="197"/>
      <c r="GT61" s="197"/>
      <c r="GU61" s="197"/>
      <c r="GV61" s="197"/>
      <c r="GW61" s="197"/>
      <c r="GX61" s="197"/>
      <c r="GY61" s="197"/>
      <c r="GZ61" s="197"/>
      <c r="HA61" s="197"/>
      <c r="HB61" s="197"/>
      <c r="HC61" s="197"/>
      <c r="HD61" s="197"/>
      <c r="HE61" s="197"/>
      <c r="HF61" s="197"/>
      <c r="HG61" s="197"/>
      <c r="HH61" s="197"/>
      <c r="HI61" s="197"/>
      <c r="HJ61" s="197"/>
      <c r="HK61" s="197"/>
      <c r="HL61" s="197"/>
      <c r="HM61" s="197"/>
      <c r="HN61" s="197"/>
      <c r="HO61" s="197"/>
      <c r="HP61" s="197"/>
      <c r="HQ61" s="197"/>
      <c r="HR61" s="197"/>
      <c r="HS61" s="197"/>
      <c r="HT61" s="197"/>
      <c r="HU61" s="197"/>
      <c r="HV61" s="197"/>
      <c r="HW61" s="197"/>
      <c r="HX61" s="197"/>
      <c r="HY61" s="197"/>
      <c r="HZ61" s="197"/>
      <c r="IA61" s="197"/>
      <c r="IB61" s="197"/>
      <c r="IC61" s="197"/>
      <c r="ID61" s="197"/>
      <c r="IE61" s="197"/>
      <c r="IF61" s="197"/>
      <c r="IG61" s="197"/>
      <c r="IH61" s="197"/>
      <c r="II61" s="197"/>
      <c r="IJ61" s="197"/>
      <c r="IK61" s="197"/>
      <c r="IL61" s="197"/>
      <c r="IM61" s="197"/>
      <c r="IN61" s="197"/>
      <c r="IO61" s="197"/>
      <c r="IP61" s="197"/>
      <c r="IQ61" s="197"/>
      <c r="IR61" s="197"/>
      <c r="IS61" s="197"/>
      <c r="IT61" s="197"/>
      <c r="IU61" s="197"/>
      <c r="IV61" s="197"/>
    </row>
    <row r="62" spans="1:256" s="33" customFormat="1" ht="17.25">
      <c r="A62" s="22" t="s">
        <v>325</v>
      </c>
      <c r="B62" s="32" t="s">
        <v>421</v>
      </c>
      <c r="C62" s="24" t="s">
        <v>118</v>
      </c>
      <c r="D62" s="24" t="s">
        <v>330</v>
      </c>
      <c r="E62" s="25" t="s">
        <v>381</v>
      </c>
      <c r="F62" s="26">
        <v>41335</v>
      </c>
      <c r="G62" s="27"/>
      <c r="H62" s="31">
        <f>27000</f>
        <v>27000</v>
      </c>
      <c r="I62" s="171" t="s">
        <v>20</v>
      </c>
      <c r="J62" s="170"/>
      <c r="K62" s="120"/>
      <c r="L62" s="39"/>
      <c r="M62" s="39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s="33" customFormat="1" ht="32.25">
      <c r="A63" s="22" t="s">
        <v>325</v>
      </c>
      <c r="B63" s="32" t="s">
        <v>422</v>
      </c>
      <c r="C63" s="24" t="s">
        <v>118</v>
      </c>
      <c r="D63" s="24" t="s">
        <v>94</v>
      </c>
      <c r="E63" s="25" t="s">
        <v>423</v>
      </c>
      <c r="F63" s="26">
        <v>41364</v>
      </c>
      <c r="G63" s="27"/>
      <c r="H63" s="31">
        <v>50000</v>
      </c>
      <c r="I63" s="171" t="s">
        <v>20</v>
      </c>
      <c r="J63" s="170"/>
      <c r="K63" s="120"/>
      <c r="L63" s="39"/>
      <c r="M63" s="39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s="33" customFormat="1" ht="17.25">
      <c r="A64" s="22" t="s">
        <v>325</v>
      </c>
      <c r="B64" s="32" t="s">
        <v>375</v>
      </c>
      <c r="C64" s="24" t="s">
        <v>118</v>
      </c>
      <c r="D64" s="24" t="s">
        <v>330</v>
      </c>
      <c r="E64" s="25" t="s">
        <v>424</v>
      </c>
      <c r="F64" s="26">
        <v>41341</v>
      </c>
      <c r="G64" s="27"/>
      <c r="H64" s="31">
        <v>20000</v>
      </c>
      <c r="I64" s="171" t="s">
        <v>20</v>
      </c>
      <c r="J64" s="170"/>
      <c r="K64" s="120"/>
      <c r="L64" s="39"/>
      <c r="M64" s="39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33" customFormat="1" ht="17.25">
      <c r="A65" s="22" t="s">
        <v>325</v>
      </c>
      <c r="B65" s="32" t="s">
        <v>123</v>
      </c>
      <c r="C65" s="24" t="s">
        <v>118</v>
      </c>
      <c r="D65" s="24" t="s">
        <v>330</v>
      </c>
      <c r="E65" s="25" t="s">
        <v>425</v>
      </c>
      <c r="F65" s="26">
        <v>41334</v>
      </c>
      <c r="G65" s="27"/>
      <c r="H65" s="31">
        <v>70000</v>
      </c>
      <c r="I65" s="171"/>
      <c r="J65" s="170"/>
      <c r="K65" s="120" t="s">
        <v>20</v>
      </c>
      <c r="L65" s="39"/>
      <c r="M65" s="39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33" customFormat="1" ht="17.25">
      <c r="A66" s="128" t="s">
        <v>325</v>
      </c>
      <c r="B66" s="32" t="s">
        <v>422</v>
      </c>
      <c r="C66" s="24" t="s">
        <v>118</v>
      </c>
      <c r="D66" s="24" t="s">
        <v>94</v>
      </c>
      <c r="E66" s="25" t="s">
        <v>426</v>
      </c>
      <c r="F66" s="26">
        <v>41365</v>
      </c>
      <c r="G66" s="27"/>
      <c r="H66" s="31">
        <v>20000</v>
      </c>
      <c r="I66" s="171" t="s">
        <v>20</v>
      </c>
      <c r="J66" s="170"/>
      <c r="K66" s="120"/>
      <c r="L66" s="39"/>
      <c r="M66" s="39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s="33" customFormat="1" ht="32.25">
      <c r="A67" s="128" t="s">
        <v>325</v>
      </c>
      <c r="B67" s="32" t="s">
        <v>422</v>
      </c>
      <c r="C67" s="24" t="s">
        <v>118</v>
      </c>
      <c r="D67" s="24" t="s">
        <v>94</v>
      </c>
      <c r="E67" s="25" t="s">
        <v>427</v>
      </c>
      <c r="F67" s="26">
        <v>41365</v>
      </c>
      <c r="G67" s="27"/>
      <c r="H67" s="31">
        <v>100000</v>
      </c>
      <c r="I67" s="171" t="s">
        <v>20</v>
      </c>
      <c r="J67" s="170"/>
      <c r="K67" s="120"/>
      <c r="L67" s="39"/>
      <c r="M67" s="39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33" customFormat="1" ht="17.25">
      <c r="A68" s="128" t="s">
        <v>325</v>
      </c>
      <c r="B68" s="32" t="s">
        <v>428</v>
      </c>
      <c r="C68" s="24" t="s">
        <v>118</v>
      </c>
      <c r="D68" s="24" t="s">
        <v>41</v>
      </c>
      <c r="E68" s="25" t="s">
        <v>429</v>
      </c>
      <c r="F68" s="26">
        <v>41348</v>
      </c>
      <c r="G68" s="27"/>
      <c r="H68" s="31">
        <f>30000</f>
        <v>30000</v>
      </c>
      <c r="I68" s="171" t="s">
        <v>20</v>
      </c>
      <c r="J68" s="170"/>
      <c r="K68" s="120"/>
      <c r="L68" s="39"/>
      <c r="M68" s="39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s="33" customFormat="1" ht="17.25">
      <c r="A69" s="128" t="s">
        <v>325</v>
      </c>
      <c r="B69" s="32" t="s">
        <v>421</v>
      </c>
      <c r="C69" s="24" t="s">
        <v>118</v>
      </c>
      <c r="D69" s="24" t="s">
        <v>41</v>
      </c>
      <c r="E69" s="25" t="s">
        <v>430</v>
      </c>
      <c r="F69" s="26">
        <v>41349</v>
      </c>
      <c r="G69" s="27"/>
      <c r="H69" s="31">
        <f>95000</f>
        <v>95000</v>
      </c>
      <c r="I69" s="171" t="s">
        <v>20</v>
      </c>
      <c r="J69" s="170"/>
      <c r="K69" s="120"/>
      <c r="L69" s="39"/>
      <c r="M69" s="39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s="33" customFormat="1" ht="17.25" hidden="1">
      <c r="A70" s="128"/>
      <c r="B70" s="32"/>
      <c r="C70" s="24"/>
      <c r="D70" s="24"/>
      <c r="E70" s="25"/>
      <c r="F70" s="26"/>
      <c r="G70" s="27"/>
      <c r="H70" s="31"/>
      <c r="I70" s="171"/>
      <c r="J70" s="170"/>
      <c r="K70" s="120"/>
      <c r="L70" s="39"/>
      <c r="M70" s="39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s="33" customFormat="1" ht="17.25" hidden="1">
      <c r="A71" s="128"/>
      <c r="B71" s="32"/>
      <c r="C71" s="24"/>
      <c r="D71" s="24"/>
      <c r="E71" s="25"/>
      <c r="F71" s="26"/>
      <c r="G71" s="27"/>
      <c r="H71" s="31"/>
      <c r="I71" s="171"/>
      <c r="J71" s="170"/>
      <c r="K71" s="120"/>
      <c r="L71" s="39"/>
      <c r="M71" s="39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33" customFormat="1" ht="17.25" hidden="1">
      <c r="A72" s="128"/>
      <c r="B72" s="23"/>
      <c r="C72" s="24"/>
      <c r="D72" s="24"/>
      <c r="E72" s="167"/>
      <c r="F72" s="173"/>
      <c r="G72" s="27"/>
      <c r="H72" s="170"/>
      <c r="I72" s="171"/>
      <c r="J72" s="170"/>
      <c r="K72" s="172"/>
      <c r="L72" s="62"/>
      <c r="M72" s="60"/>
    </row>
    <row r="73" spans="1:256" s="33" customFormat="1" ht="17.25" hidden="1">
      <c r="A73" s="128"/>
      <c r="B73" s="32"/>
      <c r="C73" s="24"/>
      <c r="D73" s="24"/>
      <c r="E73" s="25"/>
      <c r="F73" s="26"/>
      <c r="G73" s="27"/>
      <c r="H73" s="31"/>
      <c r="I73" s="29"/>
      <c r="J73" s="30"/>
      <c r="K73" s="120"/>
      <c r="L73" s="39"/>
      <c r="M73" s="39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s="33" customFormat="1" ht="17.25" hidden="1">
      <c r="A74" s="128"/>
      <c r="B74" s="32"/>
      <c r="C74" s="24"/>
      <c r="D74" s="24"/>
      <c r="E74" s="25"/>
      <c r="F74" s="26"/>
      <c r="G74" s="27"/>
      <c r="H74" s="31"/>
      <c r="I74" s="29"/>
      <c r="J74" s="30"/>
      <c r="K74" s="120"/>
      <c r="L74" s="39"/>
      <c r="M74" s="39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s="33" customFormat="1" ht="17.25" hidden="1">
      <c r="A75" s="128"/>
      <c r="B75" s="32"/>
      <c r="C75" s="24"/>
      <c r="D75" s="24"/>
      <c r="E75" s="25"/>
      <c r="F75" s="26"/>
      <c r="G75" s="27"/>
      <c r="H75" s="31"/>
      <c r="I75" s="29"/>
      <c r="J75" s="30"/>
      <c r="K75" s="120"/>
      <c r="L75" s="39"/>
      <c r="M75" s="39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s="33" customFormat="1" ht="17.25">
      <c r="A76" s="222"/>
      <c r="B76" s="236"/>
      <c r="C76" s="236"/>
      <c r="D76" s="236"/>
      <c r="E76" s="236"/>
      <c r="F76" s="237"/>
      <c r="G76" s="65"/>
      <c r="H76" s="41"/>
      <c r="I76" s="42"/>
      <c r="J76" s="41"/>
      <c r="K76" s="43"/>
      <c r="L76" s="44"/>
      <c r="M76" s="44"/>
    </row>
    <row r="77" spans="1:256" s="33" customFormat="1" ht="17.25">
      <c r="A77" s="238" t="s">
        <v>320</v>
      </c>
      <c r="B77" s="239"/>
      <c r="C77" s="239"/>
      <c r="D77" s="240"/>
      <c r="E77" s="66"/>
      <c r="F77" s="67"/>
      <c r="G77" s="68"/>
      <c r="H77" s="69"/>
      <c r="I77" s="70"/>
      <c r="J77" s="69"/>
      <c r="K77" s="71"/>
      <c r="L77" s="72"/>
      <c r="M77" s="72"/>
    </row>
    <row r="78" spans="1:256" s="81" customFormat="1" ht="17.25">
      <c r="A78" s="22" t="s">
        <v>266</v>
      </c>
      <c r="B78" s="32" t="s">
        <v>300</v>
      </c>
      <c r="C78" s="24" t="s">
        <v>51</v>
      </c>
      <c r="D78" s="174" t="s">
        <v>330</v>
      </c>
      <c r="E78" s="25" t="s">
        <v>380</v>
      </c>
      <c r="F78" s="26">
        <v>41307</v>
      </c>
      <c r="G78" s="27"/>
      <c r="H78" s="91">
        <v>16500</v>
      </c>
      <c r="I78" s="169" t="s">
        <v>20</v>
      </c>
      <c r="J78" s="30"/>
      <c r="K78" s="31"/>
      <c r="L78" s="32"/>
      <c r="M78" s="198"/>
    </row>
    <row r="79" spans="1:256" s="81" customFormat="1" ht="17.25">
      <c r="A79" s="22" t="s">
        <v>325</v>
      </c>
      <c r="B79" s="32" t="s">
        <v>88</v>
      </c>
      <c r="C79" s="24" t="s">
        <v>51</v>
      </c>
      <c r="D79" s="24" t="s">
        <v>330</v>
      </c>
      <c r="E79" s="25" t="s">
        <v>381</v>
      </c>
      <c r="F79" s="26">
        <v>41359</v>
      </c>
      <c r="G79" s="27"/>
      <c r="H79" s="91">
        <v>7000</v>
      </c>
      <c r="I79" s="169"/>
      <c r="J79" s="30"/>
      <c r="K79" s="31" t="s">
        <v>20</v>
      </c>
      <c r="L79" s="27"/>
      <c r="M79" s="198"/>
    </row>
    <row r="80" spans="1:256" s="81" customFormat="1" ht="17.25">
      <c r="A80" s="22" t="s">
        <v>325</v>
      </c>
      <c r="B80" s="32" t="s">
        <v>382</v>
      </c>
      <c r="C80" s="24" t="s">
        <v>51</v>
      </c>
      <c r="D80" s="24" t="s">
        <v>334</v>
      </c>
      <c r="E80" s="25" t="s">
        <v>383</v>
      </c>
      <c r="F80" s="26">
        <v>41355</v>
      </c>
      <c r="G80" s="27"/>
      <c r="H80" s="91">
        <v>10000</v>
      </c>
      <c r="I80" s="29" t="s">
        <v>20</v>
      </c>
      <c r="J80" s="30"/>
      <c r="K80" s="31"/>
      <c r="L80" s="27"/>
      <c r="M80" s="198"/>
    </row>
    <row r="81" spans="1:13" s="81" customFormat="1" ht="17.25">
      <c r="A81" s="22" t="s">
        <v>325</v>
      </c>
      <c r="B81" s="32" t="s">
        <v>50</v>
      </c>
      <c r="C81" s="24" t="s">
        <v>51</v>
      </c>
      <c r="D81" s="24" t="s">
        <v>330</v>
      </c>
      <c r="E81" s="25" t="s">
        <v>384</v>
      </c>
      <c r="F81" s="173">
        <v>41343</v>
      </c>
      <c r="G81" s="27"/>
      <c r="H81" s="91">
        <v>6500</v>
      </c>
      <c r="I81" s="29"/>
      <c r="J81" s="30"/>
      <c r="K81" s="31" t="s">
        <v>20</v>
      </c>
      <c r="L81" s="32"/>
      <c r="M81" s="32"/>
    </row>
    <row r="82" spans="1:13" s="81" customFormat="1" ht="17.25">
      <c r="A82" s="22" t="s">
        <v>325</v>
      </c>
      <c r="B82" s="32" t="s">
        <v>96</v>
      </c>
      <c r="C82" s="24" t="s">
        <v>51</v>
      </c>
      <c r="D82" s="24" t="s">
        <v>385</v>
      </c>
      <c r="E82" s="25" t="s">
        <v>386</v>
      </c>
      <c r="F82" s="26">
        <v>41358</v>
      </c>
      <c r="G82" s="27"/>
      <c r="H82" s="64">
        <v>150000</v>
      </c>
      <c r="I82" s="29" t="s">
        <v>20</v>
      </c>
      <c r="J82" s="30"/>
      <c r="K82" s="31"/>
      <c r="L82" s="32"/>
      <c r="M82" s="32"/>
    </row>
    <row r="83" spans="1:13" s="81" customFormat="1" ht="17.25">
      <c r="A83" s="22" t="s">
        <v>325</v>
      </c>
      <c r="B83" s="32" t="s">
        <v>96</v>
      </c>
      <c r="C83" s="24" t="s">
        <v>51</v>
      </c>
      <c r="D83" s="24" t="s">
        <v>385</v>
      </c>
      <c r="E83" s="25" t="s">
        <v>388</v>
      </c>
      <c r="F83" s="26">
        <v>41356</v>
      </c>
      <c r="G83" s="27"/>
      <c r="H83" s="64">
        <v>70000</v>
      </c>
      <c r="I83" s="29" t="s">
        <v>20</v>
      </c>
      <c r="J83" s="30"/>
      <c r="K83" s="31"/>
      <c r="L83" s="32"/>
      <c r="M83" s="32"/>
    </row>
    <row r="84" spans="1:13" s="81" customFormat="1" ht="17.25">
      <c r="A84" s="22" t="s">
        <v>325</v>
      </c>
      <c r="B84" s="32" t="s">
        <v>300</v>
      </c>
      <c r="C84" s="24" t="s">
        <v>51</v>
      </c>
      <c r="D84" s="174" t="s">
        <v>330</v>
      </c>
      <c r="E84" s="25" t="s">
        <v>393</v>
      </c>
      <c r="F84" s="26">
        <v>41341</v>
      </c>
      <c r="G84" s="27"/>
      <c r="H84" s="64">
        <v>70000</v>
      </c>
      <c r="I84" s="29" t="s">
        <v>20</v>
      </c>
      <c r="J84" s="30"/>
      <c r="K84" s="31"/>
      <c r="L84" s="32"/>
      <c r="M84" s="32"/>
    </row>
    <row r="85" spans="1:13" s="81" customFormat="1" ht="17.25">
      <c r="A85" s="22" t="s">
        <v>325</v>
      </c>
      <c r="B85" s="32" t="s">
        <v>300</v>
      </c>
      <c r="C85" s="24" t="s">
        <v>51</v>
      </c>
      <c r="D85" s="24" t="s">
        <v>330</v>
      </c>
      <c r="E85" s="25" t="s">
        <v>394</v>
      </c>
      <c r="F85" s="26" t="s">
        <v>395</v>
      </c>
      <c r="G85" s="27"/>
      <c r="H85" s="64">
        <v>250000</v>
      </c>
      <c r="I85" s="29" t="s">
        <v>20</v>
      </c>
      <c r="J85" s="30"/>
      <c r="K85" s="31"/>
      <c r="L85" s="32"/>
      <c r="M85" s="32"/>
    </row>
    <row r="86" spans="1:13" s="81" customFormat="1" ht="17.25">
      <c r="A86" s="22" t="s">
        <v>325</v>
      </c>
      <c r="B86" s="32" t="s">
        <v>54</v>
      </c>
      <c r="C86" s="24" t="s">
        <v>51</v>
      </c>
      <c r="D86" s="24" t="s">
        <v>330</v>
      </c>
      <c r="E86" s="25" t="s">
        <v>397</v>
      </c>
      <c r="F86" s="26">
        <v>41341</v>
      </c>
      <c r="G86" s="27"/>
      <c r="H86" s="64">
        <v>39000</v>
      </c>
      <c r="I86" s="29" t="s">
        <v>20</v>
      </c>
      <c r="J86" s="30"/>
      <c r="K86" s="31"/>
      <c r="L86" s="32"/>
      <c r="M86" s="32"/>
    </row>
    <row r="87" spans="1:13" s="81" customFormat="1" ht="17.25">
      <c r="A87" s="22" t="s">
        <v>325</v>
      </c>
      <c r="B87" s="176" t="s">
        <v>396</v>
      </c>
      <c r="C87" s="24" t="s">
        <v>51</v>
      </c>
      <c r="D87" s="24" t="s">
        <v>330</v>
      </c>
      <c r="E87" s="23" t="s">
        <v>398</v>
      </c>
      <c r="F87" s="26">
        <v>41345</v>
      </c>
      <c r="G87" s="27"/>
      <c r="H87" s="64">
        <v>10000</v>
      </c>
      <c r="I87" s="29"/>
      <c r="J87" s="30"/>
      <c r="K87" s="31" t="s">
        <v>20</v>
      </c>
      <c r="L87" s="32"/>
      <c r="M87" s="32"/>
    </row>
    <row r="88" spans="1:13" s="81" customFormat="1" ht="17.25">
      <c r="A88" s="22" t="s">
        <v>325</v>
      </c>
      <c r="B88" s="32" t="s">
        <v>399</v>
      </c>
      <c r="C88" s="24" t="s">
        <v>51</v>
      </c>
      <c r="D88" s="24" t="s">
        <v>330</v>
      </c>
      <c r="E88" s="25" t="s">
        <v>400</v>
      </c>
      <c r="F88" s="26">
        <v>41339</v>
      </c>
      <c r="G88" s="27"/>
      <c r="H88" s="64">
        <v>18000</v>
      </c>
      <c r="I88" s="29" t="s">
        <v>20</v>
      </c>
      <c r="J88" s="30"/>
      <c r="K88" s="31"/>
      <c r="L88" s="32"/>
      <c r="M88" s="32"/>
    </row>
    <row r="89" spans="1:13" s="81" customFormat="1" ht="32.25">
      <c r="A89" s="22" t="s">
        <v>325</v>
      </c>
      <c r="B89" s="32" t="s">
        <v>401</v>
      </c>
      <c r="C89" s="24" t="s">
        <v>51</v>
      </c>
      <c r="D89" s="24" t="s">
        <v>22</v>
      </c>
      <c r="E89" s="25" t="s">
        <v>403</v>
      </c>
      <c r="F89" s="26">
        <v>41335</v>
      </c>
      <c r="G89" s="27"/>
      <c r="H89" s="64">
        <v>50000</v>
      </c>
      <c r="I89" s="29"/>
      <c r="J89" s="30"/>
      <c r="K89" s="31" t="s">
        <v>20</v>
      </c>
      <c r="L89" s="32"/>
      <c r="M89" s="32"/>
    </row>
    <row r="90" spans="1:13" s="81" customFormat="1" ht="17.25">
      <c r="A90" s="22" t="s">
        <v>325</v>
      </c>
      <c r="B90" s="32" t="s">
        <v>402</v>
      </c>
      <c r="C90" s="24" t="s">
        <v>51</v>
      </c>
      <c r="D90" s="24" t="s">
        <v>22</v>
      </c>
      <c r="E90" s="25" t="s">
        <v>404</v>
      </c>
      <c r="F90" s="26">
        <v>41345</v>
      </c>
      <c r="G90" s="27"/>
      <c r="H90" s="64">
        <v>29500</v>
      </c>
      <c r="I90" s="29"/>
      <c r="J90" s="30"/>
      <c r="K90" s="31" t="s">
        <v>20</v>
      </c>
      <c r="L90" s="32"/>
      <c r="M90" s="32"/>
    </row>
    <row r="91" spans="1:13" s="81" customFormat="1" ht="17.25">
      <c r="A91" s="22" t="s">
        <v>325</v>
      </c>
      <c r="B91" s="32" t="s">
        <v>88</v>
      </c>
      <c r="C91" s="24" t="s">
        <v>51</v>
      </c>
      <c r="D91" s="24" t="s">
        <v>405</v>
      </c>
      <c r="E91" s="25" t="s">
        <v>406</v>
      </c>
      <c r="F91" s="26">
        <v>41337</v>
      </c>
      <c r="G91" s="27"/>
      <c r="H91" s="64">
        <f>7500*2</f>
        <v>15000</v>
      </c>
      <c r="I91" s="29"/>
      <c r="J91" s="30"/>
      <c r="K91" s="31" t="s">
        <v>20</v>
      </c>
      <c r="L91" s="32"/>
      <c r="M91" s="32"/>
    </row>
    <row r="92" spans="1:13" s="81" customFormat="1" ht="17.25">
      <c r="A92" s="22" t="s">
        <v>325</v>
      </c>
      <c r="B92" s="32" t="s">
        <v>399</v>
      </c>
      <c r="C92" s="24" t="s">
        <v>51</v>
      </c>
      <c r="D92" s="24" t="s">
        <v>330</v>
      </c>
      <c r="E92" s="25" t="s">
        <v>407</v>
      </c>
      <c r="F92" s="26">
        <v>41337</v>
      </c>
      <c r="G92" s="27"/>
      <c r="H92" s="64">
        <v>20000</v>
      </c>
      <c r="I92" s="29" t="s">
        <v>20</v>
      </c>
      <c r="J92" s="30"/>
      <c r="K92" s="31"/>
      <c r="L92" s="32"/>
      <c r="M92" s="32"/>
    </row>
    <row r="93" spans="1:13" s="33" customFormat="1" ht="17.25">
      <c r="A93" s="22" t="s">
        <v>325</v>
      </c>
      <c r="B93" s="32" t="s">
        <v>84</v>
      </c>
      <c r="C93" s="24" t="s">
        <v>51</v>
      </c>
      <c r="D93" s="24" t="s">
        <v>411</v>
      </c>
      <c r="E93" s="25" t="s">
        <v>412</v>
      </c>
      <c r="F93" s="26">
        <v>41345</v>
      </c>
      <c r="G93" s="27" t="s">
        <v>20</v>
      </c>
      <c r="H93" s="30"/>
      <c r="I93" s="29"/>
      <c r="J93" s="30"/>
      <c r="K93" s="31"/>
      <c r="L93" s="60"/>
      <c r="M93" s="39"/>
    </row>
    <row r="94" spans="1:13" s="33" customFormat="1" ht="17.25">
      <c r="A94" s="22" t="s">
        <v>325</v>
      </c>
      <c r="B94" s="32" t="s">
        <v>413</v>
      </c>
      <c r="C94" s="24" t="s">
        <v>51</v>
      </c>
      <c r="D94" s="24" t="s">
        <v>353</v>
      </c>
      <c r="E94" s="25" t="s">
        <v>414</v>
      </c>
      <c r="F94" s="26">
        <v>41339</v>
      </c>
      <c r="G94" s="27" t="s">
        <v>20</v>
      </c>
      <c r="H94" s="30"/>
      <c r="I94" s="29"/>
      <c r="J94" s="30"/>
      <c r="K94" s="31"/>
      <c r="L94" s="60"/>
      <c r="M94" s="39"/>
    </row>
    <row r="95" spans="1:13" s="33" customFormat="1" ht="17.25">
      <c r="A95" s="22" t="s">
        <v>325</v>
      </c>
      <c r="B95" s="32" t="s">
        <v>416</v>
      </c>
      <c r="C95" s="24" t="s">
        <v>51</v>
      </c>
      <c r="D95" s="24" t="s">
        <v>353</v>
      </c>
      <c r="E95" s="25" t="s">
        <v>415</v>
      </c>
      <c r="F95" s="26">
        <v>41345</v>
      </c>
      <c r="G95" s="27" t="s">
        <v>20</v>
      </c>
      <c r="H95" s="30"/>
      <c r="I95" s="29"/>
      <c r="J95" s="30"/>
      <c r="K95" s="31"/>
      <c r="L95" s="39"/>
      <c r="M95" s="39"/>
    </row>
    <row r="96" spans="1:13" s="33" customFormat="1" ht="17.25">
      <c r="A96" s="22" t="s">
        <v>325</v>
      </c>
      <c r="B96" s="32" t="s">
        <v>417</v>
      </c>
      <c r="C96" s="24" t="s">
        <v>51</v>
      </c>
      <c r="D96" s="24" t="s">
        <v>22</v>
      </c>
      <c r="E96" s="25" t="s">
        <v>418</v>
      </c>
      <c r="F96" s="26">
        <v>41336</v>
      </c>
      <c r="G96" s="27" t="s">
        <v>20</v>
      </c>
      <c r="H96" s="30"/>
      <c r="I96" s="29"/>
      <c r="J96" s="30"/>
      <c r="K96" s="31"/>
      <c r="L96" s="39"/>
      <c r="M96" s="39"/>
    </row>
    <row r="97" spans="1:256" s="33" customFormat="1" ht="17.25">
      <c r="A97" s="22" t="s">
        <v>325</v>
      </c>
      <c r="B97" s="32" t="s">
        <v>50</v>
      </c>
      <c r="C97" s="24" t="s">
        <v>51</v>
      </c>
      <c r="D97" s="24" t="s">
        <v>330</v>
      </c>
      <c r="E97" s="25" t="s">
        <v>335</v>
      </c>
      <c r="F97" s="26">
        <v>41338</v>
      </c>
      <c r="G97" s="27" t="s">
        <v>20</v>
      </c>
      <c r="H97" s="30"/>
      <c r="I97" s="29"/>
      <c r="J97" s="30"/>
      <c r="K97" s="31"/>
      <c r="L97" s="39"/>
      <c r="M97" s="39"/>
    </row>
    <row r="98" spans="1:256" s="33" customFormat="1" ht="17.25">
      <c r="A98" s="22" t="s">
        <v>325</v>
      </c>
      <c r="B98" s="32" t="s">
        <v>413</v>
      </c>
      <c r="C98" s="24" t="s">
        <v>51</v>
      </c>
      <c r="D98" s="24" t="s">
        <v>353</v>
      </c>
      <c r="E98" s="25" t="s">
        <v>415</v>
      </c>
      <c r="F98" s="26">
        <v>41345</v>
      </c>
      <c r="G98" s="27" t="s">
        <v>20</v>
      </c>
      <c r="H98" s="30"/>
      <c r="I98" s="29"/>
      <c r="J98" s="30"/>
      <c r="K98" s="31"/>
      <c r="L98" s="39"/>
      <c r="M98" s="39"/>
    </row>
    <row r="99" spans="1:256" s="33" customFormat="1" ht="17.25" hidden="1">
      <c r="A99" s="22"/>
      <c r="B99" s="32"/>
      <c r="C99" s="24"/>
      <c r="D99" s="24"/>
      <c r="E99" s="25"/>
      <c r="F99" s="26"/>
      <c r="G99" s="27"/>
      <c r="H99" s="30"/>
      <c r="I99" s="29"/>
      <c r="J99" s="30"/>
      <c r="K99" s="31"/>
      <c r="L99" s="39"/>
      <c r="M99" s="39"/>
    </row>
    <row r="100" spans="1:256" s="33" customFormat="1" ht="17.25" hidden="1">
      <c r="A100" s="22"/>
      <c r="B100" s="32"/>
      <c r="C100" s="24"/>
      <c r="D100" s="24"/>
      <c r="E100" s="25"/>
      <c r="F100" s="26"/>
      <c r="G100" s="27"/>
      <c r="H100" s="30"/>
      <c r="I100" s="29"/>
      <c r="J100" s="30"/>
      <c r="K100" s="31"/>
      <c r="L100" s="39"/>
      <c r="M100" s="39"/>
    </row>
    <row r="101" spans="1:256" s="33" customFormat="1" ht="17.25" hidden="1">
      <c r="A101" s="22"/>
      <c r="B101" s="32"/>
      <c r="C101" s="24"/>
      <c r="D101" s="24"/>
      <c r="E101" s="25"/>
      <c r="F101" s="26"/>
      <c r="G101" s="27"/>
      <c r="H101" s="30"/>
      <c r="I101" s="29"/>
      <c r="J101" s="30"/>
      <c r="K101" s="31"/>
      <c r="L101" s="39"/>
      <c r="M101" s="39"/>
    </row>
    <row r="102" spans="1:256" s="33" customFormat="1" ht="17.25" hidden="1">
      <c r="A102" s="22"/>
      <c r="B102" s="32"/>
      <c r="C102" s="24"/>
      <c r="D102" s="24"/>
      <c r="E102" s="25"/>
      <c r="F102" s="26"/>
      <c r="G102" s="27"/>
      <c r="H102" s="30"/>
      <c r="I102" s="29"/>
      <c r="J102" s="30"/>
      <c r="K102" s="31"/>
      <c r="L102" s="39"/>
      <c r="M102" s="39"/>
    </row>
    <row r="103" spans="1:256" s="33" customFormat="1" ht="17.25" hidden="1">
      <c r="A103" s="22"/>
      <c r="B103" s="32"/>
      <c r="C103" s="24"/>
      <c r="D103" s="24"/>
      <c r="E103" s="25"/>
      <c r="F103" s="100"/>
      <c r="G103" s="27"/>
      <c r="H103" s="30"/>
      <c r="I103" s="29"/>
      <c r="J103" s="30"/>
      <c r="K103" s="31"/>
      <c r="L103" s="39"/>
      <c r="M103" s="39"/>
    </row>
    <row r="104" spans="1:256" s="33" customFormat="1" ht="17.25" hidden="1">
      <c r="A104" s="22"/>
      <c r="B104" s="32"/>
      <c r="C104" s="24"/>
      <c r="D104" s="24"/>
      <c r="E104" s="25"/>
      <c r="F104" s="100"/>
      <c r="G104" s="27"/>
      <c r="H104" s="30"/>
      <c r="I104" s="29"/>
      <c r="J104" s="30"/>
      <c r="K104" s="31"/>
      <c r="L104" s="39"/>
      <c r="M104" s="39"/>
    </row>
    <row r="105" spans="1:256" s="33" customFormat="1" ht="17.25" hidden="1">
      <c r="A105" s="22"/>
      <c r="B105" s="32"/>
      <c r="C105" s="24"/>
      <c r="D105" s="24"/>
      <c r="E105" s="25"/>
      <c r="F105" s="100"/>
      <c r="G105" s="27"/>
      <c r="H105" s="30"/>
      <c r="I105" s="29"/>
      <c r="J105" s="30"/>
      <c r="K105" s="31"/>
      <c r="L105" s="39"/>
      <c r="M105" s="39"/>
    </row>
    <row r="106" spans="1:256" s="33" customFormat="1" ht="17.25" hidden="1">
      <c r="A106" s="22"/>
      <c r="B106" s="32"/>
      <c r="C106" s="24"/>
      <c r="D106" s="24"/>
      <c r="E106" s="25"/>
      <c r="F106" s="100"/>
      <c r="G106" s="27"/>
      <c r="H106" s="30"/>
      <c r="I106" s="29"/>
      <c r="J106" s="30"/>
      <c r="K106" s="31"/>
      <c r="L106" s="39"/>
      <c r="M106" s="39"/>
    </row>
    <row r="107" spans="1:256" s="33" customFormat="1" ht="17.25" hidden="1">
      <c r="A107" s="22"/>
      <c r="B107" s="32"/>
      <c r="C107" s="24"/>
      <c r="D107" s="24"/>
      <c r="E107" s="25"/>
      <c r="F107" s="100"/>
      <c r="G107" s="27"/>
      <c r="H107" s="30"/>
      <c r="I107" s="29"/>
      <c r="J107" s="30"/>
      <c r="K107" s="31"/>
      <c r="L107" s="39"/>
      <c r="M107" s="39"/>
    </row>
    <row r="108" spans="1:256" s="33" customFormat="1" ht="17.25" hidden="1">
      <c r="A108" s="22"/>
      <c r="B108" s="32"/>
      <c r="C108" s="24"/>
      <c r="D108" s="24"/>
      <c r="E108" s="25"/>
      <c r="F108" s="100"/>
      <c r="G108" s="27"/>
      <c r="H108" s="30"/>
      <c r="I108" s="29"/>
      <c r="J108" s="30"/>
      <c r="K108" s="31"/>
      <c r="L108" s="39"/>
      <c r="M108" s="39"/>
    </row>
    <row r="109" spans="1:256" s="33" customFormat="1" ht="17.25" hidden="1">
      <c r="A109" s="22"/>
      <c r="B109" s="32"/>
      <c r="C109" s="24"/>
      <c r="D109" s="24"/>
      <c r="E109" s="25"/>
      <c r="F109" s="100"/>
      <c r="G109" s="27"/>
      <c r="H109" s="30"/>
      <c r="I109" s="29"/>
      <c r="J109" s="30"/>
      <c r="K109" s="31"/>
      <c r="L109" s="39"/>
      <c r="M109" s="39"/>
    </row>
    <row r="110" spans="1:256" s="33" customFormat="1" ht="17.25" hidden="1">
      <c r="A110" s="22"/>
      <c r="B110" s="32"/>
      <c r="C110" s="24"/>
      <c r="D110" s="24"/>
      <c r="E110" s="25"/>
      <c r="F110" s="26"/>
      <c r="G110" s="27"/>
      <c r="H110" s="31"/>
      <c r="I110" s="29"/>
      <c r="J110" s="30"/>
      <c r="K110" s="120"/>
      <c r="L110" s="39"/>
      <c r="M110" s="39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s="33" customFormat="1" ht="17.25" hidden="1">
      <c r="A111" s="22"/>
      <c r="B111" s="60"/>
      <c r="C111" s="98"/>
      <c r="D111" s="98"/>
      <c r="E111" s="99"/>
      <c r="F111" s="26"/>
      <c r="G111" s="62"/>
      <c r="H111" s="31"/>
      <c r="I111" s="83"/>
      <c r="J111" s="82"/>
      <c r="K111" s="120"/>
      <c r="L111" s="39"/>
      <c r="M111" s="39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s="33" customFormat="1" ht="17.25">
      <c r="A112" s="222"/>
      <c r="B112" s="236"/>
      <c r="C112" s="236"/>
      <c r="D112" s="236"/>
      <c r="E112" s="236"/>
      <c r="F112" s="237"/>
      <c r="G112" s="65"/>
      <c r="H112" s="41"/>
      <c r="I112" s="42"/>
      <c r="J112" s="41"/>
      <c r="K112" s="43"/>
      <c r="L112" s="44"/>
      <c r="M112" s="44"/>
    </row>
    <row r="113" spans="1:256" s="33" customFormat="1" ht="17.25">
      <c r="A113" s="242" t="s">
        <v>319</v>
      </c>
      <c r="B113" s="243"/>
      <c r="C113" s="243"/>
      <c r="D113" s="244"/>
      <c r="E113" s="101"/>
      <c r="F113" s="102"/>
      <c r="G113" s="103"/>
      <c r="H113" s="104"/>
      <c r="I113" s="105"/>
      <c r="J113" s="104"/>
      <c r="K113" s="106"/>
      <c r="L113" s="107"/>
      <c r="M113" s="107"/>
    </row>
    <row r="114" spans="1:256" s="39" customFormat="1">
      <c r="A114" s="22" t="s">
        <v>325</v>
      </c>
      <c r="B114" s="60" t="s">
        <v>345</v>
      </c>
      <c r="C114" s="60" t="s">
        <v>115</v>
      </c>
      <c r="D114" s="60" t="s">
        <v>22</v>
      </c>
      <c r="E114" s="40" t="s">
        <v>208</v>
      </c>
      <c r="F114" s="206">
        <v>41340</v>
      </c>
      <c r="G114" s="60" t="s">
        <v>20</v>
      </c>
      <c r="H114" s="64"/>
      <c r="I114" s="109"/>
      <c r="J114" s="60"/>
      <c r="K114" s="38"/>
      <c r="L114" s="60"/>
      <c r="M114" s="6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s="39" customFormat="1" hidden="1">
      <c r="A115" s="22"/>
      <c r="B115" s="60"/>
      <c r="C115" s="60"/>
      <c r="D115" s="60"/>
      <c r="E115" s="40"/>
      <c r="F115" s="108"/>
      <c r="G115" s="60"/>
      <c r="H115" s="64"/>
      <c r="I115" s="109"/>
      <c r="J115" s="60"/>
      <c r="K115" s="38"/>
      <c r="L115" s="60"/>
      <c r="M115" s="6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s="39" customFormat="1" hidden="1">
      <c r="A116" s="22"/>
      <c r="B116" s="60"/>
      <c r="C116" s="60"/>
      <c r="D116" s="60"/>
      <c r="E116" s="40"/>
      <c r="F116" s="108"/>
      <c r="G116" s="60"/>
      <c r="H116" s="64"/>
      <c r="I116" s="109"/>
      <c r="J116" s="60"/>
      <c r="K116" s="38"/>
      <c r="L116" s="60"/>
      <c r="M116" s="6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s="33" customFormat="1" ht="17.25">
      <c r="A117" s="22" t="s">
        <v>325</v>
      </c>
      <c r="B117" s="60" t="s">
        <v>346</v>
      </c>
      <c r="C117" s="60" t="s">
        <v>115</v>
      </c>
      <c r="D117" s="98" t="s">
        <v>22</v>
      </c>
      <c r="E117" s="40" t="s">
        <v>347</v>
      </c>
      <c r="F117" s="26">
        <v>41345</v>
      </c>
      <c r="G117" s="62" t="s">
        <v>20</v>
      </c>
      <c r="H117" s="31"/>
      <c r="I117" s="83"/>
      <c r="J117" s="82"/>
      <c r="K117" s="120"/>
      <c r="L117" s="39"/>
      <c r="M117" s="39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s="33" customFormat="1" ht="17.25" hidden="1">
      <c r="A118" s="22"/>
      <c r="B118" s="60"/>
      <c r="C118" s="98"/>
      <c r="D118" s="98"/>
      <c r="E118" s="99"/>
      <c r="F118" s="26"/>
      <c r="G118" s="62"/>
      <c r="H118" s="31"/>
      <c r="I118" s="83"/>
      <c r="J118" s="82"/>
      <c r="K118" s="120"/>
      <c r="L118" s="39"/>
      <c r="M118" s="39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s="33" customFormat="1" ht="17.25" hidden="1">
      <c r="A119" s="22"/>
      <c r="B119" s="60"/>
      <c r="C119" s="98"/>
      <c r="D119" s="98"/>
      <c r="E119" s="99"/>
      <c r="F119" s="26"/>
      <c r="G119" s="62"/>
      <c r="H119" s="31"/>
      <c r="I119" s="83"/>
      <c r="J119" s="82"/>
      <c r="K119" s="120"/>
      <c r="L119" s="39"/>
      <c r="M119" s="39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s="33" customFormat="1" ht="17.25" hidden="1">
      <c r="A120" s="22"/>
      <c r="B120" s="60"/>
      <c r="C120" s="98"/>
      <c r="D120" s="98"/>
      <c r="E120" s="99"/>
      <c r="F120" s="26"/>
      <c r="G120" s="62"/>
      <c r="H120" s="31"/>
      <c r="I120" s="83"/>
      <c r="J120" s="82"/>
      <c r="K120" s="120"/>
      <c r="L120" s="39"/>
      <c r="M120" s="39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s="33" customFormat="1" ht="17.25" hidden="1">
      <c r="A121" s="22"/>
      <c r="B121" s="60"/>
      <c r="C121" s="98"/>
      <c r="D121" s="98"/>
      <c r="E121" s="99"/>
      <c r="F121" s="26"/>
      <c r="G121" s="62"/>
      <c r="H121" s="31"/>
      <c r="I121" s="83"/>
      <c r="J121" s="82"/>
      <c r="K121" s="120"/>
      <c r="L121" s="39"/>
      <c r="M121" s="39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s="33" customFormat="1" ht="17.25" hidden="1">
      <c r="A122" s="22"/>
      <c r="B122" s="60"/>
      <c r="C122" s="98"/>
      <c r="D122" s="98"/>
      <c r="E122" s="99"/>
      <c r="F122" s="26"/>
      <c r="G122" s="62"/>
      <c r="H122" s="31"/>
      <c r="I122" s="83"/>
      <c r="J122" s="82"/>
      <c r="K122" s="120"/>
      <c r="L122" s="39"/>
      <c r="M122" s="39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s="33" customFormat="1" ht="17.25" hidden="1">
      <c r="A123" s="22"/>
      <c r="B123" s="60"/>
      <c r="C123" s="98"/>
      <c r="D123" s="98"/>
      <c r="E123" s="99"/>
      <c r="F123" s="26"/>
      <c r="G123" s="62"/>
      <c r="H123" s="31"/>
      <c r="I123" s="83"/>
      <c r="J123" s="82"/>
      <c r="K123" s="120"/>
      <c r="L123" s="39"/>
      <c r="M123" s="39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s="33" customFormat="1" ht="17.25" hidden="1">
      <c r="A124" s="22"/>
      <c r="B124" s="60"/>
      <c r="C124" s="98"/>
      <c r="D124" s="98"/>
      <c r="E124" s="121"/>
      <c r="F124" s="26"/>
      <c r="G124" s="62"/>
      <c r="H124" s="82"/>
      <c r="I124" s="83"/>
      <c r="J124" s="31"/>
      <c r="L124" s="39"/>
      <c r="M124" s="39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s="33" customFormat="1" ht="17.25">
      <c r="A125" s="222"/>
      <c r="B125" s="236"/>
      <c r="C125" s="236"/>
      <c r="D125" s="236"/>
      <c r="E125" s="236"/>
      <c r="F125" s="237"/>
      <c r="G125" s="65"/>
      <c r="H125" s="41"/>
      <c r="I125" s="42"/>
      <c r="J125" s="41"/>
      <c r="K125" s="43"/>
      <c r="L125" s="44"/>
      <c r="M125" s="44"/>
    </row>
    <row r="126" spans="1:256" s="33" customFormat="1" ht="17.25">
      <c r="A126" s="238" t="s">
        <v>318</v>
      </c>
      <c r="B126" s="239"/>
      <c r="C126" s="239"/>
      <c r="D126" s="240"/>
      <c r="E126" s="101"/>
      <c r="F126" s="102"/>
      <c r="G126" s="103"/>
      <c r="H126" s="104"/>
      <c r="I126" s="105"/>
      <c r="J126" s="104"/>
      <c r="K126" s="106"/>
      <c r="L126" s="107"/>
      <c r="M126" s="107"/>
    </row>
    <row r="127" spans="1:256" s="39" customFormat="1">
      <c r="A127" s="22" t="s">
        <v>325</v>
      </c>
      <c r="B127" s="39" t="s">
        <v>184</v>
      </c>
      <c r="C127" s="98" t="s">
        <v>103</v>
      </c>
      <c r="D127" s="98" t="s">
        <v>348</v>
      </c>
      <c r="E127" s="110" t="s">
        <v>349</v>
      </c>
      <c r="F127" s="111"/>
      <c r="G127" s="207" t="s">
        <v>20</v>
      </c>
      <c r="H127" s="112"/>
      <c r="I127" s="112"/>
      <c r="K127" s="11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s="39" customFormat="1">
      <c r="A128" s="22" t="s">
        <v>325</v>
      </c>
      <c r="B128" s="39" t="s">
        <v>350</v>
      </c>
      <c r="C128" s="98" t="s">
        <v>103</v>
      </c>
      <c r="D128" s="98" t="s">
        <v>327</v>
      </c>
      <c r="E128" s="110" t="s">
        <v>351</v>
      </c>
      <c r="F128" s="111"/>
      <c r="G128" s="207" t="s">
        <v>20</v>
      </c>
      <c r="H128" s="112"/>
      <c r="I128" s="112"/>
      <c r="K128" s="11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s="39" customFormat="1" ht="16.5" hidden="1" customHeight="1">
      <c r="A129" s="22" t="s">
        <v>325</v>
      </c>
      <c r="B129" s="114"/>
      <c r="C129" s="98" t="s">
        <v>103</v>
      </c>
      <c r="D129" s="115"/>
      <c r="E129" s="110"/>
      <c r="F129" s="116"/>
      <c r="G129" s="208"/>
      <c r="H129" s="118"/>
      <c r="I129" s="118"/>
      <c r="K129" s="11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s="33" customFormat="1" ht="17.25">
      <c r="A130" s="22" t="s">
        <v>325</v>
      </c>
      <c r="B130" s="39" t="s">
        <v>352</v>
      </c>
      <c r="C130" s="98" t="s">
        <v>103</v>
      </c>
      <c r="D130" s="98" t="s">
        <v>353</v>
      </c>
      <c r="E130" s="110" t="s">
        <v>26</v>
      </c>
      <c r="F130" s="111"/>
      <c r="G130" s="207" t="s">
        <v>20</v>
      </c>
      <c r="H130" s="83"/>
      <c r="I130" s="83"/>
      <c r="J130" s="82"/>
      <c r="K130" s="120"/>
      <c r="L130" s="39"/>
      <c r="M130" s="39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s="33" customFormat="1" ht="17.25">
      <c r="A131" s="22" t="s">
        <v>325</v>
      </c>
      <c r="B131" s="60" t="s">
        <v>184</v>
      </c>
      <c r="C131" s="98" t="s">
        <v>103</v>
      </c>
      <c r="D131" s="98" t="s">
        <v>348</v>
      </c>
      <c r="E131" s="99" t="s">
        <v>43</v>
      </c>
      <c r="F131" s="26"/>
      <c r="G131" s="62" t="s">
        <v>20</v>
      </c>
      <c r="H131" s="83"/>
      <c r="I131" s="83"/>
      <c r="J131" s="82"/>
      <c r="K131" s="120"/>
      <c r="L131" s="39"/>
      <c r="M131" s="39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s="33" customFormat="1" ht="17.25">
      <c r="A132" s="22" t="s">
        <v>325</v>
      </c>
      <c r="B132" s="60" t="s">
        <v>354</v>
      </c>
      <c r="C132" s="98" t="s">
        <v>103</v>
      </c>
      <c r="D132" s="98" t="s">
        <v>330</v>
      </c>
      <c r="E132" s="99" t="s">
        <v>174</v>
      </c>
      <c r="F132" s="26"/>
      <c r="G132" s="62" t="s">
        <v>20</v>
      </c>
      <c r="H132" s="83"/>
      <c r="I132" s="83"/>
      <c r="J132" s="82"/>
      <c r="K132" s="120"/>
      <c r="L132" s="39"/>
      <c r="M132" s="39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s="33" customFormat="1" ht="17.25">
      <c r="A133" s="22" t="s">
        <v>325</v>
      </c>
      <c r="B133" s="60" t="s">
        <v>355</v>
      </c>
      <c r="C133" s="98" t="s">
        <v>103</v>
      </c>
      <c r="D133" s="98" t="s">
        <v>330</v>
      </c>
      <c r="E133" s="99"/>
      <c r="F133" s="26"/>
      <c r="G133" s="62" t="s">
        <v>20</v>
      </c>
      <c r="H133" s="83"/>
      <c r="I133" s="83"/>
      <c r="J133" s="82"/>
      <c r="K133" s="120"/>
      <c r="L133" s="39"/>
      <c r="M133" s="39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s="33" customFormat="1" ht="17.25">
      <c r="A134" s="22" t="s">
        <v>325</v>
      </c>
      <c r="B134" s="60" t="s">
        <v>184</v>
      </c>
      <c r="C134" s="98" t="s">
        <v>103</v>
      </c>
      <c r="D134" s="98" t="s">
        <v>348</v>
      </c>
      <c r="E134" s="99" t="s">
        <v>356</v>
      </c>
      <c r="F134" s="26">
        <v>41336</v>
      </c>
      <c r="G134" s="62"/>
      <c r="H134" s="83">
        <v>50000</v>
      </c>
      <c r="I134" s="83" t="s">
        <v>20</v>
      </c>
      <c r="J134" s="82"/>
      <c r="K134" s="120"/>
      <c r="L134" s="39"/>
      <c r="M134" s="39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s="33" customFormat="1" ht="17.25">
      <c r="A135" s="22" t="s">
        <v>325</v>
      </c>
      <c r="B135" s="60" t="s">
        <v>181</v>
      </c>
      <c r="C135" s="98" t="s">
        <v>103</v>
      </c>
      <c r="D135" s="98" t="s">
        <v>348</v>
      </c>
      <c r="E135" s="121" t="s">
        <v>357</v>
      </c>
      <c r="F135" s="26">
        <v>41337</v>
      </c>
      <c r="G135" s="62"/>
      <c r="H135" s="83">
        <v>50000</v>
      </c>
      <c r="I135" s="83" t="s">
        <v>20</v>
      </c>
      <c r="J135" s="31"/>
      <c r="L135" s="39"/>
      <c r="M135" s="39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s="33" customFormat="1" ht="17.25">
      <c r="A136" s="22" t="s">
        <v>325</v>
      </c>
      <c r="B136" s="60" t="s">
        <v>140</v>
      </c>
      <c r="C136" s="98" t="s">
        <v>103</v>
      </c>
      <c r="D136" s="98" t="s">
        <v>22</v>
      </c>
      <c r="E136" s="99" t="s">
        <v>358</v>
      </c>
      <c r="F136" s="26">
        <v>41335</v>
      </c>
      <c r="G136" s="62"/>
      <c r="H136" s="83">
        <v>70000</v>
      </c>
      <c r="I136" s="83" t="s">
        <v>20</v>
      </c>
      <c r="J136" s="82"/>
      <c r="K136" s="120"/>
      <c r="L136" s="39"/>
      <c r="M136" s="39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s="33" customFormat="1" ht="17.25">
      <c r="A137" s="22" t="s">
        <v>325</v>
      </c>
      <c r="B137" s="60" t="s">
        <v>359</v>
      </c>
      <c r="C137" s="98" t="s">
        <v>103</v>
      </c>
      <c r="D137" s="98" t="s">
        <v>334</v>
      </c>
      <c r="E137" s="99" t="s">
        <v>360</v>
      </c>
      <c r="F137" s="26">
        <v>41339</v>
      </c>
      <c r="G137" s="62"/>
      <c r="H137" s="83">
        <v>70000</v>
      </c>
      <c r="I137" s="83" t="s">
        <v>20</v>
      </c>
      <c r="J137" s="82"/>
      <c r="K137" s="120"/>
      <c r="L137" s="39"/>
      <c r="M137" s="39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s="33" customFormat="1" ht="17.25">
      <c r="A138" s="22" t="s">
        <v>325</v>
      </c>
      <c r="B138" s="60" t="s">
        <v>288</v>
      </c>
      <c r="C138" s="98" t="s">
        <v>103</v>
      </c>
      <c r="D138" s="98" t="s">
        <v>353</v>
      </c>
      <c r="E138" s="99" t="s">
        <v>361</v>
      </c>
      <c r="F138" s="26">
        <v>41339</v>
      </c>
      <c r="G138" s="62"/>
      <c r="H138" s="83">
        <v>50000</v>
      </c>
      <c r="I138" s="83" t="s">
        <v>20</v>
      </c>
      <c r="J138" s="82"/>
      <c r="K138" s="120"/>
      <c r="L138" s="39"/>
      <c r="M138" s="39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s="33" customFormat="1" ht="32.25">
      <c r="A139" s="22" t="s">
        <v>325</v>
      </c>
      <c r="B139" s="60" t="s">
        <v>362</v>
      </c>
      <c r="C139" s="98" t="s">
        <v>103</v>
      </c>
      <c r="D139" s="98" t="s">
        <v>330</v>
      </c>
      <c r="E139" s="99" t="s">
        <v>363</v>
      </c>
      <c r="F139" s="26">
        <v>41336</v>
      </c>
      <c r="G139" s="62"/>
      <c r="H139" s="83">
        <v>150000</v>
      </c>
      <c r="I139" s="83" t="s">
        <v>20</v>
      </c>
      <c r="J139" s="82"/>
      <c r="K139" s="120"/>
      <c r="L139" s="39"/>
      <c r="M139" s="39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s="33" customFormat="1" ht="17.25">
      <c r="A140" s="22" t="s">
        <v>325</v>
      </c>
      <c r="B140" s="60" t="s">
        <v>281</v>
      </c>
      <c r="C140" s="98" t="s">
        <v>103</v>
      </c>
      <c r="D140" s="98" t="s">
        <v>334</v>
      </c>
      <c r="E140" s="99" t="s">
        <v>364</v>
      </c>
      <c r="F140" s="26">
        <v>41336</v>
      </c>
      <c r="G140" s="62"/>
      <c r="H140" s="83">
        <v>100000</v>
      </c>
      <c r="I140" s="83" t="s">
        <v>20</v>
      </c>
      <c r="J140" s="82"/>
      <c r="K140" s="120"/>
      <c r="L140" s="39"/>
      <c r="M140" s="39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s="33" customFormat="1" ht="48">
      <c r="A141" s="22" t="s">
        <v>325</v>
      </c>
      <c r="B141" s="60" t="s">
        <v>350</v>
      </c>
      <c r="C141" s="98" t="s">
        <v>103</v>
      </c>
      <c r="D141" s="98" t="s">
        <v>327</v>
      </c>
      <c r="E141" s="99" t="s">
        <v>365</v>
      </c>
      <c r="F141" s="26">
        <v>41341</v>
      </c>
      <c r="G141" s="62"/>
      <c r="H141" s="83">
        <v>200000</v>
      </c>
      <c r="I141" s="83"/>
      <c r="J141" s="82" t="s">
        <v>20</v>
      </c>
      <c r="K141" s="120"/>
      <c r="L141" s="39"/>
      <c r="M141" s="39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s="33" customFormat="1" ht="17.25">
      <c r="A142" s="22" t="s">
        <v>325</v>
      </c>
      <c r="B142" s="60" t="s">
        <v>366</v>
      </c>
      <c r="C142" s="98" t="s">
        <v>103</v>
      </c>
      <c r="D142" s="98" t="s">
        <v>330</v>
      </c>
      <c r="E142" s="99" t="s">
        <v>367</v>
      </c>
      <c r="F142" s="26">
        <v>41344</v>
      </c>
      <c r="G142" s="62"/>
      <c r="H142" s="83">
        <v>20000</v>
      </c>
      <c r="I142" s="83" t="s">
        <v>20</v>
      </c>
      <c r="J142" s="82"/>
      <c r="K142" s="120"/>
      <c r="L142" s="39"/>
      <c r="M142" s="39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s="33" customFormat="1" ht="17.25">
      <c r="A143" s="22" t="s">
        <v>325</v>
      </c>
      <c r="B143" s="60" t="s">
        <v>368</v>
      </c>
      <c r="C143" s="98" t="s">
        <v>103</v>
      </c>
      <c r="D143" s="98" t="s">
        <v>330</v>
      </c>
      <c r="E143" s="99" t="s">
        <v>360</v>
      </c>
      <c r="F143" s="26">
        <v>41342</v>
      </c>
      <c r="G143" s="62"/>
      <c r="H143" s="120">
        <v>70000</v>
      </c>
      <c r="I143" s="83" t="s">
        <v>20</v>
      </c>
      <c r="J143" s="82"/>
      <c r="K143" s="120"/>
      <c r="L143" s="39"/>
      <c r="M143" s="39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s="33" customFormat="1" ht="17.25">
      <c r="A144" s="22" t="s">
        <v>325</v>
      </c>
      <c r="B144" s="60" t="s">
        <v>184</v>
      </c>
      <c r="C144" s="98" t="s">
        <v>103</v>
      </c>
      <c r="D144" s="98" t="s">
        <v>348</v>
      </c>
      <c r="E144" s="99" t="s">
        <v>369</v>
      </c>
      <c r="F144" s="26">
        <v>41352</v>
      </c>
      <c r="G144" s="62"/>
      <c r="H144" s="120">
        <v>20000</v>
      </c>
      <c r="I144" s="83" t="s">
        <v>20</v>
      </c>
      <c r="J144" s="82"/>
      <c r="K144" s="120"/>
      <c r="L144" s="39"/>
      <c r="M144" s="39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s="33" customFormat="1" ht="17.25" hidden="1">
      <c r="A145" s="22" t="s">
        <v>325</v>
      </c>
      <c r="B145" s="60"/>
      <c r="C145" s="98"/>
      <c r="D145" s="98"/>
      <c r="E145" s="99"/>
      <c r="F145" s="26"/>
      <c r="G145" s="62"/>
      <c r="H145" s="31"/>
      <c r="I145" s="83"/>
      <c r="J145" s="82"/>
      <c r="K145" s="120"/>
      <c r="L145" s="39"/>
      <c r="M145" s="39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s="33" customFormat="1" ht="17.25" hidden="1">
      <c r="A146" s="22" t="s">
        <v>325</v>
      </c>
      <c r="B146" s="60"/>
      <c r="C146" s="98"/>
      <c r="D146" s="98"/>
      <c r="E146" s="99"/>
      <c r="F146" s="26"/>
      <c r="G146" s="62"/>
      <c r="H146" s="31"/>
      <c r="I146" s="83"/>
      <c r="J146" s="82"/>
      <c r="K146" s="120"/>
      <c r="L146" s="39"/>
      <c r="M146" s="39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s="33" customFormat="1" ht="17.25" hidden="1">
      <c r="A147" s="22"/>
      <c r="B147" s="60"/>
      <c r="C147" s="98"/>
      <c r="D147" s="98"/>
      <c r="E147" s="99"/>
      <c r="F147" s="26"/>
      <c r="G147" s="62"/>
      <c r="H147" s="31"/>
      <c r="I147" s="83"/>
      <c r="J147" s="82"/>
      <c r="K147" s="120"/>
      <c r="L147" s="39"/>
      <c r="M147" s="39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s="33" customFormat="1" ht="17.25" hidden="1">
      <c r="A148" s="22"/>
      <c r="B148" s="60"/>
      <c r="C148" s="98"/>
      <c r="D148" s="98"/>
      <c r="E148" s="99"/>
      <c r="F148" s="26"/>
      <c r="G148" s="62"/>
      <c r="H148" s="31"/>
      <c r="I148" s="83"/>
      <c r="J148" s="82"/>
      <c r="K148" s="120"/>
      <c r="L148" s="39"/>
      <c r="M148" s="39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s="33" customFormat="1" ht="17.25" hidden="1">
      <c r="A149" s="22"/>
      <c r="B149" s="60"/>
      <c r="C149" s="98"/>
      <c r="D149" s="98"/>
      <c r="E149" s="99"/>
      <c r="F149" s="26"/>
      <c r="G149" s="62"/>
      <c r="H149" s="31"/>
      <c r="I149" s="83"/>
      <c r="J149" s="82"/>
      <c r="K149" s="120"/>
      <c r="L149" s="39"/>
      <c r="M149" s="39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s="33" customFormat="1" ht="17.25" hidden="1">
      <c r="A150" s="22"/>
      <c r="B150" s="60"/>
      <c r="C150" s="98"/>
      <c r="D150" s="98"/>
      <c r="E150" s="99"/>
      <c r="F150" s="26"/>
      <c r="G150" s="62"/>
      <c r="H150" s="31"/>
      <c r="I150" s="83"/>
      <c r="J150" s="82"/>
      <c r="K150" s="120"/>
      <c r="L150" s="39"/>
      <c r="M150" s="39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s="33" customFormat="1" ht="17.25" hidden="1">
      <c r="A151" s="22"/>
      <c r="B151" s="60"/>
      <c r="C151" s="98"/>
      <c r="D151" s="98"/>
      <c r="E151" s="99"/>
      <c r="F151" s="26"/>
      <c r="G151" s="62"/>
      <c r="H151" s="31"/>
      <c r="I151" s="83"/>
      <c r="J151" s="82"/>
      <c r="K151" s="120"/>
      <c r="L151" s="39"/>
      <c r="M151" s="39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s="33" customFormat="1" ht="17.25" hidden="1">
      <c r="A152" s="22"/>
      <c r="B152" s="60"/>
      <c r="C152" s="98"/>
      <c r="D152" s="98"/>
      <c r="E152" s="99"/>
      <c r="F152" s="26"/>
      <c r="G152" s="62"/>
      <c r="H152" s="31"/>
      <c r="I152" s="83"/>
      <c r="J152" s="82"/>
      <c r="K152" s="120"/>
      <c r="L152" s="39"/>
      <c r="M152" s="39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s="119" customFormat="1" ht="17.25">
      <c r="A153" s="222"/>
      <c r="B153" s="236"/>
      <c r="C153" s="236"/>
      <c r="D153" s="236"/>
      <c r="E153" s="236"/>
      <c r="F153" s="237"/>
      <c r="G153" s="65"/>
      <c r="H153" s="41"/>
      <c r="I153" s="42"/>
      <c r="J153" s="41"/>
      <c r="K153" s="43"/>
      <c r="L153" s="44"/>
      <c r="M153" s="44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s="119" customFormat="1" ht="17.25">
      <c r="A154" s="238" t="s">
        <v>317</v>
      </c>
      <c r="B154" s="239"/>
      <c r="C154" s="239"/>
      <c r="D154" s="240"/>
      <c r="E154" s="66"/>
      <c r="F154" s="67"/>
      <c r="G154" s="68"/>
      <c r="H154" s="69"/>
      <c r="I154" s="70"/>
      <c r="J154" s="69"/>
      <c r="K154" s="71"/>
      <c r="L154" s="72"/>
      <c r="M154" s="7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s="33" customFormat="1" ht="17.25" hidden="1">
      <c r="A155" s="22"/>
      <c r="B155" s="60"/>
      <c r="C155" s="98"/>
      <c r="D155" s="98"/>
      <c r="E155" s="99"/>
      <c r="F155" s="26"/>
      <c r="G155" s="62"/>
      <c r="H155" s="31"/>
      <c r="I155" s="83"/>
      <c r="J155" s="82"/>
      <c r="K155" s="120"/>
      <c r="L155" s="39"/>
      <c r="M155" s="39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s="33" customFormat="1" ht="17.25" hidden="1">
      <c r="A156" s="22"/>
      <c r="B156" s="60"/>
      <c r="C156" s="98"/>
      <c r="D156" s="98"/>
      <c r="E156" s="99"/>
      <c r="F156" s="26"/>
      <c r="G156" s="62"/>
      <c r="H156" s="31"/>
      <c r="I156" s="83"/>
      <c r="J156" s="82"/>
      <c r="K156" s="120"/>
      <c r="L156" s="39"/>
      <c r="M156" s="39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s="33" customFormat="1" ht="17.25" hidden="1">
      <c r="A157" s="22"/>
      <c r="B157" s="60"/>
      <c r="C157" s="98"/>
      <c r="D157" s="98"/>
      <c r="E157" s="99"/>
      <c r="F157" s="26"/>
      <c r="G157" s="62"/>
      <c r="H157" s="31"/>
      <c r="I157" s="83"/>
      <c r="J157" s="82"/>
      <c r="K157" s="120"/>
      <c r="L157" s="39"/>
      <c r="M157" s="39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s="33" customFormat="1" ht="17.25" hidden="1">
      <c r="A158" s="22"/>
      <c r="B158" s="60"/>
      <c r="C158" s="98"/>
      <c r="D158" s="98"/>
      <c r="E158" s="99"/>
      <c r="F158" s="26"/>
      <c r="G158" s="62"/>
      <c r="H158" s="31"/>
      <c r="I158" s="83"/>
      <c r="J158" s="82"/>
      <c r="K158" s="120"/>
      <c r="L158" s="39"/>
      <c r="M158" s="39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s="33" customFormat="1" ht="17.25" hidden="1">
      <c r="A159" s="22"/>
      <c r="B159" s="60"/>
      <c r="C159" s="98"/>
      <c r="D159" s="98"/>
      <c r="E159" s="99"/>
      <c r="F159" s="26"/>
      <c r="G159" s="62"/>
      <c r="H159" s="31"/>
      <c r="I159" s="83"/>
      <c r="J159" s="82"/>
      <c r="K159" s="120"/>
      <c r="L159" s="39"/>
      <c r="M159" s="39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s="33" customFormat="1" ht="17.25" hidden="1">
      <c r="A160" s="22"/>
      <c r="B160" s="60"/>
      <c r="C160" s="98"/>
      <c r="D160" s="98"/>
      <c r="E160" s="99"/>
      <c r="F160" s="26"/>
      <c r="G160" s="62"/>
      <c r="H160" s="31"/>
      <c r="I160" s="83"/>
      <c r="J160" s="82"/>
      <c r="K160" s="120"/>
      <c r="L160" s="39"/>
      <c r="M160" s="39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s="33" customFormat="1" ht="17.25" hidden="1">
      <c r="A161" s="22"/>
      <c r="B161" s="60"/>
      <c r="C161" s="98"/>
      <c r="D161" s="98"/>
      <c r="E161" s="99"/>
      <c r="F161" s="26"/>
      <c r="G161" s="62"/>
      <c r="H161" s="31"/>
      <c r="I161" s="83"/>
      <c r="J161" s="82"/>
      <c r="K161" s="120"/>
      <c r="L161" s="39"/>
      <c r="M161" s="39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s="33" customFormat="1" ht="17.25" hidden="1">
      <c r="A162" s="22"/>
      <c r="B162" s="60"/>
      <c r="C162" s="98"/>
      <c r="D162" s="98"/>
      <c r="E162" s="121"/>
      <c r="F162" s="26"/>
      <c r="G162" s="62"/>
      <c r="H162" s="82"/>
      <c r="I162" s="83"/>
      <c r="J162" s="31"/>
      <c r="L162" s="39"/>
      <c r="M162" s="39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s="119" customFormat="1" ht="17.25">
      <c r="A163" s="222"/>
      <c r="B163" s="236"/>
      <c r="C163" s="236"/>
      <c r="D163" s="236"/>
      <c r="E163" s="236"/>
      <c r="F163" s="237"/>
      <c r="G163" s="65"/>
      <c r="H163" s="41"/>
      <c r="I163" s="42"/>
      <c r="J163" s="41"/>
      <c r="K163" s="43"/>
      <c r="L163" s="44"/>
      <c r="M163" s="44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s="119" customFormat="1" ht="17.25">
      <c r="A164" s="238" t="s">
        <v>408</v>
      </c>
      <c r="B164" s="239"/>
      <c r="C164" s="239"/>
      <c r="D164" s="240"/>
      <c r="E164" s="66"/>
      <c r="F164" s="67"/>
      <c r="G164" s="68"/>
      <c r="H164" s="69"/>
      <c r="I164" s="70"/>
      <c r="J164" s="69"/>
      <c r="K164" s="71"/>
      <c r="L164" s="72"/>
      <c r="M164" s="7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s="33" customFormat="1" ht="17.25">
      <c r="A165" s="22" t="s">
        <v>325</v>
      </c>
      <c r="B165" s="60" t="s">
        <v>387</v>
      </c>
      <c r="C165" s="98" t="s">
        <v>409</v>
      </c>
      <c r="D165" s="98" t="s">
        <v>353</v>
      </c>
      <c r="E165" s="99" t="s">
        <v>410</v>
      </c>
      <c r="F165" s="26">
        <v>41350</v>
      </c>
      <c r="G165" s="62"/>
      <c r="H165" s="31">
        <v>150000</v>
      </c>
      <c r="I165" s="83" t="s">
        <v>20</v>
      </c>
      <c r="J165" s="82"/>
      <c r="K165" s="120"/>
      <c r="L165" s="39"/>
      <c r="M165" s="39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s="33" customFormat="1" ht="17.25" hidden="1">
      <c r="A166" s="22"/>
      <c r="B166" s="60"/>
      <c r="C166" s="98"/>
      <c r="D166" s="98"/>
      <c r="E166" s="99"/>
      <c r="F166" s="26"/>
      <c r="G166" s="62"/>
      <c r="H166" s="31"/>
      <c r="I166" s="83"/>
      <c r="J166" s="82"/>
      <c r="K166" s="120"/>
      <c r="L166" s="39"/>
      <c r="M166" s="39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s="33" customFormat="1" ht="17.25" hidden="1">
      <c r="A167" s="22"/>
      <c r="B167" s="60"/>
      <c r="C167" s="98"/>
      <c r="D167" s="98"/>
      <c r="E167" s="99"/>
      <c r="F167" s="26"/>
      <c r="G167" s="62"/>
      <c r="H167" s="31"/>
      <c r="I167" s="83"/>
      <c r="J167" s="82"/>
      <c r="K167" s="120"/>
      <c r="L167" s="39"/>
      <c r="M167" s="39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s="33" customFormat="1" ht="17.25" hidden="1">
      <c r="A168" s="22"/>
      <c r="B168" s="60"/>
      <c r="C168" s="98"/>
      <c r="D168" s="98"/>
      <c r="E168" s="99"/>
      <c r="F168" s="26"/>
      <c r="G168" s="62"/>
      <c r="H168" s="31"/>
      <c r="I168" s="83"/>
      <c r="J168" s="82"/>
      <c r="K168" s="120"/>
      <c r="L168" s="39"/>
      <c r="M168" s="39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s="33" customFormat="1" ht="17.25" hidden="1">
      <c r="A169" s="22"/>
      <c r="B169" s="60"/>
      <c r="C169" s="98"/>
      <c r="D169" s="98"/>
      <c r="E169" s="99"/>
      <c r="F169" s="26"/>
      <c r="G169" s="62"/>
      <c r="H169" s="31"/>
      <c r="I169" s="83"/>
      <c r="J169" s="82"/>
      <c r="K169" s="120"/>
      <c r="L169" s="39"/>
      <c r="M169" s="39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</sheetData>
  <mergeCells count="17">
    <mergeCell ref="A113:D113"/>
    <mergeCell ref="A1:M1"/>
    <mergeCell ref="G2:K2"/>
    <mergeCell ref="A19:G19"/>
    <mergeCell ref="A20:D20"/>
    <mergeCell ref="A31:F31"/>
    <mergeCell ref="A32:D32"/>
    <mergeCell ref="A52:D52"/>
    <mergeCell ref="A76:F76"/>
    <mergeCell ref="A77:D77"/>
    <mergeCell ref="A112:F112"/>
    <mergeCell ref="A163:F163"/>
    <mergeCell ref="A164:D164"/>
    <mergeCell ref="A125:F125"/>
    <mergeCell ref="A126:D126"/>
    <mergeCell ref="A153:F153"/>
    <mergeCell ref="A154:D15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0"/>
  <sheetViews>
    <sheetView topLeftCell="A4" workbookViewId="0">
      <selection activeCell="H23" sqref="H23:H26"/>
    </sheetView>
  </sheetViews>
  <sheetFormatPr defaultRowHeight="17.25"/>
  <cols>
    <col min="1" max="1" width="9.75" customWidth="1"/>
    <col min="2" max="2" width="19" bestFit="1" customWidth="1"/>
    <col min="3" max="3" width="7.375" customWidth="1"/>
    <col min="4" max="4" width="6.5" customWidth="1"/>
    <col min="5" max="5" width="29" customWidth="1"/>
    <col min="6" max="6" width="9" style="150"/>
    <col min="7" max="7" width="10.375" style="151" bestFit="1" customWidth="1"/>
    <col min="8" max="8" width="9" style="187"/>
  </cols>
  <sheetData>
    <row r="1" spans="1:8" ht="20.25">
      <c r="A1" s="245" t="s">
        <v>432</v>
      </c>
      <c r="B1" s="245"/>
      <c r="C1" s="245"/>
      <c r="D1" s="245"/>
      <c r="E1" s="245"/>
      <c r="F1" s="245"/>
      <c r="G1" s="245"/>
    </row>
    <row r="2" spans="1:8">
      <c r="A2" s="139"/>
      <c r="B2" s="139"/>
      <c r="C2" s="139"/>
      <c r="D2" s="139"/>
      <c r="E2" s="139" t="s">
        <v>27</v>
      </c>
      <c r="F2" s="140"/>
      <c r="G2" s="141"/>
    </row>
    <row r="3" spans="1:8" s="147" customFormat="1" ht="47.25">
      <c r="A3" s="142" t="s">
        <v>146</v>
      </c>
      <c r="B3" s="143" t="s">
        <v>147</v>
      </c>
      <c r="C3" s="143" t="s">
        <v>148</v>
      </c>
      <c r="D3" s="143" t="s">
        <v>149</v>
      </c>
      <c r="E3" s="142" t="s">
        <v>150</v>
      </c>
      <c r="F3" s="144" t="s">
        <v>151</v>
      </c>
      <c r="G3" s="145" t="s">
        <v>152</v>
      </c>
      <c r="H3" s="188"/>
    </row>
    <row r="4" spans="1:8" ht="47.25">
      <c r="A4" s="199" t="s">
        <v>325</v>
      </c>
      <c r="B4" s="52" t="s">
        <v>326</v>
      </c>
      <c r="C4" s="53" t="s">
        <v>33</v>
      </c>
      <c r="D4" s="54" t="s">
        <v>327</v>
      </c>
      <c r="E4" s="55" t="s">
        <v>328</v>
      </c>
      <c r="F4" s="56" t="s">
        <v>329</v>
      </c>
      <c r="G4" s="28">
        <v>300000</v>
      </c>
      <c r="H4" s="148"/>
    </row>
    <row r="5" spans="1:8">
      <c r="A5" s="22" t="s">
        <v>325</v>
      </c>
      <c r="B5" s="52" t="s">
        <v>110</v>
      </c>
      <c r="C5" s="53" t="s">
        <v>33</v>
      </c>
      <c r="D5" s="54" t="s">
        <v>330</v>
      </c>
      <c r="E5" s="35" t="s">
        <v>331</v>
      </c>
      <c r="F5" s="56">
        <v>41351</v>
      </c>
      <c r="G5" s="28">
        <v>50000</v>
      </c>
    </row>
    <row r="6" spans="1:8">
      <c r="A6" s="22" t="s">
        <v>325</v>
      </c>
      <c r="B6" s="52" t="s">
        <v>332</v>
      </c>
      <c r="C6" s="53" t="s">
        <v>33</v>
      </c>
      <c r="D6" s="54" t="s">
        <v>330</v>
      </c>
      <c r="E6" s="35" t="s">
        <v>333</v>
      </c>
      <c r="F6" s="56">
        <v>41342</v>
      </c>
      <c r="G6" s="28">
        <v>20000</v>
      </c>
    </row>
    <row r="7" spans="1:8" ht="32.25">
      <c r="A7" s="22" t="s">
        <v>325</v>
      </c>
      <c r="B7" s="52" t="s">
        <v>433</v>
      </c>
      <c r="C7" s="53" t="s">
        <v>33</v>
      </c>
      <c r="D7" s="54" t="s">
        <v>334</v>
      </c>
      <c r="E7" s="35" t="s">
        <v>335</v>
      </c>
      <c r="F7" s="56">
        <v>41350</v>
      </c>
      <c r="G7" s="28">
        <v>20000</v>
      </c>
    </row>
    <row r="8" spans="1:8" ht="32.25">
      <c r="A8" s="22" t="s">
        <v>325</v>
      </c>
      <c r="B8" s="52" t="s">
        <v>336</v>
      </c>
      <c r="C8" s="53" t="s">
        <v>33</v>
      </c>
      <c r="D8" s="54" t="s">
        <v>337</v>
      </c>
      <c r="E8" s="35" t="s">
        <v>338</v>
      </c>
      <c r="F8" s="56">
        <v>41342</v>
      </c>
      <c r="G8" s="28">
        <v>20000</v>
      </c>
      <c r="H8" s="189"/>
    </row>
    <row r="9" spans="1:8">
      <c r="A9" s="22" t="s">
        <v>325</v>
      </c>
      <c r="B9" s="32" t="s">
        <v>389</v>
      </c>
      <c r="C9" s="53" t="s">
        <v>33</v>
      </c>
      <c r="D9" s="24" t="s">
        <v>22</v>
      </c>
      <c r="E9" s="25" t="s">
        <v>390</v>
      </c>
      <c r="F9" s="26" t="s">
        <v>391</v>
      </c>
      <c r="G9" s="30">
        <v>50000</v>
      </c>
    </row>
    <row r="10" spans="1:8">
      <c r="A10" s="22" t="s">
        <v>325</v>
      </c>
      <c r="B10" s="52" t="s">
        <v>392</v>
      </c>
      <c r="C10" s="53" t="s">
        <v>33</v>
      </c>
      <c r="D10" s="24" t="s">
        <v>22</v>
      </c>
      <c r="E10" s="35" t="s">
        <v>23</v>
      </c>
      <c r="F10" s="56">
        <v>41351</v>
      </c>
      <c r="G10" s="28">
        <v>70000</v>
      </c>
    </row>
    <row r="11" spans="1:8" ht="32.25">
      <c r="A11" s="22" t="s">
        <v>325</v>
      </c>
      <c r="B11" s="60" t="s">
        <v>341</v>
      </c>
      <c r="C11" s="53" t="s">
        <v>33</v>
      </c>
      <c r="D11" s="98" t="s">
        <v>330</v>
      </c>
      <c r="E11" s="99" t="s">
        <v>342</v>
      </c>
      <c r="F11" s="26">
        <v>41350</v>
      </c>
      <c r="G11" s="31">
        <v>20000</v>
      </c>
    </row>
    <row r="12" spans="1:8" ht="31.5">
      <c r="A12" s="22" t="s">
        <v>325</v>
      </c>
      <c r="B12" s="23" t="s">
        <v>370</v>
      </c>
      <c r="C12" s="24" t="s">
        <v>118</v>
      </c>
      <c r="D12" s="24" t="s">
        <v>327</v>
      </c>
      <c r="E12" s="167" t="s">
        <v>371</v>
      </c>
      <c r="F12" s="26">
        <v>41315</v>
      </c>
      <c r="G12" s="168">
        <v>300000</v>
      </c>
      <c r="H12" s="187" t="s">
        <v>437</v>
      </c>
    </row>
    <row r="13" spans="1:8" ht="31.5">
      <c r="A13" s="22" t="s">
        <v>325</v>
      </c>
      <c r="B13" s="23" t="s">
        <v>375</v>
      </c>
      <c r="C13" s="24" t="s">
        <v>118</v>
      </c>
      <c r="D13" s="24" t="s">
        <v>330</v>
      </c>
      <c r="E13" s="167" t="s">
        <v>376</v>
      </c>
      <c r="F13" s="26"/>
      <c r="G13" s="168">
        <v>400000</v>
      </c>
    </row>
    <row r="14" spans="1:8">
      <c r="A14" s="22" t="s">
        <v>325</v>
      </c>
      <c r="B14" s="23" t="s">
        <v>379</v>
      </c>
      <c r="C14" s="24" t="s">
        <v>118</v>
      </c>
      <c r="D14" s="24" t="s">
        <v>353</v>
      </c>
      <c r="E14" s="167" t="s">
        <v>358</v>
      </c>
      <c r="F14" s="173">
        <v>41340</v>
      </c>
      <c r="G14" s="130">
        <v>70000</v>
      </c>
    </row>
    <row r="15" spans="1:8">
      <c r="A15" s="22" t="s">
        <v>325</v>
      </c>
      <c r="B15" s="23" t="s">
        <v>39</v>
      </c>
      <c r="C15" s="24" t="s">
        <v>118</v>
      </c>
      <c r="D15" s="24" t="s">
        <v>348</v>
      </c>
      <c r="E15" s="23" t="s">
        <v>372</v>
      </c>
      <c r="F15" s="26">
        <v>41315</v>
      </c>
      <c r="G15" s="134">
        <v>50000</v>
      </c>
    </row>
    <row r="16" spans="1:8">
      <c r="A16" s="22" t="s">
        <v>325</v>
      </c>
      <c r="B16" s="32" t="s">
        <v>421</v>
      </c>
      <c r="C16" s="24" t="s">
        <v>118</v>
      </c>
      <c r="D16" s="24" t="s">
        <v>330</v>
      </c>
      <c r="E16" s="25" t="s">
        <v>381</v>
      </c>
      <c r="F16" s="26">
        <v>41335</v>
      </c>
      <c r="G16" s="31">
        <v>27000</v>
      </c>
    </row>
    <row r="17" spans="1:8" ht="32.25">
      <c r="A17" s="22" t="s">
        <v>325</v>
      </c>
      <c r="B17" s="32" t="s">
        <v>422</v>
      </c>
      <c r="C17" s="24" t="s">
        <v>118</v>
      </c>
      <c r="D17" s="24" t="s">
        <v>94</v>
      </c>
      <c r="E17" s="25" t="s">
        <v>423</v>
      </c>
      <c r="F17" s="26">
        <v>41364</v>
      </c>
      <c r="G17" s="31">
        <v>50000</v>
      </c>
    </row>
    <row r="18" spans="1:8">
      <c r="A18" s="22" t="s">
        <v>325</v>
      </c>
      <c r="B18" s="32" t="s">
        <v>375</v>
      </c>
      <c r="C18" s="24" t="s">
        <v>118</v>
      </c>
      <c r="D18" s="24" t="s">
        <v>330</v>
      </c>
      <c r="E18" s="25" t="s">
        <v>424</v>
      </c>
      <c r="F18" s="26">
        <v>41341</v>
      </c>
      <c r="G18" s="31">
        <v>20000</v>
      </c>
    </row>
    <row r="19" spans="1:8">
      <c r="A19" s="128" t="s">
        <v>325</v>
      </c>
      <c r="B19" s="32" t="s">
        <v>422</v>
      </c>
      <c r="C19" s="24" t="s">
        <v>118</v>
      </c>
      <c r="D19" s="24" t="s">
        <v>94</v>
      </c>
      <c r="E19" s="25" t="s">
        <v>426</v>
      </c>
      <c r="F19" s="26">
        <v>41365</v>
      </c>
      <c r="G19" s="31">
        <v>20000</v>
      </c>
    </row>
    <row r="20" spans="1:8" ht="32.25">
      <c r="A20" s="128" t="s">
        <v>325</v>
      </c>
      <c r="B20" s="32" t="s">
        <v>422</v>
      </c>
      <c r="C20" s="24" t="s">
        <v>118</v>
      </c>
      <c r="D20" s="24" t="s">
        <v>94</v>
      </c>
      <c r="E20" s="25" t="s">
        <v>427</v>
      </c>
      <c r="F20" s="26">
        <v>41365</v>
      </c>
      <c r="G20" s="31">
        <v>100000</v>
      </c>
    </row>
    <row r="21" spans="1:8">
      <c r="A21" s="128" t="s">
        <v>325</v>
      </c>
      <c r="B21" s="32" t="s">
        <v>428</v>
      </c>
      <c r="C21" s="24" t="s">
        <v>118</v>
      </c>
      <c r="D21" s="24" t="s">
        <v>41</v>
      </c>
      <c r="E21" s="25" t="s">
        <v>429</v>
      </c>
      <c r="F21" s="26">
        <v>41348</v>
      </c>
      <c r="G21" s="31">
        <v>30000</v>
      </c>
    </row>
    <row r="22" spans="1:8">
      <c r="A22" s="128" t="s">
        <v>325</v>
      </c>
      <c r="B22" s="32" t="s">
        <v>421</v>
      </c>
      <c r="C22" s="24" t="s">
        <v>118</v>
      </c>
      <c r="D22" s="24" t="s">
        <v>41</v>
      </c>
      <c r="E22" s="25" t="s">
        <v>430</v>
      </c>
      <c r="F22" s="26">
        <v>41349</v>
      </c>
      <c r="G22" s="31">
        <v>95000</v>
      </c>
    </row>
    <row r="23" spans="1:8">
      <c r="A23" s="22" t="s">
        <v>325</v>
      </c>
      <c r="B23" s="60" t="s">
        <v>277</v>
      </c>
      <c r="C23" s="98" t="s">
        <v>103</v>
      </c>
      <c r="D23" s="98" t="s">
        <v>41</v>
      </c>
      <c r="E23" s="99" t="s">
        <v>278</v>
      </c>
      <c r="F23" s="26" t="s">
        <v>279</v>
      </c>
      <c r="G23" s="83">
        <v>300000</v>
      </c>
      <c r="H23" s="187" t="s">
        <v>434</v>
      </c>
    </row>
    <row r="24" spans="1:8">
      <c r="A24" s="22" t="s">
        <v>325</v>
      </c>
      <c r="B24" s="60" t="s">
        <v>184</v>
      </c>
      <c r="C24" s="98" t="s">
        <v>103</v>
      </c>
      <c r="D24" s="98" t="s">
        <v>18</v>
      </c>
      <c r="E24" s="99" t="s">
        <v>278</v>
      </c>
      <c r="F24" s="26" t="s">
        <v>286</v>
      </c>
      <c r="G24" s="83">
        <v>300000</v>
      </c>
      <c r="H24" s="187" t="s">
        <v>434</v>
      </c>
    </row>
    <row r="25" spans="1:8">
      <c r="A25" s="22" t="s">
        <v>325</v>
      </c>
      <c r="B25" s="60" t="s">
        <v>102</v>
      </c>
      <c r="C25" s="98" t="s">
        <v>103</v>
      </c>
      <c r="D25" s="98" t="s">
        <v>25</v>
      </c>
      <c r="E25" s="99" t="s">
        <v>287</v>
      </c>
      <c r="F25" s="26">
        <v>41305</v>
      </c>
      <c r="G25" s="83">
        <v>100000</v>
      </c>
    </row>
    <row r="26" spans="1:8" s="215" customFormat="1">
      <c r="A26" s="209" t="s">
        <v>325</v>
      </c>
      <c r="B26" s="185" t="s">
        <v>171</v>
      </c>
      <c r="C26" s="210" t="s">
        <v>103</v>
      </c>
      <c r="D26" s="210" t="s">
        <v>41</v>
      </c>
      <c r="E26" s="211" t="s">
        <v>278</v>
      </c>
      <c r="F26" s="212">
        <v>41316</v>
      </c>
      <c r="G26" s="213">
        <v>300000</v>
      </c>
      <c r="H26" s="214"/>
    </row>
    <row r="27" spans="1:8">
      <c r="A27" s="22" t="s">
        <v>325</v>
      </c>
      <c r="B27" s="60" t="s">
        <v>288</v>
      </c>
      <c r="C27" s="98" t="s">
        <v>103</v>
      </c>
      <c r="D27" s="98" t="s">
        <v>125</v>
      </c>
      <c r="E27" s="99" t="s">
        <v>278</v>
      </c>
      <c r="F27" s="26" t="s">
        <v>289</v>
      </c>
      <c r="G27" s="83">
        <v>400000</v>
      </c>
      <c r="H27" s="187" t="s">
        <v>435</v>
      </c>
    </row>
    <row r="28" spans="1:8" ht="32.25">
      <c r="A28" s="22" t="s">
        <v>325</v>
      </c>
      <c r="B28" s="32" t="s">
        <v>300</v>
      </c>
      <c r="C28" s="24" t="s">
        <v>51</v>
      </c>
      <c r="D28" s="174" t="s">
        <v>330</v>
      </c>
      <c r="E28" s="25" t="s">
        <v>380</v>
      </c>
      <c r="F28" s="26">
        <v>41307</v>
      </c>
      <c r="G28" s="91">
        <v>16500</v>
      </c>
    </row>
    <row r="29" spans="1:8">
      <c r="A29" s="22" t="s">
        <v>325</v>
      </c>
      <c r="B29" s="32" t="s">
        <v>382</v>
      </c>
      <c r="C29" s="24" t="s">
        <v>51</v>
      </c>
      <c r="D29" s="24" t="s">
        <v>334</v>
      </c>
      <c r="E29" s="25" t="s">
        <v>383</v>
      </c>
      <c r="F29" s="26">
        <v>41355</v>
      </c>
      <c r="G29" s="91">
        <v>10000</v>
      </c>
    </row>
    <row r="30" spans="1:8">
      <c r="A30" s="22" t="s">
        <v>325</v>
      </c>
      <c r="B30" s="32" t="s">
        <v>96</v>
      </c>
      <c r="C30" s="24" t="s">
        <v>51</v>
      </c>
      <c r="D30" s="24" t="s">
        <v>385</v>
      </c>
      <c r="E30" s="25" t="s">
        <v>386</v>
      </c>
      <c r="F30" s="26">
        <v>41358</v>
      </c>
      <c r="G30" s="64">
        <v>150000</v>
      </c>
    </row>
    <row r="31" spans="1:8">
      <c r="A31" s="22" t="s">
        <v>325</v>
      </c>
      <c r="B31" s="32" t="s">
        <v>96</v>
      </c>
      <c r="C31" s="24" t="s">
        <v>51</v>
      </c>
      <c r="D31" s="24" t="s">
        <v>385</v>
      </c>
      <c r="E31" s="25" t="s">
        <v>388</v>
      </c>
      <c r="F31" s="26">
        <v>41356</v>
      </c>
      <c r="G31" s="64">
        <v>70000</v>
      </c>
    </row>
    <row r="32" spans="1:8">
      <c r="A32" s="22" t="s">
        <v>325</v>
      </c>
      <c r="B32" s="32" t="s">
        <v>300</v>
      </c>
      <c r="C32" s="24" t="s">
        <v>51</v>
      </c>
      <c r="D32" s="174" t="s">
        <v>330</v>
      </c>
      <c r="E32" s="25" t="s">
        <v>393</v>
      </c>
      <c r="F32" s="26">
        <v>41341</v>
      </c>
      <c r="G32" s="64">
        <v>70000</v>
      </c>
    </row>
    <row r="33" spans="1:8">
      <c r="A33" s="22" t="s">
        <v>325</v>
      </c>
      <c r="B33" s="32" t="s">
        <v>300</v>
      </c>
      <c r="C33" s="24" t="s">
        <v>51</v>
      </c>
      <c r="D33" s="24" t="s">
        <v>330</v>
      </c>
      <c r="E33" s="25" t="s">
        <v>394</v>
      </c>
      <c r="F33" s="26" t="s">
        <v>395</v>
      </c>
      <c r="G33" s="64">
        <v>250000</v>
      </c>
    </row>
    <row r="34" spans="1:8" ht="32.25">
      <c r="A34" s="22" t="s">
        <v>325</v>
      </c>
      <c r="B34" s="32" t="s">
        <v>54</v>
      </c>
      <c r="C34" s="24" t="s">
        <v>51</v>
      </c>
      <c r="D34" s="24" t="s">
        <v>330</v>
      </c>
      <c r="E34" s="25" t="s">
        <v>397</v>
      </c>
      <c r="F34" s="26">
        <v>41341</v>
      </c>
      <c r="G34" s="64">
        <v>39000</v>
      </c>
    </row>
    <row r="35" spans="1:8">
      <c r="A35" s="22" t="s">
        <v>325</v>
      </c>
      <c r="B35" s="32" t="s">
        <v>399</v>
      </c>
      <c r="C35" s="24" t="s">
        <v>51</v>
      </c>
      <c r="D35" s="24" t="s">
        <v>330</v>
      </c>
      <c r="E35" s="25" t="s">
        <v>400</v>
      </c>
      <c r="F35" s="26">
        <v>41339</v>
      </c>
      <c r="G35" s="64">
        <v>18000</v>
      </c>
    </row>
    <row r="36" spans="1:8">
      <c r="A36" s="22" t="s">
        <v>325</v>
      </c>
      <c r="B36" s="32" t="s">
        <v>399</v>
      </c>
      <c r="C36" s="24" t="s">
        <v>51</v>
      </c>
      <c r="D36" s="24" t="s">
        <v>330</v>
      </c>
      <c r="E36" s="25" t="s">
        <v>407</v>
      </c>
      <c r="F36" s="26">
        <v>41337</v>
      </c>
      <c r="G36" s="64">
        <v>20000</v>
      </c>
    </row>
    <row r="37" spans="1:8">
      <c r="A37" s="22" t="s">
        <v>325</v>
      </c>
      <c r="B37" s="60" t="s">
        <v>184</v>
      </c>
      <c r="C37" s="98" t="s">
        <v>103</v>
      </c>
      <c r="D37" s="98" t="s">
        <v>348</v>
      </c>
      <c r="E37" s="99" t="s">
        <v>356</v>
      </c>
      <c r="F37" s="26">
        <v>41336</v>
      </c>
      <c r="G37" s="83">
        <v>50000</v>
      </c>
    </row>
    <row r="38" spans="1:8">
      <c r="A38" s="22" t="s">
        <v>325</v>
      </c>
      <c r="B38" s="60" t="s">
        <v>181</v>
      </c>
      <c r="C38" s="98" t="s">
        <v>103</v>
      </c>
      <c r="D38" s="98" t="s">
        <v>348</v>
      </c>
      <c r="E38" s="121" t="s">
        <v>357</v>
      </c>
      <c r="F38" s="26">
        <v>41337</v>
      </c>
      <c r="G38" s="83">
        <v>50000</v>
      </c>
    </row>
    <row r="39" spans="1:8">
      <c r="A39" s="22" t="s">
        <v>325</v>
      </c>
      <c r="B39" s="60" t="s">
        <v>140</v>
      </c>
      <c r="C39" s="98" t="s">
        <v>103</v>
      </c>
      <c r="D39" s="98" t="s">
        <v>22</v>
      </c>
      <c r="E39" s="99" t="s">
        <v>358</v>
      </c>
      <c r="F39" s="26">
        <v>41335</v>
      </c>
      <c r="G39" s="83">
        <v>70000</v>
      </c>
    </row>
    <row r="40" spans="1:8">
      <c r="A40" s="22" t="s">
        <v>325</v>
      </c>
      <c r="B40" s="60" t="s">
        <v>359</v>
      </c>
      <c r="C40" s="98" t="s">
        <v>103</v>
      </c>
      <c r="D40" s="98" t="s">
        <v>334</v>
      </c>
      <c r="E40" s="99" t="s">
        <v>360</v>
      </c>
      <c r="F40" s="26">
        <v>41339</v>
      </c>
      <c r="G40" s="83">
        <v>70000</v>
      </c>
    </row>
    <row r="41" spans="1:8">
      <c r="A41" s="22" t="s">
        <v>325</v>
      </c>
      <c r="B41" s="60" t="s">
        <v>288</v>
      </c>
      <c r="C41" s="98" t="s">
        <v>103</v>
      </c>
      <c r="D41" s="98" t="s">
        <v>353</v>
      </c>
      <c r="E41" s="99" t="s">
        <v>361</v>
      </c>
      <c r="F41" s="26">
        <v>41339</v>
      </c>
      <c r="G41" s="83">
        <v>50000</v>
      </c>
    </row>
    <row r="42" spans="1:8" ht="32.25">
      <c r="A42" s="22" t="s">
        <v>325</v>
      </c>
      <c r="B42" s="60" t="s">
        <v>362</v>
      </c>
      <c r="C42" s="98" t="s">
        <v>103</v>
      </c>
      <c r="D42" s="98" t="s">
        <v>330</v>
      </c>
      <c r="E42" s="99" t="s">
        <v>363</v>
      </c>
      <c r="F42" s="26">
        <v>41336</v>
      </c>
      <c r="G42" s="83">
        <v>150000</v>
      </c>
    </row>
    <row r="43" spans="1:8" ht="32.25">
      <c r="A43" s="22" t="s">
        <v>325</v>
      </c>
      <c r="B43" s="60" t="s">
        <v>281</v>
      </c>
      <c r="C43" s="98" t="s">
        <v>103</v>
      </c>
      <c r="D43" s="98" t="s">
        <v>334</v>
      </c>
      <c r="E43" s="99" t="s">
        <v>364</v>
      </c>
      <c r="F43" s="26">
        <v>41336</v>
      </c>
      <c r="G43" s="83">
        <v>100000</v>
      </c>
    </row>
    <row r="44" spans="1:8" ht="63.75">
      <c r="A44" s="22" t="s">
        <v>325</v>
      </c>
      <c r="B44" s="60" t="s">
        <v>350</v>
      </c>
      <c r="C44" s="98" t="s">
        <v>103</v>
      </c>
      <c r="D44" s="98" t="s">
        <v>327</v>
      </c>
      <c r="E44" s="99" t="s">
        <v>365</v>
      </c>
      <c r="F44" s="26">
        <v>41341</v>
      </c>
      <c r="G44" s="83">
        <v>200000</v>
      </c>
      <c r="H44" s="187" t="s">
        <v>438</v>
      </c>
    </row>
    <row r="45" spans="1:8">
      <c r="A45" s="22" t="s">
        <v>325</v>
      </c>
      <c r="B45" s="60" t="s">
        <v>366</v>
      </c>
      <c r="C45" s="98" t="s">
        <v>103</v>
      </c>
      <c r="D45" s="98" t="s">
        <v>330</v>
      </c>
      <c r="E45" s="99" t="s">
        <v>367</v>
      </c>
      <c r="F45" s="26">
        <v>41344</v>
      </c>
      <c r="G45" s="83">
        <v>20000</v>
      </c>
    </row>
    <row r="46" spans="1:8">
      <c r="A46" s="22" t="s">
        <v>325</v>
      </c>
      <c r="B46" s="60" t="s">
        <v>368</v>
      </c>
      <c r="C46" s="98" t="s">
        <v>103</v>
      </c>
      <c r="D46" s="98" t="s">
        <v>330</v>
      </c>
      <c r="E46" s="99" t="s">
        <v>360</v>
      </c>
      <c r="F46" s="26">
        <v>41342</v>
      </c>
      <c r="G46" s="120">
        <v>70000</v>
      </c>
    </row>
    <row r="47" spans="1:8" ht="32.25">
      <c r="A47" s="22" t="s">
        <v>325</v>
      </c>
      <c r="B47" s="60" t="s">
        <v>184</v>
      </c>
      <c r="C47" s="98" t="s">
        <v>103</v>
      </c>
      <c r="D47" s="98" t="s">
        <v>348</v>
      </c>
      <c r="E47" s="99" t="s">
        <v>369</v>
      </c>
      <c r="F47" s="26">
        <v>41352</v>
      </c>
      <c r="G47" s="120">
        <v>20000</v>
      </c>
    </row>
    <row r="48" spans="1:8" ht="32.25">
      <c r="A48" s="22" t="s">
        <v>325</v>
      </c>
      <c r="B48" s="60" t="s">
        <v>387</v>
      </c>
      <c r="C48" s="98" t="s">
        <v>409</v>
      </c>
      <c r="D48" s="98" t="s">
        <v>353</v>
      </c>
      <c r="E48" s="99" t="s">
        <v>410</v>
      </c>
      <c r="F48" s="26">
        <v>41350</v>
      </c>
      <c r="G48" s="31">
        <v>150000</v>
      </c>
    </row>
    <row r="49" spans="5:8" ht="18">
      <c r="E49" s="150"/>
      <c r="G49" s="161">
        <f>SUM(G4:G48)</f>
        <v>4755500</v>
      </c>
      <c r="H49" s="190"/>
    </row>
    <row r="50" spans="5:8">
      <c r="E50" s="150"/>
      <c r="F50" s="151"/>
      <c r="G50" s="138"/>
      <c r="H50" s="190"/>
    </row>
  </sheetData>
  <mergeCells count="1">
    <mergeCell ref="A1:G1"/>
  </mergeCells>
  <pageMargins left="0.2" right="0.19" top="0.2" bottom="0.26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E17" sqref="E17"/>
    </sheetView>
  </sheetViews>
  <sheetFormatPr defaultRowHeight="17.25"/>
  <cols>
    <col min="1" max="1" width="7.375" customWidth="1"/>
    <col min="2" max="2" width="18.125" bestFit="1" customWidth="1"/>
    <col min="3" max="3" width="6.25" customWidth="1"/>
    <col min="4" max="4" width="7.375" customWidth="1"/>
    <col min="5" max="5" width="39.125" customWidth="1"/>
    <col min="7" max="7" width="9" style="157"/>
    <col min="8" max="10" width="9" style="138"/>
  </cols>
  <sheetData>
    <row r="1" spans="1:10" ht="21">
      <c r="A1" s="246" t="s">
        <v>431</v>
      </c>
      <c r="B1" s="247"/>
      <c r="C1" s="247"/>
      <c r="D1" s="247"/>
      <c r="E1" s="247"/>
      <c r="F1" s="247"/>
      <c r="G1" s="247"/>
    </row>
    <row r="2" spans="1:10">
      <c r="G2" s="152"/>
    </row>
    <row r="3" spans="1:10" ht="47.25">
      <c r="A3" s="143" t="s">
        <v>146</v>
      </c>
      <c r="B3" s="143" t="s">
        <v>158</v>
      </c>
      <c r="C3" s="143" t="s">
        <v>159</v>
      </c>
      <c r="D3" s="143" t="s">
        <v>160</v>
      </c>
      <c r="E3" s="143" t="s">
        <v>150</v>
      </c>
      <c r="F3" s="143" t="s">
        <v>151</v>
      </c>
      <c r="G3" s="145" t="s">
        <v>161</v>
      </c>
    </row>
    <row r="4" spans="1:10" s="154" customFormat="1" ht="32.25">
      <c r="A4" s="22" t="s">
        <v>325</v>
      </c>
      <c r="B4" s="52" t="s">
        <v>339</v>
      </c>
      <c r="C4" s="53" t="s">
        <v>33</v>
      </c>
      <c r="D4" s="54" t="s">
        <v>22</v>
      </c>
      <c r="E4" s="35" t="s">
        <v>340</v>
      </c>
      <c r="F4" s="56">
        <v>41349</v>
      </c>
      <c r="G4" s="28">
        <v>100000</v>
      </c>
      <c r="H4" s="248"/>
      <c r="I4" s="249"/>
      <c r="J4" s="153"/>
    </row>
    <row r="5" spans="1:10" s="154" customFormat="1">
      <c r="A5" s="22" t="s">
        <v>325</v>
      </c>
      <c r="B5" s="23" t="s">
        <v>121</v>
      </c>
      <c r="C5" s="24" t="s">
        <v>118</v>
      </c>
      <c r="D5" s="24" t="s">
        <v>330</v>
      </c>
      <c r="E5" s="23" t="s">
        <v>372</v>
      </c>
      <c r="F5" s="26">
        <v>41315</v>
      </c>
      <c r="G5" s="168">
        <v>50000</v>
      </c>
      <c r="H5" s="250"/>
      <c r="I5" s="249"/>
      <c r="J5" s="153"/>
    </row>
    <row r="6" spans="1:10" s="154" customFormat="1">
      <c r="A6" s="22" t="s">
        <v>325</v>
      </c>
      <c r="B6" s="23" t="s">
        <v>373</v>
      </c>
      <c r="C6" s="24" t="s">
        <v>118</v>
      </c>
      <c r="D6" s="24" t="s">
        <v>374</v>
      </c>
      <c r="E6" s="23" t="s">
        <v>372</v>
      </c>
      <c r="F6" s="173">
        <v>41315</v>
      </c>
      <c r="G6" s="170">
        <v>50000</v>
      </c>
      <c r="H6" s="250"/>
      <c r="I6" s="249"/>
      <c r="J6" s="153"/>
    </row>
    <row r="7" spans="1:10" ht="32.25">
      <c r="A7" s="22" t="s">
        <v>325</v>
      </c>
      <c r="B7" s="23" t="s">
        <v>138</v>
      </c>
      <c r="C7" s="24" t="s">
        <v>118</v>
      </c>
      <c r="D7" s="24" t="s">
        <v>348</v>
      </c>
      <c r="E7" s="25" t="s">
        <v>378</v>
      </c>
      <c r="F7" s="26">
        <v>41346</v>
      </c>
      <c r="G7" s="130">
        <v>65500</v>
      </c>
      <c r="H7" s="155"/>
      <c r="I7" s="156"/>
      <c r="J7" s="155"/>
    </row>
    <row r="8" spans="1:10">
      <c r="A8" s="22" t="s">
        <v>325</v>
      </c>
      <c r="B8" s="23" t="s">
        <v>123</v>
      </c>
      <c r="C8" s="24" t="s">
        <v>118</v>
      </c>
      <c r="D8" s="24" t="s">
        <v>330</v>
      </c>
      <c r="E8" s="25" t="s">
        <v>419</v>
      </c>
      <c r="F8" s="26">
        <v>40999</v>
      </c>
      <c r="G8" s="130">
        <v>29000</v>
      </c>
      <c r="H8" s="155"/>
      <c r="I8" s="156"/>
      <c r="J8" s="155"/>
    </row>
    <row r="9" spans="1:10">
      <c r="A9" s="22" t="s">
        <v>325</v>
      </c>
      <c r="B9" s="32" t="s">
        <v>123</v>
      </c>
      <c r="C9" s="24" t="s">
        <v>118</v>
      </c>
      <c r="D9" s="24" t="s">
        <v>330</v>
      </c>
      <c r="E9" s="25" t="s">
        <v>381</v>
      </c>
      <c r="F9" s="26">
        <v>41337</v>
      </c>
      <c r="G9" s="31">
        <v>37000</v>
      </c>
      <c r="H9" s="155"/>
      <c r="I9" s="156"/>
      <c r="J9" s="155"/>
    </row>
    <row r="10" spans="1:10">
      <c r="A10" s="22" t="s">
        <v>325</v>
      </c>
      <c r="B10" s="32" t="s">
        <v>123</v>
      </c>
      <c r="C10" s="24" t="s">
        <v>118</v>
      </c>
      <c r="D10" s="24" t="s">
        <v>330</v>
      </c>
      <c r="E10" s="25" t="s">
        <v>425</v>
      </c>
      <c r="F10" s="26">
        <v>41334</v>
      </c>
      <c r="G10" s="31">
        <v>70000</v>
      </c>
      <c r="H10" s="155"/>
      <c r="I10" s="156"/>
      <c r="J10" s="155"/>
    </row>
    <row r="11" spans="1:10">
      <c r="A11" s="22" t="s">
        <v>325</v>
      </c>
      <c r="B11" s="32" t="s">
        <v>88</v>
      </c>
      <c r="C11" s="24" t="s">
        <v>51</v>
      </c>
      <c r="D11" s="24" t="s">
        <v>330</v>
      </c>
      <c r="E11" s="25" t="s">
        <v>381</v>
      </c>
      <c r="F11" s="26">
        <v>41359</v>
      </c>
      <c r="G11" s="91">
        <v>7000</v>
      </c>
      <c r="H11" s="155"/>
      <c r="I11" s="156"/>
      <c r="J11" s="155"/>
    </row>
    <row r="12" spans="1:10">
      <c r="A12" s="22" t="s">
        <v>325</v>
      </c>
      <c r="B12" s="32" t="s">
        <v>50</v>
      </c>
      <c r="C12" s="24" t="s">
        <v>51</v>
      </c>
      <c r="D12" s="24" t="s">
        <v>330</v>
      </c>
      <c r="E12" s="25" t="s">
        <v>384</v>
      </c>
      <c r="F12" s="173">
        <v>41343</v>
      </c>
      <c r="G12" s="91">
        <v>6500</v>
      </c>
      <c r="H12" s="155"/>
      <c r="I12" s="156"/>
      <c r="J12" s="155"/>
    </row>
    <row r="13" spans="1:10">
      <c r="A13" s="22" t="s">
        <v>325</v>
      </c>
      <c r="B13" s="176" t="s">
        <v>396</v>
      </c>
      <c r="C13" s="24" t="s">
        <v>51</v>
      </c>
      <c r="D13" s="24" t="s">
        <v>330</v>
      </c>
      <c r="E13" s="23" t="s">
        <v>398</v>
      </c>
      <c r="F13" s="26">
        <v>41345</v>
      </c>
      <c r="G13" s="64">
        <v>10000</v>
      </c>
      <c r="H13" s="155"/>
      <c r="I13" s="156"/>
      <c r="J13" s="155"/>
    </row>
    <row r="14" spans="1:10" ht="32.25">
      <c r="A14" s="22" t="s">
        <v>325</v>
      </c>
      <c r="B14" s="32" t="s">
        <v>401</v>
      </c>
      <c r="C14" s="24" t="s">
        <v>51</v>
      </c>
      <c r="D14" s="24" t="s">
        <v>22</v>
      </c>
      <c r="E14" s="25" t="s">
        <v>403</v>
      </c>
      <c r="F14" s="26">
        <v>41335</v>
      </c>
      <c r="G14" s="64">
        <v>50000</v>
      </c>
      <c r="H14" s="155"/>
      <c r="I14" s="156"/>
      <c r="J14" s="155"/>
    </row>
    <row r="15" spans="1:10">
      <c r="A15" s="22" t="s">
        <v>325</v>
      </c>
      <c r="B15" s="32" t="s">
        <v>402</v>
      </c>
      <c r="C15" s="24" t="s">
        <v>51</v>
      </c>
      <c r="D15" s="24" t="s">
        <v>22</v>
      </c>
      <c r="E15" s="25" t="s">
        <v>404</v>
      </c>
      <c r="F15" s="26">
        <v>41345</v>
      </c>
      <c r="G15" s="64">
        <v>29500</v>
      </c>
      <c r="H15" s="155"/>
      <c r="I15" s="156"/>
      <c r="J15" s="155"/>
    </row>
    <row r="16" spans="1:10" s="196" customFormat="1">
      <c r="A16" s="22" t="s">
        <v>325</v>
      </c>
      <c r="B16" s="32" t="s">
        <v>88</v>
      </c>
      <c r="C16" s="24" t="s">
        <v>51</v>
      </c>
      <c r="D16" s="24" t="s">
        <v>405</v>
      </c>
      <c r="E16" s="25" t="s">
        <v>406</v>
      </c>
      <c r="F16" s="26">
        <v>41337</v>
      </c>
      <c r="G16" s="64">
        <v>67500</v>
      </c>
      <c r="H16" s="194"/>
      <c r="I16" s="195"/>
      <c r="J16" s="194"/>
    </row>
    <row r="17" spans="7:7">
      <c r="G17" s="160">
        <f>SUM(G4:G16)</f>
        <v>572000</v>
      </c>
    </row>
  </sheetData>
  <mergeCells count="2">
    <mergeCell ref="A1:G1"/>
    <mergeCell ref="H4:I6"/>
  </mergeCells>
  <pageMargins left="0.26" right="0.19" top="0.24" bottom="0.75" header="0.3" footer="0.3"/>
  <pageSetup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V330"/>
  <sheetViews>
    <sheetView workbookViewId="0">
      <pane xSplit="2" ySplit="3" topLeftCell="C246" activePane="bottomRight" state="frozen"/>
      <selection pane="topRight" activeCell="C1" sqref="C1"/>
      <selection pane="bottomLeft" activeCell="A4" sqref="A4"/>
      <selection pane="bottomRight" sqref="A1:XFD1048576"/>
    </sheetView>
  </sheetViews>
  <sheetFormatPr defaultRowHeight="16.5"/>
  <cols>
    <col min="1" max="1" width="9" style="122"/>
    <col min="2" max="2" width="22.875" style="1" customWidth="1"/>
    <col min="3" max="3" width="9.75" style="1" customWidth="1"/>
    <col min="4" max="4" width="9" style="1"/>
    <col min="5" max="5" width="37" style="123" customWidth="1"/>
    <col min="6" max="6" width="11.25" style="124" customWidth="1"/>
    <col min="7" max="7" width="11.5" style="1" customWidth="1"/>
    <col min="8" max="8" width="10.125" style="125" bestFit="1" customWidth="1"/>
    <col min="9" max="9" width="9" style="126"/>
    <col min="10" max="10" width="9" style="1"/>
    <col min="11" max="11" width="9" style="127"/>
    <col min="12" max="12" width="12.375" style="1" bestFit="1" customWidth="1"/>
    <col min="13" max="16384" width="9" style="1"/>
  </cols>
  <sheetData>
    <row r="1" spans="1:256" ht="45">
      <c r="A1" s="225" t="s">
        <v>513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7"/>
    </row>
    <row r="2" spans="1:256" s="5" customFormat="1" ht="37.5">
      <c r="A2" s="2" t="s">
        <v>233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228" t="s">
        <v>7</v>
      </c>
      <c r="H2" s="229"/>
      <c r="I2" s="229"/>
      <c r="J2" s="229"/>
      <c r="K2" s="230"/>
      <c r="L2" s="3" t="s">
        <v>8</v>
      </c>
      <c r="M2" s="3" t="s">
        <v>9</v>
      </c>
    </row>
    <row r="3" spans="1:256" s="14" customFormat="1" ht="19.5">
      <c r="A3" s="6"/>
      <c r="B3" s="7"/>
      <c r="C3" s="7"/>
      <c r="D3" s="8"/>
      <c r="E3" s="9"/>
      <c r="F3" s="10"/>
      <c r="G3" s="11" t="s">
        <v>10</v>
      </c>
      <c r="H3" s="12" t="s">
        <v>11</v>
      </c>
      <c r="I3" s="13" t="s">
        <v>12</v>
      </c>
      <c r="J3" s="11" t="s">
        <v>13</v>
      </c>
      <c r="K3" s="13" t="s">
        <v>14</v>
      </c>
      <c r="L3" s="8"/>
      <c r="M3" s="8"/>
    </row>
    <row r="4" spans="1:256" s="14" customFormat="1" ht="19.5">
      <c r="A4" s="203"/>
      <c r="B4" s="204"/>
      <c r="C4" s="204"/>
      <c r="D4" s="205"/>
      <c r="E4" s="9"/>
      <c r="F4" s="10"/>
      <c r="G4" s="11"/>
      <c r="H4" s="12"/>
      <c r="I4" s="13"/>
      <c r="J4" s="11"/>
      <c r="K4" s="13"/>
      <c r="L4" s="8"/>
      <c r="M4" s="8"/>
    </row>
    <row r="5" spans="1:256" s="5" customFormat="1" ht="19.5" hidden="1">
      <c r="A5" s="200" t="s">
        <v>324</v>
      </c>
      <c r="B5" s="201"/>
      <c r="C5" s="201"/>
      <c r="D5" s="202"/>
      <c r="E5" s="15"/>
      <c r="F5" s="16"/>
      <c r="G5" s="17"/>
      <c r="H5" s="18"/>
      <c r="I5" s="19"/>
      <c r="J5" s="18"/>
      <c r="K5" s="20"/>
      <c r="L5" s="21"/>
      <c r="M5" s="21"/>
    </row>
    <row r="6" spans="1:256" s="33" customFormat="1" ht="17.25" hidden="1">
      <c r="A6" s="22"/>
      <c r="B6" s="23"/>
      <c r="C6" s="24"/>
      <c r="D6" s="24"/>
      <c r="E6" s="25"/>
      <c r="F6" s="26"/>
      <c r="G6" s="27"/>
      <c r="H6" s="28"/>
      <c r="I6" s="29"/>
      <c r="J6" s="30"/>
      <c r="K6" s="31"/>
      <c r="L6" s="32"/>
      <c r="M6" s="32"/>
    </row>
    <row r="7" spans="1:256" s="33" customFormat="1" ht="17.25" hidden="1">
      <c r="A7" s="22"/>
      <c r="B7" s="23"/>
      <c r="C7" s="24"/>
      <c r="D7" s="24"/>
      <c r="E7" s="25"/>
      <c r="F7" s="26"/>
      <c r="G7" s="27"/>
      <c r="H7" s="28"/>
      <c r="I7" s="29"/>
      <c r="J7" s="30"/>
      <c r="K7" s="31"/>
      <c r="L7" s="32"/>
      <c r="M7" s="32"/>
    </row>
    <row r="8" spans="1:256" s="33" customFormat="1" ht="17.25" hidden="1">
      <c r="A8" s="22"/>
      <c r="B8" s="23"/>
      <c r="C8" s="24"/>
      <c r="D8" s="24"/>
      <c r="E8" s="35"/>
      <c r="F8" s="26"/>
      <c r="G8" s="27"/>
      <c r="H8" s="82"/>
      <c r="I8" s="37"/>
      <c r="J8" s="36"/>
      <c r="K8" s="38"/>
      <c r="L8" s="39"/>
      <c r="M8" s="39"/>
    </row>
    <row r="9" spans="1:256" s="33" customFormat="1" ht="17.25" hidden="1">
      <c r="A9" s="22"/>
      <c r="B9" s="23"/>
      <c r="C9" s="24"/>
      <c r="D9" s="24"/>
      <c r="E9" s="35"/>
      <c r="F9" s="26"/>
      <c r="G9" s="27"/>
      <c r="H9" s="82"/>
      <c r="I9" s="37"/>
      <c r="J9" s="36"/>
      <c r="K9" s="38"/>
      <c r="L9" s="39"/>
      <c r="M9" s="39"/>
    </row>
    <row r="10" spans="1:256" s="33" customFormat="1" ht="17.25" hidden="1">
      <c r="A10" s="22"/>
      <c r="B10" s="40"/>
      <c r="C10" s="24"/>
      <c r="D10" s="24"/>
      <c r="E10" s="35"/>
      <c r="F10" s="26"/>
      <c r="G10" s="27"/>
      <c r="H10" s="36"/>
      <c r="I10" s="37"/>
      <c r="J10" s="36"/>
      <c r="K10" s="38"/>
      <c r="L10" s="39"/>
      <c r="M10" s="39"/>
    </row>
    <row r="11" spans="1:256" s="33" customFormat="1" ht="17.25" hidden="1">
      <c r="A11" s="22"/>
      <c r="B11" s="40"/>
      <c r="C11" s="24"/>
      <c r="D11" s="24"/>
      <c r="E11" s="99"/>
      <c r="F11" s="26"/>
      <c r="G11" s="62"/>
      <c r="H11" s="31"/>
      <c r="I11" s="83"/>
      <c r="J11" s="82"/>
      <c r="K11" s="120"/>
      <c r="L11" s="39"/>
      <c r="M11" s="3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33" customFormat="1" ht="17.25" hidden="1">
      <c r="A12" s="22"/>
      <c r="B12" s="60"/>
      <c r="C12" s="98"/>
      <c r="D12" s="98"/>
      <c r="E12" s="99"/>
      <c r="F12" s="26"/>
      <c r="G12" s="62"/>
      <c r="H12" s="31"/>
      <c r="I12" s="83"/>
      <c r="J12" s="82"/>
      <c r="K12" s="120"/>
      <c r="L12" s="39"/>
      <c r="M12" s="3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33" customFormat="1" ht="17.25" hidden="1">
      <c r="A13" s="22"/>
      <c r="B13" s="60"/>
      <c r="C13" s="98"/>
      <c r="D13" s="98"/>
      <c r="E13" s="99"/>
      <c r="F13" s="26"/>
      <c r="G13" s="62"/>
      <c r="H13" s="31"/>
      <c r="I13" s="83"/>
      <c r="J13" s="82"/>
      <c r="K13" s="120"/>
      <c r="L13" s="39"/>
      <c r="M13" s="3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33" customFormat="1" ht="17.25" hidden="1">
      <c r="A14" s="22"/>
      <c r="B14" s="60"/>
      <c r="C14" s="98"/>
      <c r="D14" s="98"/>
      <c r="E14" s="99"/>
      <c r="F14" s="26"/>
      <c r="G14" s="62"/>
      <c r="H14" s="31"/>
      <c r="I14" s="83"/>
      <c r="J14" s="82"/>
      <c r="K14" s="120"/>
      <c r="L14" s="39"/>
      <c r="M14" s="3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33" customFormat="1" ht="17.25" hidden="1">
      <c r="A15" s="22"/>
      <c r="B15" s="60"/>
      <c r="C15" s="98"/>
      <c r="D15" s="98"/>
      <c r="E15" s="99"/>
      <c r="F15" s="26"/>
      <c r="G15" s="62"/>
      <c r="H15" s="31"/>
      <c r="I15" s="83"/>
      <c r="J15" s="82"/>
      <c r="K15" s="120"/>
      <c r="L15" s="39"/>
      <c r="M15" s="3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33" customFormat="1" ht="17.25" hidden="1">
      <c r="A16" s="22"/>
      <c r="B16" s="60"/>
      <c r="C16" s="98"/>
      <c r="D16" s="98"/>
      <c r="E16" s="99"/>
      <c r="F16" s="26"/>
      <c r="G16" s="62"/>
      <c r="H16" s="31"/>
      <c r="I16" s="83"/>
      <c r="J16" s="82"/>
      <c r="K16" s="120"/>
      <c r="L16" s="39"/>
      <c r="M16" s="3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33" customFormat="1" ht="17.25" hidden="1">
      <c r="A17" s="22"/>
      <c r="B17" s="60"/>
      <c r="C17" s="98"/>
      <c r="D17" s="98"/>
      <c r="E17" s="99"/>
      <c r="F17" s="26"/>
      <c r="G17" s="62"/>
      <c r="H17" s="31"/>
      <c r="I17" s="83"/>
      <c r="J17" s="82"/>
      <c r="K17" s="120"/>
      <c r="L17" s="39"/>
      <c r="M17" s="3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33" customFormat="1" ht="17.25" hidden="1">
      <c r="A18" s="34"/>
      <c r="B18" s="40"/>
      <c r="C18" s="24"/>
      <c r="D18" s="24"/>
      <c r="E18" s="35"/>
      <c r="F18" s="26"/>
      <c r="G18" s="27"/>
      <c r="H18" s="36"/>
      <c r="I18" s="37"/>
      <c r="J18" s="36"/>
      <c r="K18" s="38"/>
      <c r="L18" s="39"/>
      <c r="M18" s="39"/>
    </row>
    <row r="19" spans="1:256" s="33" customFormat="1" ht="17.25" hidden="1">
      <c r="A19" s="234"/>
      <c r="B19" s="223"/>
      <c r="C19" s="223"/>
      <c r="D19" s="223"/>
      <c r="E19" s="223"/>
      <c r="F19" s="223"/>
      <c r="G19" s="224"/>
      <c r="H19" s="41"/>
      <c r="I19" s="42"/>
      <c r="J19" s="41"/>
      <c r="K19" s="43"/>
      <c r="L19" s="44"/>
      <c r="M19" s="44"/>
    </row>
    <row r="20" spans="1:256" s="33" customFormat="1" ht="17.25" hidden="1">
      <c r="A20" s="235" t="s">
        <v>323</v>
      </c>
      <c r="B20" s="235"/>
      <c r="C20" s="235"/>
      <c r="D20" s="235"/>
      <c r="E20" s="45"/>
      <c r="F20" s="46"/>
      <c r="G20" s="47"/>
      <c r="H20" s="48"/>
      <c r="I20" s="49"/>
      <c r="J20" s="48"/>
      <c r="K20" s="50"/>
      <c r="L20" s="51"/>
      <c r="M20" s="51"/>
    </row>
    <row r="21" spans="1:256" s="61" customFormat="1" ht="47.25" hidden="1" customHeight="1">
      <c r="A21" s="199" t="s">
        <v>325</v>
      </c>
      <c r="B21" s="52" t="s">
        <v>326</v>
      </c>
      <c r="C21" s="53" t="s">
        <v>33</v>
      </c>
      <c r="D21" s="54" t="s">
        <v>327</v>
      </c>
      <c r="E21" s="55" t="s">
        <v>328</v>
      </c>
      <c r="F21" s="56" t="s">
        <v>329</v>
      </c>
      <c r="G21" s="57"/>
      <c r="H21" s="28">
        <v>300000</v>
      </c>
      <c r="I21" s="58" t="s">
        <v>20</v>
      </c>
      <c r="J21" s="28"/>
      <c r="K21" s="59"/>
      <c r="L21" s="54"/>
      <c r="M21" s="60"/>
    </row>
    <row r="22" spans="1:256" s="33" customFormat="1" ht="17.25" hidden="1">
      <c r="A22" s="22" t="s">
        <v>325</v>
      </c>
      <c r="B22" s="52" t="s">
        <v>110</v>
      </c>
      <c r="C22" s="53" t="s">
        <v>33</v>
      </c>
      <c r="D22" s="54" t="s">
        <v>330</v>
      </c>
      <c r="E22" s="35" t="s">
        <v>331</v>
      </c>
      <c r="F22" s="56">
        <v>41351</v>
      </c>
      <c r="G22" s="62"/>
      <c r="H22" s="28">
        <v>50000</v>
      </c>
      <c r="I22" s="63" t="s">
        <v>20</v>
      </c>
      <c r="J22" s="64"/>
      <c r="K22" s="38"/>
      <c r="L22" s="60"/>
      <c r="M22" s="60"/>
    </row>
    <row r="23" spans="1:256" s="33" customFormat="1" ht="17.25" hidden="1">
      <c r="A23" s="22" t="s">
        <v>325</v>
      </c>
      <c r="B23" s="52" t="s">
        <v>332</v>
      </c>
      <c r="C23" s="53" t="s">
        <v>33</v>
      </c>
      <c r="D23" s="54" t="s">
        <v>330</v>
      </c>
      <c r="E23" s="35" t="s">
        <v>333</v>
      </c>
      <c r="F23" s="56">
        <v>41342</v>
      </c>
      <c r="G23" s="62"/>
      <c r="H23" s="28">
        <v>20000</v>
      </c>
      <c r="I23" s="63" t="s">
        <v>20</v>
      </c>
      <c r="J23" s="64"/>
      <c r="K23" s="38"/>
      <c r="L23" s="60"/>
      <c r="M23" s="60"/>
    </row>
    <row r="24" spans="1:256" s="33" customFormat="1" ht="17.25" hidden="1">
      <c r="A24" s="22" t="s">
        <v>325</v>
      </c>
      <c r="B24" s="52" t="s">
        <v>433</v>
      </c>
      <c r="C24" s="53" t="s">
        <v>33</v>
      </c>
      <c r="D24" s="54" t="s">
        <v>334</v>
      </c>
      <c r="E24" s="35" t="s">
        <v>335</v>
      </c>
      <c r="F24" s="56">
        <v>41350</v>
      </c>
      <c r="G24" s="62"/>
      <c r="H24" s="28">
        <v>20000</v>
      </c>
      <c r="I24" s="63" t="s">
        <v>20</v>
      </c>
      <c r="J24" s="64"/>
      <c r="K24" s="38"/>
      <c r="L24" s="60"/>
      <c r="M24" s="60"/>
    </row>
    <row r="25" spans="1:256" s="33" customFormat="1" ht="17.25" hidden="1">
      <c r="A25" s="22" t="s">
        <v>325</v>
      </c>
      <c r="B25" s="52" t="s">
        <v>336</v>
      </c>
      <c r="C25" s="53" t="s">
        <v>33</v>
      </c>
      <c r="D25" s="54" t="s">
        <v>337</v>
      </c>
      <c r="E25" s="35" t="s">
        <v>338</v>
      </c>
      <c r="F25" s="56">
        <v>41342</v>
      </c>
      <c r="G25" s="62"/>
      <c r="H25" s="28">
        <v>20000</v>
      </c>
      <c r="I25" s="63" t="s">
        <v>20</v>
      </c>
      <c r="J25" s="64"/>
      <c r="K25" s="38"/>
      <c r="L25" s="60"/>
      <c r="M25" s="60"/>
    </row>
    <row r="26" spans="1:256" s="33" customFormat="1" ht="17.25" hidden="1">
      <c r="A26" s="22" t="s">
        <v>325</v>
      </c>
      <c r="B26" s="32" t="s">
        <v>389</v>
      </c>
      <c r="C26" s="53" t="s">
        <v>33</v>
      </c>
      <c r="D26" s="24" t="s">
        <v>22</v>
      </c>
      <c r="E26" s="25" t="s">
        <v>390</v>
      </c>
      <c r="F26" s="26" t="s">
        <v>391</v>
      </c>
      <c r="G26" s="27"/>
      <c r="H26" s="30">
        <v>50000</v>
      </c>
      <c r="I26" s="63" t="s">
        <v>20</v>
      </c>
      <c r="J26" s="64"/>
      <c r="K26" s="38"/>
      <c r="L26" s="60"/>
      <c r="M26" s="60"/>
    </row>
    <row r="27" spans="1:256" s="33" customFormat="1" ht="17.25" hidden="1">
      <c r="A27" s="22" t="s">
        <v>325</v>
      </c>
      <c r="B27" s="52" t="s">
        <v>392</v>
      </c>
      <c r="C27" s="53" t="s">
        <v>33</v>
      </c>
      <c r="D27" s="24" t="s">
        <v>22</v>
      </c>
      <c r="E27" s="35" t="s">
        <v>23</v>
      </c>
      <c r="F27" s="56">
        <v>41351</v>
      </c>
      <c r="G27" s="62"/>
      <c r="H27" s="28">
        <v>70000</v>
      </c>
      <c r="I27" s="63" t="s">
        <v>20</v>
      </c>
      <c r="J27" s="64"/>
      <c r="K27" s="38"/>
      <c r="L27" s="60"/>
      <c r="M27" s="60"/>
    </row>
    <row r="28" spans="1:256" s="33" customFormat="1" ht="32.25" hidden="1">
      <c r="A28" s="22" t="s">
        <v>325</v>
      </c>
      <c r="B28" s="52" t="s">
        <v>339</v>
      </c>
      <c r="C28" s="53" t="s">
        <v>33</v>
      </c>
      <c r="D28" s="54" t="s">
        <v>22</v>
      </c>
      <c r="E28" s="35" t="s">
        <v>340</v>
      </c>
      <c r="F28" s="56">
        <v>41349</v>
      </c>
      <c r="G28" s="62"/>
      <c r="H28" s="28">
        <v>100000</v>
      </c>
      <c r="I28" s="63"/>
      <c r="J28" s="64" t="s">
        <v>20</v>
      </c>
      <c r="K28" s="38"/>
      <c r="L28" s="60"/>
      <c r="M28" s="60"/>
    </row>
    <row r="29" spans="1:256" s="33" customFormat="1" ht="32.25" hidden="1">
      <c r="A29" s="22" t="s">
        <v>325</v>
      </c>
      <c r="B29" s="60" t="s">
        <v>341</v>
      </c>
      <c r="C29" s="53" t="s">
        <v>33</v>
      </c>
      <c r="D29" s="98" t="s">
        <v>330</v>
      </c>
      <c r="E29" s="99" t="s">
        <v>436</v>
      </c>
      <c r="F29" s="26">
        <v>41350</v>
      </c>
      <c r="G29" s="62"/>
      <c r="H29" s="31">
        <v>20000</v>
      </c>
      <c r="I29" s="83" t="s">
        <v>20</v>
      </c>
      <c r="J29" s="82"/>
      <c r="K29" s="120"/>
      <c r="L29" s="39"/>
      <c r="M29" s="3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33" customFormat="1" ht="17.25" hidden="1">
      <c r="A30" s="22"/>
      <c r="B30" s="60"/>
      <c r="C30" s="53"/>
      <c r="D30" s="98"/>
      <c r="E30" s="99"/>
      <c r="F30" s="26"/>
      <c r="G30" s="62"/>
      <c r="H30" s="31"/>
      <c r="I30" s="83"/>
      <c r="J30" s="82"/>
      <c r="K30" s="120"/>
      <c r="L30" s="39"/>
      <c r="M30" s="3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s="33" customFormat="1" ht="17.25" hidden="1">
      <c r="A31" s="222"/>
      <c r="B31" s="223"/>
      <c r="C31" s="223"/>
      <c r="D31" s="223"/>
      <c r="E31" s="223"/>
      <c r="F31" s="224"/>
      <c r="G31" s="65"/>
      <c r="H31" s="41"/>
      <c r="I31" s="42"/>
      <c r="J31" s="41"/>
      <c r="K31" s="43"/>
      <c r="L31" s="44"/>
      <c r="M31" s="44"/>
    </row>
    <row r="32" spans="1:256" s="33" customFormat="1" ht="17.25" hidden="1">
      <c r="A32" s="241" t="s">
        <v>322</v>
      </c>
      <c r="B32" s="241"/>
      <c r="C32" s="241"/>
      <c r="D32" s="241"/>
      <c r="E32" s="66"/>
      <c r="F32" s="67"/>
      <c r="G32" s="68"/>
      <c r="H32" s="69"/>
      <c r="I32" s="70"/>
      <c r="J32" s="69"/>
      <c r="K32" s="71"/>
      <c r="L32" s="72"/>
      <c r="M32" s="72"/>
    </row>
    <row r="33" spans="1:256" s="81" customFormat="1" ht="17.25" hidden="1">
      <c r="A33" s="22" t="s">
        <v>325</v>
      </c>
      <c r="B33" s="73" t="s">
        <v>343</v>
      </c>
      <c r="C33" s="74" t="s">
        <v>40</v>
      </c>
      <c r="D33" s="74" t="s">
        <v>327</v>
      </c>
      <c r="E33" s="75" t="s">
        <v>344</v>
      </c>
      <c r="F33" s="76">
        <v>41341</v>
      </c>
      <c r="G33" s="74" t="s">
        <v>20</v>
      </c>
      <c r="H33" s="30"/>
      <c r="I33" s="77"/>
      <c r="J33" s="78"/>
      <c r="K33" s="79"/>
      <c r="L33" s="80"/>
      <c r="M33" s="32"/>
    </row>
    <row r="34" spans="1:256" s="81" customFormat="1" ht="17.25" hidden="1">
      <c r="A34" s="22"/>
      <c r="B34" s="73"/>
      <c r="C34" s="74"/>
      <c r="D34" s="74"/>
      <c r="E34" s="75"/>
      <c r="F34" s="76"/>
      <c r="G34" s="74"/>
      <c r="H34" s="30"/>
      <c r="I34" s="77"/>
      <c r="J34" s="78"/>
      <c r="K34" s="79"/>
      <c r="L34" s="80"/>
      <c r="M34" s="32"/>
    </row>
    <row r="35" spans="1:256" s="81" customFormat="1" ht="17.25" hidden="1">
      <c r="A35" s="22"/>
      <c r="B35" s="73"/>
      <c r="C35" s="74"/>
      <c r="D35" s="74"/>
      <c r="E35" s="75"/>
      <c r="F35" s="76"/>
      <c r="G35" s="74"/>
      <c r="H35" s="30"/>
      <c r="I35" s="77"/>
      <c r="J35" s="78"/>
      <c r="K35" s="79"/>
      <c r="L35" s="80"/>
      <c r="M35" s="32"/>
    </row>
    <row r="36" spans="1:256" s="81" customFormat="1" ht="17.25" hidden="1">
      <c r="A36" s="22"/>
      <c r="B36" s="73"/>
      <c r="C36" s="74"/>
      <c r="D36" s="74"/>
      <c r="E36" s="75"/>
      <c r="F36" s="76"/>
      <c r="G36" s="74"/>
      <c r="H36" s="30"/>
      <c r="I36" s="77"/>
      <c r="J36" s="78"/>
      <c r="K36" s="79"/>
      <c r="L36" s="80"/>
      <c r="M36" s="32"/>
    </row>
    <row r="37" spans="1:256" s="81" customFormat="1" ht="17.25" hidden="1">
      <c r="A37" s="22"/>
      <c r="B37" s="73"/>
      <c r="C37" s="74"/>
      <c r="D37" s="74"/>
      <c r="E37" s="75"/>
      <c r="F37" s="76"/>
      <c r="G37" s="74"/>
      <c r="H37" s="30"/>
      <c r="I37" s="77"/>
      <c r="J37" s="78"/>
      <c r="K37" s="79"/>
      <c r="L37" s="80"/>
      <c r="M37" s="32"/>
    </row>
    <row r="38" spans="1:256" s="81" customFormat="1" ht="17.25" hidden="1">
      <c r="A38" s="22"/>
      <c r="B38" s="73"/>
      <c r="C38" s="74"/>
      <c r="D38" s="74"/>
      <c r="E38" s="75"/>
      <c r="F38" s="76"/>
      <c r="G38" s="74"/>
      <c r="H38" s="30"/>
      <c r="I38" s="77"/>
      <c r="J38" s="78"/>
      <c r="K38" s="79"/>
      <c r="L38" s="80"/>
      <c r="M38" s="32"/>
    </row>
    <row r="39" spans="1:256" s="81" customFormat="1" ht="17.25" hidden="1">
      <c r="A39" s="22"/>
      <c r="B39" s="73"/>
      <c r="C39" s="74"/>
      <c r="D39" s="74"/>
      <c r="E39" s="75"/>
      <c r="F39" s="76"/>
      <c r="G39" s="74"/>
      <c r="H39" s="78"/>
      <c r="I39" s="77"/>
      <c r="J39" s="78"/>
      <c r="K39" s="79"/>
      <c r="L39" s="80"/>
      <c r="M39" s="32"/>
    </row>
    <row r="40" spans="1:256" s="81" customFormat="1" ht="17.25" hidden="1">
      <c r="A40" s="22"/>
      <c r="B40" s="73"/>
      <c r="C40" s="74"/>
      <c r="D40" s="74"/>
      <c r="E40" s="75"/>
      <c r="F40" s="76"/>
      <c r="G40" s="74"/>
      <c r="H40" s="78"/>
      <c r="I40" s="77"/>
      <c r="J40" s="78"/>
      <c r="K40" s="79"/>
      <c r="L40" s="80"/>
      <c r="M40" s="32"/>
    </row>
    <row r="41" spans="1:256" s="81" customFormat="1" ht="17.25" hidden="1">
      <c r="A41" s="22"/>
      <c r="B41" s="73"/>
      <c r="C41" s="74"/>
      <c r="D41" s="74"/>
      <c r="E41" s="75"/>
      <c r="F41" s="76"/>
      <c r="G41" s="74"/>
      <c r="H41" s="78"/>
      <c r="I41" s="77"/>
      <c r="J41" s="78"/>
      <c r="K41" s="79"/>
      <c r="L41" s="80"/>
      <c r="M41" s="32"/>
    </row>
    <row r="42" spans="1:256" s="81" customFormat="1" ht="17.25" hidden="1">
      <c r="A42" s="22"/>
      <c r="B42" s="32"/>
      <c r="C42" s="24"/>
      <c r="D42" s="74"/>
      <c r="E42" s="25"/>
      <c r="F42" s="26"/>
      <c r="G42" s="27"/>
      <c r="H42" s="31"/>
      <c r="I42" s="29"/>
      <c r="J42" s="30"/>
      <c r="K42" s="120"/>
      <c r="L42" s="32"/>
      <c r="M42" s="32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  <c r="AF42" s="197"/>
      <c r="AG42" s="197"/>
      <c r="AH42" s="197"/>
      <c r="AI42" s="197"/>
      <c r="AJ42" s="197"/>
      <c r="AK42" s="197"/>
      <c r="AL42" s="197"/>
      <c r="AM42" s="197"/>
      <c r="AN42" s="197"/>
      <c r="AO42" s="197"/>
      <c r="AP42" s="197"/>
      <c r="AQ42" s="197"/>
      <c r="AR42" s="197"/>
      <c r="AS42" s="197"/>
      <c r="AT42" s="197"/>
      <c r="AU42" s="197"/>
      <c r="AV42" s="197"/>
      <c r="AW42" s="197"/>
      <c r="AX42" s="197"/>
      <c r="AY42" s="197"/>
      <c r="AZ42" s="197"/>
      <c r="BA42" s="197"/>
      <c r="BB42" s="197"/>
      <c r="BC42" s="197"/>
      <c r="BD42" s="197"/>
      <c r="BE42" s="197"/>
      <c r="BF42" s="197"/>
      <c r="BG42" s="197"/>
      <c r="BH42" s="197"/>
      <c r="BI42" s="197"/>
      <c r="BJ42" s="197"/>
      <c r="BK42" s="197"/>
      <c r="BL42" s="197"/>
      <c r="BM42" s="197"/>
      <c r="BN42" s="197"/>
      <c r="BO42" s="197"/>
      <c r="BP42" s="197"/>
      <c r="BQ42" s="197"/>
      <c r="BR42" s="197"/>
      <c r="BS42" s="197"/>
      <c r="BT42" s="197"/>
      <c r="BU42" s="197"/>
      <c r="BV42" s="197"/>
      <c r="BW42" s="197"/>
      <c r="BX42" s="197"/>
      <c r="BY42" s="197"/>
      <c r="BZ42" s="197"/>
      <c r="CA42" s="197"/>
      <c r="CB42" s="197"/>
      <c r="CC42" s="197"/>
      <c r="CD42" s="197"/>
      <c r="CE42" s="197"/>
      <c r="CF42" s="197"/>
      <c r="CG42" s="197"/>
      <c r="CH42" s="197"/>
      <c r="CI42" s="197"/>
      <c r="CJ42" s="197"/>
      <c r="CK42" s="197"/>
      <c r="CL42" s="197"/>
      <c r="CM42" s="197"/>
      <c r="CN42" s="197"/>
      <c r="CO42" s="197"/>
      <c r="CP42" s="197"/>
      <c r="CQ42" s="197"/>
      <c r="CR42" s="197"/>
      <c r="CS42" s="197"/>
      <c r="CT42" s="197"/>
      <c r="CU42" s="197"/>
      <c r="CV42" s="197"/>
      <c r="CW42" s="197"/>
      <c r="CX42" s="197"/>
      <c r="CY42" s="197"/>
      <c r="CZ42" s="197"/>
      <c r="DA42" s="197"/>
      <c r="DB42" s="197"/>
      <c r="DC42" s="197"/>
      <c r="DD42" s="197"/>
      <c r="DE42" s="197"/>
      <c r="DF42" s="197"/>
      <c r="DG42" s="197"/>
      <c r="DH42" s="197"/>
      <c r="DI42" s="197"/>
      <c r="DJ42" s="197"/>
      <c r="DK42" s="197"/>
      <c r="DL42" s="197"/>
      <c r="DM42" s="197"/>
      <c r="DN42" s="197"/>
      <c r="DO42" s="197"/>
      <c r="DP42" s="197"/>
      <c r="DQ42" s="197"/>
      <c r="DR42" s="197"/>
      <c r="DS42" s="197"/>
      <c r="DT42" s="197"/>
      <c r="DU42" s="197"/>
      <c r="DV42" s="197"/>
      <c r="DW42" s="197"/>
      <c r="DX42" s="197"/>
      <c r="DY42" s="197"/>
      <c r="DZ42" s="197"/>
      <c r="EA42" s="197"/>
      <c r="EB42" s="197"/>
      <c r="EC42" s="197"/>
      <c r="ED42" s="197"/>
      <c r="EE42" s="197"/>
      <c r="EF42" s="197"/>
      <c r="EG42" s="197"/>
      <c r="EH42" s="197"/>
      <c r="EI42" s="197"/>
      <c r="EJ42" s="197"/>
      <c r="EK42" s="197"/>
      <c r="EL42" s="197"/>
      <c r="EM42" s="197"/>
      <c r="EN42" s="197"/>
      <c r="EO42" s="197"/>
      <c r="EP42" s="197"/>
      <c r="EQ42" s="197"/>
      <c r="ER42" s="197"/>
      <c r="ES42" s="197"/>
      <c r="ET42" s="197"/>
      <c r="EU42" s="197"/>
      <c r="EV42" s="197"/>
      <c r="EW42" s="197"/>
      <c r="EX42" s="197"/>
      <c r="EY42" s="197"/>
      <c r="EZ42" s="197"/>
      <c r="FA42" s="197"/>
      <c r="FB42" s="197"/>
      <c r="FC42" s="197"/>
      <c r="FD42" s="197"/>
      <c r="FE42" s="197"/>
      <c r="FF42" s="197"/>
      <c r="FG42" s="197"/>
      <c r="FH42" s="197"/>
      <c r="FI42" s="197"/>
      <c r="FJ42" s="197"/>
      <c r="FK42" s="197"/>
      <c r="FL42" s="197"/>
      <c r="FM42" s="197"/>
      <c r="FN42" s="197"/>
      <c r="FO42" s="197"/>
      <c r="FP42" s="197"/>
      <c r="FQ42" s="197"/>
      <c r="FR42" s="197"/>
      <c r="FS42" s="197"/>
      <c r="FT42" s="197"/>
      <c r="FU42" s="197"/>
      <c r="FV42" s="197"/>
      <c r="FW42" s="197"/>
      <c r="FX42" s="197"/>
      <c r="FY42" s="197"/>
      <c r="FZ42" s="197"/>
      <c r="GA42" s="197"/>
      <c r="GB42" s="197"/>
      <c r="GC42" s="197"/>
      <c r="GD42" s="197"/>
      <c r="GE42" s="197"/>
      <c r="GF42" s="197"/>
      <c r="GG42" s="197"/>
      <c r="GH42" s="197"/>
      <c r="GI42" s="197"/>
      <c r="GJ42" s="197"/>
      <c r="GK42" s="197"/>
      <c r="GL42" s="197"/>
      <c r="GM42" s="197"/>
      <c r="GN42" s="197"/>
      <c r="GO42" s="197"/>
      <c r="GP42" s="197"/>
      <c r="GQ42" s="197"/>
      <c r="GR42" s="197"/>
      <c r="GS42" s="197"/>
      <c r="GT42" s="197"/>
      <c r="GU42" s="197"/>
      <c r="GV42" s="197"/>
      <c r="GW42" s="197"/>
      <c r="GX42" s="197"/>
      <c r="GY42" s="197"/>
      <c r="GZ42" s="197"/>
      <c r="HA42" s="197"/>
      <c r="HB42" s="197"/>
      <c r="HC42" s="197"/>
      <c r="HD42" s="197"/>
      <c r="HE42" s="197"/>
      <c r="HF42" s="197"/>
      <c r="HG42" s="197"/>
      <c r="HH42" s="197"/>
      <c r="HI42" s="197"/>
      <c r="HJ42" s="197"/>
      <c r="HK42" s="197"/>
      <c r="HL42" s="197"/>
      <c r="HM42" s="197"/>
      <c r="HN42" s="197"/>
      <c r="HO42" s="197"/>
      <c r="HP42" s="197"/>
      <c r="HQ42" s="197"/>
      <c r="HR42" s="197"/>
      <c r="HS42" s="197"/>
      <c r="HT42" s="197"/>
      <c r="HU42" s="197"/>
      <c r="HV42" s="197"/>
      <c r="HW42" s="197"/>
      <c r="HX42" s="197"/>
      <c r="HY42" s="197"/>
      <c r="HZ42" s="197"/>
      <c r="IA42" s="197"/>
      <c r="IB42" s="197"/>
      <c r="IC42" s="197"/>
      <c r="ID42" s="197"/>
      <c r="IE42" s="197"/>
      <c r="IF42" s="197"/>
      <c r="IG42" s="197"/>
      <c r="IH42" s="197"/>
      <c r="II42" s="197"/>
      <c r="IJ42" s="197"/>
      <c r="IK42" s="197"/>
      <c r="IL42" s="197"/>
      <c r="IM42" s="197"/>
      <c r="IN42" s="197"/>
      <c r="IO42" s="197"/>
      <c r="IP42" s="197"/>
      <c r="IQ42" s="197"/>
      <c r="IR42" s="197"/>
      <c r="IS42" s="197"/>
      <c r="IT42" s="197"/>
      <c r="IU42" s="197"/>
      <c r="IV42" s="197"/>
    </row>
    <row r="43" spans="1:256" s="81" customFormat="1" ht="17.25" hidden="1">
      <c r="A43" s="22"/>
      <c r="B43" s="32"/>
      <c r="C43" s="24"/>
      <c r="D43" s="24"/>
      <c r="E43" s="25"/>
      <c r="F43" s="26"/>
      <c r="G43" s="27"/>
      <c r="H43" s="31"/>
      <c r="I43" s="29"/>
      <c r="J43" s="30"/>
      <c r="K43" s="120"/>
      <c r="L43" s="32"/>
      <c r="M43" s="32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  <c r="AF43" s="197"/>
      <c r="AG43" s="197"/>
      <c r="AH43" s="197"/>
      <c r="AI43" s="197"/>
      <c r="AJ43" s="197"/>
      <c r="AK43" s="197"/>
      <c r="AL43" s="197"/>
      <c r="AM43" s="197"/>
      <c r="AN43" s="197"/>
      <c r="AO43" s="197"/>
      <c r="AP43" s="197"/>
      <c r="AQ43" s="197"/>
      <c r="AR43" s="197"/>
      <c r="AS43" s="197"/>
      <c r="AT43" s="197"/>
      <c r="AU43" s="197"/>
      <c r="AV43" s="197"/>
      <c r="AW43" s="197"/>
      <c r="AX43" s="197"/>
      <c r="AY43" s="197"/>
      <c r="AZ43" s="197"/>
      <c r="BA43" s="197"/>
      <c r="BB43" s="197"/>
      <c r="BC43" s="197"/>
      <c r="BD43" s="197"/>
      <c r="BE43" s="197"/>
      <c r="BF43" s="197"/>
      <c r="BG43" s="197"/>
      <c r="BH43" s="197"/>
      <c r="BI43" s="197"/>
      <c r="BJ43" s="197"/>
      <c r="BK43" s="197"/>
      <c r="BL43" s="197"/>
      <c r="BM43" s="197"/>
      <c r="BN43" s="197"/>
      <c r="BO43" s="197"/>
      <c r="BP43" s="197"/>
      <c r="BQ43" s="197"/>
      <c r="BR43" s="197"/>
      <c r="BS43" s="197"/>
      <c r="BT43" s="197"/>
      <c r="BU43" s="197"/>
      <c r="BV43" s="197"/>
      <c r="BW43" s="197"/>
      <c r="BX43" s="197"/>
      <c r="BY43" s="197"/>
      <c r="BZ43" s="197"/>
      <c r="CA43" s="197"/>
      <c r="CB43" s="197"/>
      <c r="CC43" s="197"/>
      <c r="CD43" s="197"/>
      <c r="CE43" s="197"/>
      <c r="CF43" s="197"/>
      <c r="CG43" s="197"/>
      <c r="CH43" s="197"/>
      <c r="CI43" s="197"/>
      <c r="CJ43" s="197"/>
      <c r="CK43" s="197"/>
      <c r="CL43" s="197"/>
      <c r="CM43" s="197"/>
      <c r="CN43" s="197"/>
      <c r="CO43" s="197"/>
      <c r="CP43" s="197"/>
      <c r="CQ43" s="197"/>
      <c r="CR43" s="197"/>
      <c r="CS43" s="197"/>
      <c r="CT43" s="197"/>
      <c r="CU43" s="197"/>
      <c r="CV43" s="197"/>
      <c r="CW43" s="197"/>
      <c r="CX43" s="197"/>
      <c r="CY43" s="197"/>
      <c r="CZ43" s="197"/>
      <c r="DA43" s="197"/>
      <c r="DB43" s="197"/>
      <c r="DC43" s="197"/>
      <c r="DD43" s="197"/>
      <c r="DE43" s="197"/>
      <c r="DF43" s="197"/>
      <c r="DG43" s="197"/>
      <c r="DH43" s="197"/>
      <c r="DI43" s="197"/>
      <c r="DJ43" s="197"/>
      <c r="DK43" s="197"/>
      <c r="DL43" s="197"/>
      <c r="DM43" s="197"/>
      <c r="DN43" s="197"/>
      <c r="DO43" s="197"/>
      <c r="DP43" s="197"/>
      <c r="DQ43" s="197"/>
      <c r="DR43" s="197"/>
      <c r="DS43" s="197"/>
      <c r="DT43" s="197"/>
      <c r="DU43" s="197"/>
      <c r="DV43" s="197"/>
      <c r="DW43" s="197"/>
      <c r="DX43" s="197"/>
      <c r="DY43" s="197"/>
      <c r="DZ43" s="197"/>
      <c r="EA43" s="197"/>
      <c r="EB43" s="197"/>
      <c r="EC43" s="197"/>
      <c r="ED43" s="197"/>
      <c r="EE43" s="197"/>
      <c r="EF43" s="197"/>
      <c r="EG43" s="197"/>
      <c r="EH43" s="197"/>
      <c r="EI43" s="197"/>
      <c r="EJ43" s="197"/>
      <c r="EK43" s="197"/>
      <c r="EL43" s="197"/>
      <c r="EM43" s="197"/>
      <c r="EN43" s="197"/>
      <c r="EO43" s="197"/>
      <c r="EP43" s="197"/>
      <c r="EQ43" s="197"/>
      <c r="ER43" s="197"/>
      <c r="ES43" s="197"/>
      <c r="ET43" s="197"/>
      <c r="EU43" s="197"/>
      <c r="EV43" s="197"/>
      <c r="EW43" s="197"/>
      <c r="EX43" s="197"/>
      <c r="EY43" s="197"/>
      <c r="EZ43" s="197"/>
      <c r="FA43" s="197"/>
      <c r="FB43" s="197"/>
      <c r="FC43" s="197"/>
      <c r="FD43" s="197"/>
      <c r="FE43" s="197"/>
      <c r="FF43" s="197"/>
      <c r="FG43" s="197"/>
      <c r="FH43" s="197"/>
      <c r="FI43" s="197"/>
      <c r="FJ43" s="197"/>
      <c r="FK43" s="197"/>
      <c r="FL43" s="197"/>
      <c r="FM43" s="197"/>
      <c r="FN43" s="197"/>
      <c r="FO43" s="197"/>
      <c r="FP43" s="197"/>
      <c r="FQ43" s="197"/>
      <c r="FR43" s="197"/>
      <c r="FS43" s="197"/>
      <c r="FT43" s="197"/>
      <c r="FU43" s="197"/>
      <c r="FV43" s="197"/>
      <c r="FW43" s="197"/>
      <c r="FX43" s="197"/>
      <c r="FY43" s="197"/>
      <c r="FZ43" s="197"/>
      <c r="GA43" s="197"/>
      <c r="GB43" s="197"/>
      <c r="GC43" s="197"/>
      <c r="GD43" s="197"/>
      <c r="GE43" s="197"/>
      <c r="GF43" s="197"/>
      <c r="GG43" s="197"/>
      <c r="GH43" s="197"/>
      <c r="GI43" s="197"/>
      <c r="GJ43" s="197"/>
      <c r="GK43" s="197"/>
      <c r="GL43" s="197"/>
      <c r="GM43" s="197"/>
      <c r="GN43" s="197"/>
      <c r="GO43" s="197"/>
      <c r="GP43" s="197"/>
      <c r="GQ43" s="197"/>
      <c r="GR43" s="197"/>
      <c r="GS43" s="197"/>
      <c r="GT43" s="197"/>
      <c r="GU43" s="197"/>
      <c r="GV43" s="197"/>
      <c r="GW43" s="197"/>
      <c r="GX43" s="197"/>
      <c r="GY43" s="197"/>
      <c r="GZ43" s="197"/>
      <c r="HA43" s="197"/>
      <c r="HB43" s="197"/>
      <c r="HC43" s="197"/>
      <c r="HD43" s="197"/>
      <c r="HE43" s="197"/>
      <c r="HF43" s="197"/>
      <c r="HG43" s="197"/>
      <c r="HH43" s="197"/>
      <c r="HI43" s="197"/>
      <c r="HJ43" s="197"/>
      <c r="HK43" s="197"/>
      <c r="HL43" s="197"/>
      <c r="HM43" s="197"/>
      <c r="HN43" s="197"/>
      <c r="HO43" s="197"/>
      <c r="HP43" s="197"/>
      <c r="HQ43" s="197"/>
      <c r="HR43" s="197"/>
      <c r="HS43" s="197"/>
      <c r="HT43" s="197"/>
      <c r="HU43" s="197"/>
      <c r="HV43" s="197"/>
      <c r="HW43" s="197"/>
      <c r="HX43" s="197"/>
      <c r="HY43" s="197"/>
      <c r="HZ43" s="197"/>
      <c r="IA43" s="197"/>
      <c r="IB43" s="197"/>
      <c r="IC43" s="197"/>
      <c r="ID43" s="197"/>
      <c r="IE43" s="197"/>
      <c r="IF43" s="197"/>
      <c r="IG43" s="197"/>
      <c r="IH43" s="197"/>
      <c r="II43" s="197"/>
      <c r="IJ43" s="197"/>
      <c r="IK43" s="197"/>
      <c r="IL43" s="197"/>
      <c r="IM43" s="197"/>
      <c r="IN43" s="197"/>
      <c r="IO43" s="197"/>
      <c r="IP43" s="197"/>
      <c r="IQ43" s="197"/>
      <c r="IR43" s="197"/>
      <c r="IS43" s="197"/>
      <c r="IT43" s="197"/>
      <c r="IU43" s="197"/>
      <c r="IV43" s="197"/>
    </row>
    <row r="44" spans="1:256" s="81" customFormat="1" ht="17.25" hidden="1">
      <c r="A44" s="22"/>
      <c r="B44" s="32"/>
      <c r="C44" s="24"/>
      <c r="D44" s="24"/>
      <c r="E44" s="25"/>
      <c r="F44" s="26"/>
      <c r="G44" s="27"/>
      <c r="H44" s="31"/>
      <c r="I44" s="29"/>
      <c r="J44" s="30"/>
      <c r="K44" s="120"/>
      <c r="L44" s="32"/>
      <c r="M44" s="32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  <c r="AF44" s="197"/>
      <c r="AG44" s="197"/>
      <c r="AH44" s="197"/>
      <c r="AI44" s="197"/>
      <c r="AJ44" s="197"/>
      <c r="AK44" s="197"/>
      <c r="AL44" s="197"/>
      <c r="AM44" s="197"/>
      <c r="AN44" s="197"/>
      <c r="AO44" s="197"/>
      <c r="AP44" s="197"/>
      <c r="AQ44" s="197"/>
      <c r="AR44" s="197"/>
      <c r="AS44" s="197"/>
      <c r="AT44" s="197"/>
      <c r="AU44" s="197"/>
      <c r="AV44" s="197"/>
      <c r="AW44" s="197"/>
      <c r="AX44" s="197"/>
      <c r="AY44" s="197"/>
      <c r="AZ44" s="197"/>
      <c r="BA44" s="197"/>
      <c r="BB44" s="197"/>
      <c r="BC44" s="197"/>
      <c r="BD44" s="197"/>
      <c r="BE44" s="197"/>
      <c r="BF44" s="197"/>
      <c r="BG44" s="197"/>
      <c r="BH44" s="197"/>
      <c r="BI44" s="197"/>
      <c r="BJ44" s="197"/>
      <c r="BK44" s="197"/>
      <c r="BL44" s="197"/>
      <c r="BM44" s="197"/>
      <c r="BN44" s="197"/>
      <c r="BO44" s="197"/>
      <c r="BP44" s="197"/>
      <c r="BQ44" s="197"/>
      <c r="BR44" s="197"/>
      <c r="BS44" s="197"/>
      <c r="BT44" s="197"/>
      <c r="BU44" s="197"/>
      <c r="BV44" s="197"/>
      <c r="BW44" s="197"/>
      <c r="BX44" s="197"/>
      <c r="BY44" s="197"/>
      <c r="BZ44" s="197"/>
      <c r="CA44" s="197"/>
      <c r="CB44" s="197"/>
      <c r="CC44" s="197"/>
      <c r="CD44" s="197"/>
      <c r="CE44" s="197"/>
      <c r="CF44" s="197"/>
      <c r="CG44" s="197"/>
      <c r="CH44" s="197"/>
      <c r="CI44" s="197"/>
      <c r="CJ44" s="197"/>
      <c r="CK44" s="197"/>
      <c r="CL44" s="197"/>
      <c r="CM44" s="197"/>
      <c r="CN44" s="197"/>
      <c r="CO44" s="197"/>
      <c r="CP44" s="197"/>
      <c r="CQ44" s="197"/>
      <c r="CR44" s="197"/>
      <c r="CS44" s="197"/>
      <c r="CT44" s="197"/>
      <c r="CU44" s="197"/>
      <c r="CV44" s="197"/>
      <c r="CW44" s="197"/>
      <c r="CX44" s="197"/>
      <c r="CY44" s="197"/>
      <c r="CZ44" s="197"/>
      <c r="DA44" s="197"/>
      <c r="DB44" s="197"/>
      <c r="DC44" s="197"/>
      <c r="DD44" s="197"/>
      <c r="DE44" s="197"/>
      <c r="DF44" s="197"/>
      <c r="DG44" s="197"/>
      <c r="DH44" s="197"/>
      <c r="DI44" s="197"/>
      <c r="DJ44" s="197"/>
      <c r="DK44" s="197"/>
      <c r="DL44" s="197"/>
      <c r="DM44" s="197"/>
      <c r="DN44" s="197"/>
      <c r="DO44" s="197"/>
      <c r="DP44" s="197"/>
      <c r="DQ44" s="197"/>
      <c r="DR44" s="197"/>
      <c r="DS44" s="197"/>
      <c r="DT44" s="197"/>
      <c r="DU44" s="197"/>
      <c r="DV44" s="197"/>
      <c r="DW44" s="197"/>
      <c r="DX44" s="197"/>
      <c r="DY44" s="197"/>
      <c r="DZ44" s="197"/>
      <c r="EA44" s="197"/>
      <c r="EB44" s="197"/>
      <c r="EC44" s="197"/>
      <c r="ED44" s="197"/>
      <c r="EE44" s="197"/>
      <c r="EF44" s="197"/>
      <c r="EG44" s="197"/>
      <c r="EH44" s="197"/>
      <c r="EI44" s="197"/>
      <c r="EJ44" s="197"/>
      <c r="EK44" s="197"/>
      <c r="EL44" s="197"/>
      <c r="EM44" s="197"/>
      <c r="EN44" s="197"/>
      <c r="EO44" s="197"/>
      <c r="EP44" s="197"/>
      <c r="EQ44" s="197"/>
      <c r="ER44" s="197"/>
      <c r="ES44" s="197"/>
      <c r="ET44" s="197"/>
      <c r="EU44" s="197"/>
      <c r="EV44" s="197"/>
      <c r="EW44" s="197"/>
      <c r="EX44" s="197"/>
      <c r="EY44" s="197"/>
      <c r="EZ44" s="197"/>
      <c r="FA44" s="197"/>
      <c r="FB44" s="197"/>
      <c r="FC44" s="197"/>
      <c r="FD44" s="197"/>
      <c r="FE44" s="197"/>
      <c r="FF44" s="197"/>
      <c r="FG44" s="197"/>
      <c r="FH44" s="197"/>
      <c r="FI44" s="197"/>
      <c r="FJ44" s="197"/>
      <c r="FK44" s="197"/>
      <c r="FL44" s="197"/>
      <c r="FM44" s="197"/>
      <c r="FN44" s="197"/>
      <c r="FO44" s="197"/>
      <c r="FP44" s="197"/>
      <c r="FQ44" s="197"/>
      <c r="FR44" s="197"/>
      <c r="FS44" s="197"/>
      <c r="FT44" s="197"/>
      <c r="FU44" s="197"/>
      <c r="FV44" s="197"/>
      <c r="FW44" s="197"/>
      <c r="FX44" s="197"/>
      <c r="FY44" s="197"/>
      <c r="FZ44" s="197"/>
      <c r="GA44" s="197"/>
      <c r="GB44" s="197"/>
      <c r="GC44" s="197"/>
      <c r="GD44" s="197"/>
      <c r="GE44" s="197"/>
      <c r="GF44" s="197"/>
      <c r="GG44" s="197"/>
      <c r="GH44" s="197"/>
      <c r="GI44" s="197"/>
      <c r="GJ44" s="197"/>
      <c r="GK44" s="197"/>
      <c r="GL44" s="197"/>
      <c r="GM44" s="197"/>
      <c r="GN44" s="197"/>
      <c r="GO44" s="197"/>
      <c r="GP44" s="197"/>
      <c r="GQ44" s="197"/>
      <c r="GR44" s="197"/>
      <c r="GS44" s="197"/>
      <c r="GT44" s="197"/>
      <c r="GU44" s="197"/>
      <c r="GV44" s="197"/>
      <c r="GW44" s="197"/>
      <c r="GX44" s="197"/>
      <c r="GY44" s="197"/>
      <c r="GZ44" s="197"/>
      <c r="HA44" s="197"/>
      <c r="HB44" s="197"/>
      <c r="HC44" s="197"/>
      <c r="HD44" s="197"/>
      <c r="HE44" s="197"/>
      <c r="HF44" s="197"/>
      <c r="HG44" s="197"/>
      <c r="HH44" s="197"/>
      <c r="HI44" s="197"/>
      <c r="HJ44" s="197"/>
      <c r="HK44" s="197"/>
      <c r="HL44" s="197"/>
      <c r="HM44" s="197"/>
      <c r="HN44" s="197"/>
      <c r="HO44" s="197"/>
      <c r="HP44" s="197"/>
      <c r="HQ44" s="197"/>
      <c r="HR44" s="197"/>
      <c r="HS44" s="197"/>
      <c r="HT44" s="197"/>
      <c r="HU44" s="197"/>
      <c r="HV44" s="197"/>
      <c r="HW44" s="197"/>
      <c r="HX44" s="197"/>
      <c r="HY44" s="197"/>
      <c r="HZ44" s="197"/>
      <c r="IA44" s="197"/>
      <c r="IB44" s="197"/>
      <c r="IC44" s="197"/>
      <c r="ID44" s="197"/>
      <c r="IE44" s="197"/>
      <c r="IF44" s="197"/>
      <c r="IG44" s="197"/>
      <c r="IH44" s="197"/>
      <c r="II44" s="197"/>
      <c r="IJ44" s="197"/>
      <c r="IK44" s="197"/>
      <c r="IL44" s="197"/>
      <c r="IM44" s="197"/>
      <c r="IN44" s="197"/>
      <c r="IO44" s="197"/>
      <c r="IP44" s="197"/>
      <c r="IQ44" s="197"/>
      <c r="IR44" s="197"/>
      <c r="IS44" s="197"/>
      <c r="IT44" s="197"/>
      <c r="IU44" s="197"/>
      <c r="IV44" s="197"/>
    </row>
    <row r="45" spans="1:256" s="81" customFormat="1" ht="17.25" hidden="1">
      <c r="A45" s="22"/>
      <c r="B45" s="32"/>
      <c r="C45" s="24"/>
      <c r="D45" s="24"/>
      <c r="E45" s="25"/>
      <c r="F45" s="26"/>
      <c r="G45" s="27"/>
      <c r="H45" s="31"/>
      <c r="I45" s="29"/>
      <c r="J45" s="30"/>
      <c r="K45" s="120"/>
      <c r="L45" s="32"/>
      <c r="M45" s="32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  <c r="AF45" s="197"/>
      <c r="AG45" s="197"/>
      <c r="AH45" s="197"/>
      <c r="AI45" s="197"/>
      <c r="AJ45" s="197"/>
      <c r="AK45" s="197"/>
      <c r="AL45" s="197"/>
      <c r="AM45" s="197"/>
      <c r="AN45" s="197"/>
      <c r="AO45" s="197"/>
      <c r="AP45" s="197"/>
      <c r="AQ45" s="197"/>
      <c r="AR45" s="197"/>
      <c r="AS45" s="197"/>
      <c r="AT45" s="197"/>
      <c r="AU45" s="197"/>
      <c r="AV45" s="197"/>
      <c r="AW45" s="197"/>
      <c r="AX45" s="197"/>
      <c r="AY45" s="197"/>
      <c r="AZ45" s="197"/>
      <c r="BA45" s="197"/>
      <c r="BB45" s="197"/>
      <c r="BC45" s="197"/>
      <c r="BD45" s="197"/>
      <c r="BE45" s="197"/>
      <c r="BF45" s="197"/>
      <c r="BG45" s="197"/>
      <c r="BH45" s="197"/>
      <c r="BI45" s="197"/>
      <c r="BJ45" s="197"/>
      <c r="BK45" s="197"/>
      <c r="BL45" s="197"/>
      <c r="BM45" s="197"/>
      <c r="BN45" s="197"/>
      <c r="BO45" s="197"/>
      <c r="BP45" s="197"/>
      <c r="BQ45" s="197"/>
      <c r="BR45" s="197"/>
      <c r="BS45" s="197"/>
      <c r="BT45" s="197"/>
      <c r="BU45" s="197"/>
      <c r="BV45" s="197"/>
      <c r="BW45" s="197"/>
      <c r="BX45" s="197"/>
      <c r="BY45" s="197"/>
      <c r="BZ45" s="197"/>
      <c r="CA45" s="197"/>
      <c r="CB45" s="197"/>
      <c r="CC45" s="197"/>
      <c r="CD45" s="197"/>
      <c r="CE45" s="197"/>
      <c r="CF45" s="197"/>
      <c r="CG45" s="197"/>
      <c r="CH45" s="197"/>
      <c r="CI45" s="197"/>
      <c r="CJ45" s="197"/>
      <c r="CK45" s="197"/>
      <c r="CL45" s="197"/>
      <c r="CM45" s="197"/>
      <c r="CN45" s="197"/>
      <c r="CO45" s="197"/>
      <c r="CP45" s="197"/>
      <c r="CQ45" s="197"/>
      <c r="CR45" s="197"/>
      <c r="CS45" s="197"/>
      <c r="CT45" s="197"/>
      <c r="CU45" s="197"/>
      <c r="CV45" s="197"/>
      <c r="CW45" s="197"/>
      <c r="CX45" s="197"/>
      <c r="CY45" s="197"/>
      <c r="CZ45" s="197"/>
      <c r="DA45" s="197"/>
      <c r="DB45" s="197"/>
      <c r="DC45" s="197"/>
      <c r="DD45" s="197"/>
      <c r="DE45" s="197"/>
      <c r="DF45" s="197"/>
      <c r="DG45" s="197"/>
      <c r="DH45" s="197"/>
      <c r="DI45" s="197"/>
      <c r="DJ45" s="197"/>
      <c r="DK45" s="197"/>
      <c r="DL45" s="197"/>
      <c r="DM45" s="197"/>
      <c r="DN45" s="197"/>
      <c r="DO45" s="197"/>
      <c r="DP45" s="197"/>
      <c r="DQ45" s="197"/>
      <c r="DR45" s="197"/>
      <c r="DS45" s="197"/>
      <c r="DT45" s="197"/>
      <c r="DU45" s="197"/>
      <c r="DV45" s="197"/>
      <c r="DW45" s="197"/>
      <c r="DX45" s="197"/>
      <c r="DY45" s="197"/>
      <c r="DZ45" s="197"/>
      <c r="EA45" s="197"/>
      <c r="EB45" s="197"/>
      <c r="EC45" s="197"/>
      <c r="ED45" s="197"/>
      <c r="EE45" s="197"/>
      <c r="EF45" s="197"/>
      <c r="EG45" s="197"/>
      <c r="EH45" s="197"/>
      <c r="EI45" s="197"/>
      <c r="EJ45" s="197"/>
      <c r="EK45" s="197"/>
      <c r="EL45" s="197"/>
      <c r="EM45" s="197"/>
      <c r="EN45" s="197"/>
      <c r="EO45" s="197"/>
      <c r="EP45" s="197"/>
      <c r="EQ45" s="197"/>
      <c r="ER45" s="197"/>
      <c r="ES45" s="197"/>
      <c r="ET45" s="197"/>
      <c r="EU45" s="197"/>
      <c r="EV45" s="197"/>
      <c r="EW45" s="197"/>
      <c r="EX45" s="197"/>
      <c r="EY45" s="197"/>
      <c r="EZ45" s="197"/>
      <c r="FA45" s="197"/>
      <c r="FB45" s="197"/>
      <c r="FC45" s="197"/>
      <c r="FD45" s="197"/>
      <c r="FE45" s="197"/>
      <c r="FF45" s="197"/>
      <c r="FG45" s="197"/>
      <c r="FH45" s="197"/>
      <c r="FI45" s="197"/>
      <c r="FJ45" s="197"/>
      <c r="FK45" s="197"/>
      <c r="FL45" s="197"/>
      <c r="FM45" s="197"/>
      <c r="FN45" s="197"/>
      <c r="FO45" s="197"/>
      <c r="FP45" s="197"/>
      <c r="FQ45" s="197"/>
      <c r="FR45" s="197"/>
      <c r="FS45" s="197"/>
      <c r="FT45" s="197"/>
      <c r="FU45" s="197"/>
      <c r="FV45" s="197"/>
      <c r="FW45" s="197"/>
      <c r="FX45" s="197"/>
      <c r="FY45" s="197"/>
      <c r="FZ45" s="197"/>
      <c r="GA45" s="197"/>
      <c r="GB45" s="197"/>
      <c r="GC45" s="197"/>
      <c r="GD45" s="197"/>
      <c r="GE45" s="197"/>
      <c r="GF45" s="197"/>
      <c r="GG45" s="197"/>
      <c r="GH45" s="197"/>
      <c r="GI45" s="197"/>
      <c r="GJ45" s="197"/>
      <c r="GK45" s="197"/>
      <c r="GL45" s="197"/>
      <c r="GM45" s="197"/>
      <c r="GN45" s="197"/>
      <c r="GO45" s="197"/>
      <c r="GP45" s="197"/>
      <c r="GQ45" s="197"/>
      <c r="GR45" s="197"/>
      <c r="GS45" s="197"/>
      <c r="GT45" s="197"/>
      <c r="GU45" s="197"/>
      <c r="GV45" s="197"/>
      <c r="GW45" s="197"/>
      <c r="GX45" s="197"/>
      <c r="GY45" s="197"/>
      <c r="GZ45" s="197"/>
      <c r="HA45" s="197"/>
      <c r="HB45" s="197"/>
      <c r="HC45" s="197"/>
      <c r="HD45" s="197"/>
      <c r="HE45" s="197"/>
      <c r="HF45" s="197"/>
      <c r="HG45" s="197"/>
      <c r="HH45" s="197"/>
      <c r="HI45" s="197"/>
      <c r="HJ45" s="197"/>
      <c r="HK45" s="197"/>
      <c r="HL45" s="197"/>
      <c r="HM45" s="197"/>
      <c r="HN45" s="197"/>
      <c r="HO45" s="197"/>
      <c r="HP45" s="197"/>
      <c r="HQ45" s="197"/>
      <c r="HR45" s="197"/>
      <c r="HS45" s="197"/>
      <c r="HT45" s="197"/>
      <c r="HU45" s="197"/>
      <c r="HV45" s="197"/>
      <c r="HW45" s="197"/>
      <c r="HX45" s="197"/>
      <c r="HY45" s="197"/>
      <c r="HZ45" s="197"/>
      <c r="IA45" s="197"/>
      <c r="IB45" s="197"/>
      <c r="IC45" s="197"/>
      <c r="ID45" s="197"/>
      <c r="IE45" s="197"/>
      <c r="IF45" s="197"/>
      <c r="IG45" s="197"/>
      <c r="IH45" s="197"/>
      <c r="II45" s="197"/>
      <c r="IJ45" s="197"/>
      <c r="IK45" s="197"/>
      <c r="IL45" s="197"/>
      <c r="IM45" s="197"/>
      <c r="IN45" s="197"/>
      <c r="IO45" s="197"/>
      <c r="IP45" s="197"/>
      <c r="IQ45" s="197"/>
      <c r="IR45" s="197"/>
      <c r="IS45" s="197"/>
      <c r="IT45" s="197"/>
      <c r="IU45" s="197"/>
      <c r="IV45" s="197"/>
    </row>
    <row r="46" spans="1:256" s="81" customFormat="1" ht="17.25" hidden="1">
      <c r="A46" s="22"/>
      <c r="B46" s="32"/>
      <c r="C46" s="24"/>
      <c r="D46" s="24"/>
      <c r="E46" s="25"/>
      <c r="F46" s="26"/>
      <c r="G46" s="27"/>
      <c r="H46" s="31"/>
      <c r="I46" s="29"/>
      <c r="J46" s="30"/>
      <c r="K46" s="120"/>
      <c r="L46" s="32"/>
      <c r="M46" s="32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  <c r="AA46" s="197"/>
      <c r="AB46" s="197"/>
      <c r="AC46" s="197"/>
      <c r="AD46" s="197"/>
      <c r="AE46" s="197"/>
      <c r="AF46" s="197"/>
      <c r="AG46" s="197"/>
      <c r="AH46" s="197"/>
      <c r="AI46" s="197"/>
      <c r="AJ46" s="197"/>
      <c r="AK46" s="197"/>
      <c r="AL46" s="197"/>
      <c r="AM46" s="197"/>
      <c r="AN46" s="197"/>
      <c r="AO46" s="197"/>
      <c r="AP46" s="197"/>
      <c r="AQ46" s="197"/>
      <c r="AR46" s="197"/>
      <c r="AS46" s="197"/>
      <c r="AT46" s="197"/>
      <c r="AU46" s="197"/>
      <c r="AV46" s="197"/>
      <c r="AW46" s="197"/>
      <c r="AX46" s="197"/>
      <c r="AY46" s="197"/>
      <c r="AZ46" s="197"/>
      <c r="BA46" s="197"/>
      <c r="BB46" s="197"/>
      <c r="BC46" s="197"/>
      <c r="BD46" s="197"/>
      <c r="BE46" s="197"/>
      <c r="BF46" s="197"/>
      <c r="BG46" s="197"/>
      <c r="BH46" s="197"/>
      <c r="BI46" s="197"/>
      <c r="BJ46" s="197"/>
      <c r="BK46" s="197"/>
      <c r="BL46" s="197"/>
      <c r="BM46" s="197"/>
      <c r="BN46" s="197"/>
      <c r="BO46" s="197"/>
      <c r="BP46" s="197"/>
      <c r="BQ46" s="197"/>
      <c r="BR46" s="197"/>
      <c r="BS46" s="197"/>
      <c r="BT46" s="197"/>
      <c r="BU46" s="197"/>
      <c r="BV46" s="197"/>
      <c r="BW46" s="197"/>
      <c r="BX46" s="197"/>
      <c r="BY46" s="197"/>
      <c r="BZ46" s="197"/>
      <c r="CA46" s="197"/>
      <c r="CB46" s="197"/>
      <c r="CC46" s="197"/>
      <c r="CD46" s="197"/>
      <c r="CE46" s="197"/>
      <c r="CF46" s="197"/>
      <c r="CG46" s="197"/>
      <c r="CH46" s="197"/>
      <c r="CI46" s="197"/>
      <c r="CJ46" s="197"/>
      <c r="CK46" s="197"/>
      <c r="CL46" s="197"/>
      <c r="CM46" s="197"/>
      <c r="CN46" s="197"/>
      <c r="CO46" s="197"/>
      <c r="CP46" s="197"/>
      <c r="CQ46" s="197"/>
      <c r="CR46" s="197"/>
      <c r="CS46" s="197"/>
      <c r="CT46" s="197"/>
      <c r="CU46" s="197"/>
      <c r="CV46" s="197"/>
      <c r="CW46" s="197"/>
      <c r="CX46" s="197"/>
      <c r="CY46" s="197"/>
      <c r="CZ46" s="197"/>
      <c r="DA46" s="197"/>
      <c r="DB46" s="197"/>
      <c r="DC46" s="197"/>
      <c r="DD46" s="197"/>
      <c r="DE46" s="197"/>
      <c r="DF46" s="197"/>
      <c r="DG46" s="197"/>
      <c r="DH46" s="197"/>
      <c r="DI46" s="197"/>
      <c r="DJ46" s="197"/>
      <c r="DK46" s="197"/>
      <c r="DL46" s="197"/>
      <c r="DM46" s="197"/>
      <c r="DN46" s="197"/>
      <c r="DO46" s="197"/>
      <c r="DP46" s="197"/>
      <c r="DQ46" s="197"/>
      <c r="DR46" s="197"/>
      <c r="DS46" s="197"/>
      <c r="DT46" s="197"/>
      <c r="DU46" s="197"/>
      <c r="DV46" s="197"/>
      <c r="DW46" s="197"/>
      <c r="DX46" s="197"/>
      <c r="DY46" s="197"/>
      <c r="DZ46" s="197"/>
      <c r="EA46" s="197"/>
      <c r="EB46" s="197"/>
      <c r="EC46" s="197"/>
      <c r="ED46" s="197"/>
      <c r="EE46" s="197"/>
      <c r="EF46" s="197"/>
      <c r="EG46" s="197"/>
      <c r="EH46" s="197"/>
      <c r="EI46" s="197"/>
      <c r="EJ46" s="197"/>
      <c r="EK46" s="197"/>
      <c r="EL46" s="197"/>
      <c r="EM46" s="197"/>
      <c r="EN46" s="197"/>
      <c r="EO46" s="197"/>
      <c r="EP46" s="197"/>
      <c r="EQ46" s="197"/>
      <c r="ER46" s="197"/>
      <c r="ES46" s="197"/>
      <c r="ET46" s="197"/>
      <c r="EU46" s="197"/>
      <c r="EV46" s="197"/>
      <c r="EW46" s="197"/>
      <c r="EX46" s="197"/>
      <c r="EY46" s="197"/>
      <c r="EZ46" s="197"/>
      <c r="FA46" s="197"/>
      <c r="FB46" s="197"/>
      <c r="FC46" s="197"/>
      <c r="FD46" s="197"/>
      <c r="FE46" s="197"/>
      <c r="FF46" s="197"/>
      <c r="FG46" s="197"/>
      <c r="FH46" s="197"/>
      <c r="FI46" s="197"/>
      <c r="FJ46" s="197"/>
      <c r="FK46" s="197"/>
      <c r="FL46" s="197"/>
      <c r="FM46" s="197"/>
      <c r="FN46" s="197"/>
      <c r="FO46" s="197"/>
      <c r="FP46" s="197"/>
      <c r="FQ46" s="197"/>
      <c r="FR46" s="197"/>
      <c r="FS46" s="197"/>
      <c r="FT46" s="197"/>
      <c r="FU46" s="197"/>
      <c r="FV46" s="197"/>
      <c r="FW46" s="197"/>
      <c r="FX46" s="197"/>
      <c r="FY46" s="197"/>
      <c r="FZ46" s="197"/>
      <c r="GA46" s="197"/>
      <c r="GB46" s="197"/>
      <c r="GC46" s="197"/>
      <c r="GD46" s="197"/>
      <c r="GE46" s="197"/>
      <c r="GF46" s="197"/>
      <c r="GG46" s="197"/>
      <c r="GH46" s="197"/>
      <c r="GI46" s="197"/>
      <c r="GJ46" s="197"/>
      <c r="GK46" s="197"/>
      <c r="GL46" s="197"/>
      <c r="GM46" s="197"/>
      <c r="GN46" s="197"/>
      <c r="GO46" s="197"/>
      <c r="GP46" s="197"/>
      <c r="GQ46" s="197"/>
      <c r="GR46" s="197"/>
      <c r="GS46" s="197"/>
      <c r="GT46" s="197"/>
      <c r="GU46" s="197"/>
      <c r="GV46" s="197"/>
      <c r="GW46" s="197"/>
      <c r="GX46" s="197"/>
      <c r="GY46" s="197"/>
      <c r="GZ46" s="197"/>
      <c r="HA46" s="197"/>
      <c r="HB46" s="197"/>
      <c r="HC46" s="197"/>
      <c r="HD46" s="197"/>
      <c r="HE46" s="197"/>
      <c r="HF46" s="197"/>
      <c r="HG46" s="197"/>
      <c r="HH46" s="197"/>
      <c r="HI46" s="197"/>
      <c r="HJ46" s="197"/>
      <c r="HK46" s="197"/>
      <c r="HL46" s="197"/>
      <c r="HM46" s="197"/>
      <c r="HN46" s="197"/>
      <c r="HO46" s="197"/>
      <c r="HP46" s="197"/>
      <c r="HQ46" s="197"/>
      <c r="HR46" s="197"/>
      <c r="HS46" s="197"/>
      <c r="HT46" s="197"/>
      <c r="HU46" s="197"/>
      <c r="HV46" s="197"/>
      <c r="HW46" s="197"/>
      <c r="HX46" s="197"/>
      <c r="HY46" s="197"/>
      <c r="HZ46" s="197"/>
      <c r="IA46" s="197"/>
      <c r="IB46" s="197"/>
      <c r="IC46" s="197"/>
      <c r="ID46" s="197"/>
      <c r="IE46" s="197"/>
      <c r="IF46" s="197"/>
      <c r="IG46" s="197"/>
      <c r="IH46" s="197"/>
      <c r="II46" s="197"/>
      <c r="IJ46" s="197"/>
      <c r="IK46" s="197"/>
      <c r="IL46" s="197"/>
      <c r="IM46" s="197"/>
      <c r="IN46" s="197"/>
      <c r="IO46" s="197"/>
      <c r="IP46" s="197"/>
      <c r="IQ46" s="197"/>
      <c r="IR46" s="197"/>
      <c r="IS46" s="197"/>
      <c r="IT46" s="197"/>
      <c r="IU46" s="197"/>
      <c r="IV46" s="197"/>
    </row>
    <row r="47" spans="1:256" s="33" customFormat="1" ht="17.25" hidden="1">
      <c r="A47" s="22"/>
      <c r="B47" s="60"/>
      <c r="C47" s="98"/>
      <c r="D47" s="98"/>
      <c r="E47" s="99"/>
      <c r="F47" s="26"/>
      <c r="G47" s="62"/>
      <c r="H47" s="31"/>
      <c r="I47" s="83"/>
      <c r="J47" s="82"/>
      <c r="K47" s="120"/>
      <c r="L47" s="39"/>
      <c r="M47" s="39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33" customFormat="1" ht="17.25" hidden="1">
      <c r="A48" s="22"/>
      <c r="B48" s="60"/>
      <c r="C48" s="98"/>
      <c r="D48" s="98"/>
      <c r="E48" s="99"/>
      <c r="F48" s="26"/>
      <c r="G48" s="62"/>
      <c r="H48" s="31"/>
      <c r="I48" s="83"/>
      <c r="J48" s="82"/>
      <c r="K48" s="120"/>
      <c r="L48" s="39"/>
      <c r="M48" s="39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33" customFormat="1" ht="17.25" hidden="1">
      <c r="A49" s="22"/>
      <c r="B49" s="164"/>
      <c r="C49" s="165"/>
      <c r="D49" s="165"/>
      <c r="E49" s="166"/>
      <c r="F49" s="100"/>
      <c r="G49" s="62"/>
      <c r="H49" s="31"/>
      <c r="I49" s="83"/>
      <c r="J49" s="82"/>
      <c r="K49" s="120"/>
      <c r="L49" s="39"/>
      <c r="M49" s="39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33" customFormat="1" ht="17.25" hidden="1">
      <c r="A50" s="163"/>
      <c r="B50" s="164"/>
      <c r="C50" s="165"/>
      <c r="D50" s="165"/>
      <c r="E50" s="166"/>
      <c r="F50" s="100"/>
      <c r="G50" s="62"/>
      <c r="H50" s="31"/>
      <c r="I50" s="83"/>
      <c r="J50" s="82"/>
      <c r="K50" s="120"/>
      <c r="L50" s="39"/>
      <c r="M50" s="39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33" customFormat="1" ht="17.25" hidden="1">
      <c r="A51" s="85"/>
      <c r="B51" s="86"/>
      <c r="C51" s="86"/>
      <c r="D51" s="86"/>
      <c r="E51" s="216"/>
      <c r="F51" s="88"/>
      <c r="G51" s="65"/>
      <c r="H51" s="89"/>
      <c r="I51" s="90"/>
      <c r="J51" s="89"/>
      <c r="K51" s="43"/>
      <c r="L51" s="44"/>
      <c r="M51" s="44"/>
    </row>
    <row r="52" spans="1:256" s="33" customFormat="1" ht="17.25" hidden="1">
      <c r="A52" s="238" t="s">
        <v>321</v>
      </c>
      <c r="B52" s="239"/>
      <c r="C52" s="239"/>
      <c r="D52" s="240"/>
      <c r="E52" s="66"/>
      <c r="F52" s="67"/>
      <c r="G52" s="68"/>
      <c r="H52" s="69"/>
      <c r="I52" s="70"/>
      <c r="J52" s="69"/>
      <c r="K52" s="71"/>
      <c r="L52" s="72"/>
      <c r="M52" s="72"/>
    </row>
    <row r="53" spans="1:256" s="81" customFormat="1" ht="31.5" hidden="1">
      <c r="A53" s="22" t="s">
        <v>325</v>
      </c>
      <c r="B53" s="23" t="s">
        <v>370</v>
      </c>
      <c r="C53" s="24" t="s">
        <v>118</v>
      </c>
      <c r="D53" s="24" t="s">
        <v>327</v>
      </c>
      <c r="E53" s="167" t="s">
        <v>371</v>
      </c>
      <c r="F53" s="26">
        <v>41315</v>
      </c>
      <c r="G53" s="27"/>
      <c r="H53" s="168">
        <v>300000</v>
      </c>
      <c r="I53" s="169"/>
      <c r="J53" s="170" t="s">
        <v>20</v>
      </c>
      <c r="K53" s="31"/>
      <c r="L53" s="32"/>
      <c r="M53" s="32"/>
    </row>
    <row r="54" spans="1:256" s="81" customFormat="1" ht="17.25" hidden="1">
      <c r="A54" s="22" t="s">
        <v>325</v>
      </c>
      <c r="B54" s="23" t="s">
        <v>121</v>
      </c>
      <c r="C54" s="24" t="s">
        <v>118</v>
      </c>
      <c r="D54" s="24" t="s">
        <v>330</v>
      </c>
      <c r="E54" s="23" t="s">
        <v>372</v>
      </c>
      <c r="F54" s="26">
        <v>41315</v>
      </c>
      <c r="G54" s="27"/>
      <c r="H54" s="168">
        <v>50000</v>
      </c>
      <c r="I54" s="171"/>
      <c r="J54" s="170"/>
      <c r="K54" s="172" t="s">
        <v>20</v>
      </c>
      <c r="L54" s="32"/>
      <c r="M54" s="32"/>
    </row>
    <row r="55" spans="1:256" s="81" customFormat="1" ht="17.25" hidden="1">
      <c r="A55" s="22" t="s">
        <v>325</v>
      </c>
      <c r="B55" s="23" t="s">
        <v>373</v>
      </c>
      <c r="C55" s="24" t="s">
        <v>118</v>
      </c>
      <c r="D55" s="24" t="s">
        <v>374</v>
      </c>
      <c r="E55" s="23" t="s">
        <v>372</v>
      </c>
      <c r="F55" s="173">
        <v>41315</v>
      </c>
      <c r="G55" s="27"/>
      <c r="H55" s="170">
        <v>50000</v>
      </c>
      <c r="I55" s="171"/>
      <c r="J55" s="170"/>
      <c r="K55" s="172" t="s">
        <v>20</v>
      </c>
      <c r="L55" s="27"/>
      <c r="M55" s="32"/>
    </row>
    <row r="56" spans="1:256" s="81" customFormat="1" ht="17.25" hidden="1">
      <c r="A56" s="22" t="s">
        <v>325</v>
      </c>
      <c r="B56" s="23" t="s">
        <v>375</v>
      </c>
      <c r="C56" s="24" t="s">
        <v>118</v>
      </c>
      <c r="D56" s="24" t="s">
        <v>330</v>
      </c>
      <c r="E56" s="167" t="s">
        <v>376</v>
      </c>
      <c r="F56" s="26"/>
      <c r="G56" s="27"/>
      <c r="H56" s="168">
        <v>400000</v>
      </c>
      <c r="I56" s="169" t="s">
        <v>20</v>
      </c>
      <c r="J56" s="170"/>
      <c r="K56" s="31"/>
      <c r="L56" s="32"/>
      <c r="M56" s="32" t="s">
        <v>377</v>
      </c>
    </row>
    <row r="57" spans="1:256" s="81" customFormat="1" ht="48" hidden="1">
      <c r="A57" s="22" t="s">
        <v>325</v>
      </c>
      <c r="B57" s="23" t="s">
        <v>138</v>
      </c>
      <c r="C57" s="24" t="s">
        <v>118</v>
      </c>
      <c r="D57" s="24" t="s">
        <v>348</v>
      </c>
      <c r="E57" s="25" t="s">
        <v>378</v>
      </c>
      <c r="F57" s="26">
        <v>41346</v>
      </c>
      <c r="G57" s="27"/>
      <c r="H57" s="130">
        <f>20000+6500+39000</f>
        <v>65500</v>
      </c>
      <c r="I57" s="171"/>
      <c r="J57" s="170"/>
      <c r="K57" s="172" t="s">
        <v>20</v>
      </c>
      <c r="L57" s="32"/>
      <c r="M57" s="32"/>
    </row>
    <row r="58" spans="1:256" s="81" customFormat="1" ht="17.25" hidden="1">
      <c r="A58" s="22" t="s">
        <v>325</v>
      </c>
      <c r="B58" s="23" t="s">
        <v>379</v>
      </c>
      <c r="C58" s="24" t="s">
        <v>118</v>
      </c>
      <c r="D58" s="24" t="s">
        <v>353</v>
      </c>
      <c r="E58" s="167" t="s">
        <v>358</v>
      </c>
      <c r="F58" s="173">
        <v>41340</v>
      </c>
      <c r="G58" s="27"/>
      <c r="H58" s="130">
        <v>70000</v>
      </c>
      <c r="I58" s="171" t="s">
        <v>20</v>
      </c>
      <c r="J58" s="170"/>
      <c r="K58" s="172"/>
      <c r="L58" s="27"/>
      <c r="M58" s="32"/>
    </row>
    <row r="59" spans="1:256" s="81" customFormat="1" ht="17.25" hidden="1">
      <c r="A59" s="22" t="s">
        <v>325</v>
      </c>
      <c r="B59" s="23" t="s">
        <v>39</v>
      </c>
      <c r="C59" s="24" t="s">
        <v>118</v>
      </c>
      <c r="D59" s="24" t="s">
        <v>348</v>
      </c>
      <c r="E59" s="23" t="s">
        <v>372</v>
      </c>
      <c r="F59" s="26">
        <v>41315</v>
      </c>
      <c r="G59" s="27"/>
      <c r="H59" s="134">
        <v>50000</v>
      </c>
      <c r="I59" s="169" t="s">
        <v>20</v>
      </c>
      <c r="J59" s="170"/>
      <c r="K59" s="31"/>
      <c r="L59" s="32"/>
      <c r="M59" s="32"/>
    </row>
    <row r="60" spans="1:256" s="81" customFormat="1" ht="17.25" hidden="1">
      <c r="A60" s="22" t="s">
        <v>325</v>
      </c>
      <c r="B60" s="23" t="s">
        <v>123</v>
      </c>
      <c r="C60" s="24" t="s">
        <v>118</v>
      </c>
      <c r="D60" s="24" t="s">
        <v>330</v>
      </c>
      <c r="E60" s="25" t="s">
        <v>419</v>
      </c>
      <c r="F60" s="26">
        <v>40999</v>
      </c>
      <c r="G60" s="27"/>
      <c r="H60" s="130">
        <f>29000</f>
        <v>29000</v>
      </c>
      <c r="I60" s="171"/>
      <c r="J60" s="170"/>
      <c r="K60" s="172" t="s">
        <v>20</v>
      </c>
      <c r="L60" s="32"/>
      <c r="M60" s="32"/>
    </row>
    <row r="61" spans="1:256" s="81" customFormat="1" ht="17.25" hidden="1">
      <c r="A61" s="22" t="s">
        <v>325</v>
      </c>
      <c r="B61" s="32" t="s">
        <v>420</v>
      </c>
      <c r="C61" s="24" t="s">
        <v>118</v>
      </c>
      <c r="D61" s="24" t="s">
        <v>330</v>
      </c>
      <c r="E61" s="25" t="s">
        <v>381</v>
      </c>
      <c r="F61" s="26">
        <v>41337</v>
      </c>
      <c r="G61" s="27"/>
      <c r="H61" s="31">
        <f>37000</f>
        <v>37000</v>
      </c>
      <c r="I61" s="171"/>
      <c r="J61" s="170"/>
      <c r="K61" s="120" t="s">
        <v>20</v>
      </c>
      <c r="L61" s="32"/>
      <c r="M61" s="32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  <c r="AF61" s="197"/>
      <c r="AG61" s="197"/>
      <c r="AH61" s="197"/>
      <c r="AI61" s="197"/>
      <c r="AJ61" s="197"/>
      <c r="AK61" s="197"/>
      <c r="AL61" s="197"/>
      <c r="AM61" s="197"/>
      <c r="AN61" s="197"/>
      <c r="AO61" s="197"/>
      <c r="AP61" s="197"/>
      <c r="AQ61" s="197"/>
      <c r="AR61" s="197"/>
      <c r="AS61" s="197"/>
      <c r="AT61" s="197"/>
      <c r="AU61" s="197"/>
      <c r="AV61" s="197"/>
      <c r="AW61" s="197"/>
      <c r="AX61" s="197"/>
      <c r="AY61" s="197"/>
      <c r="AZ61" s="197"/>
      <c r="BA61" s="197"/>
      <c r="BB61" s="197"/>
      <c r="BC61" s="197"/>
      <c r="BD61" s="197"/>
      <c r="BE61" s="197"/>
      <c r="BF61" s="197"/>
      <c r="BG61" s="197"/>
      <c r="BH61" s="197"/>
      <c r="BI61" s="197"/>
      <c r="BJ61" s="197"/>
      <c r="BK61" s="197"/>
      <c r="BL61" s="197"/>
      <c r="BM61" s="197"/>
      <c r="BN61" s="197"/>
      <c r="BO61" s="197"/>
      <c r="BP61" s="197"/>
      <c r="BQ61" s="197"/>
      <c r="BR61" s="197"/>
      <c r="BS61" s="197"/>
      <c r="BT61" s="197"/>
      <c r="BU61" s="197"/>
      <c r="BV61" s="197"/>
      <c r="BW61" s="197"/>
      <c r="BX61" s="197"/>
      <c r="BY61" s="197"/>
      <c r="BZ61" s="197"/>
      <c r="CA61" s="197"/>
      <c r="CB61" s="197"/>
      <c r="CC61" s="197"/>
      <c r="CD61" s="197"/>
      <c r="CE61" s="197"/>
      <c r="CF61" s="197"/>
      <c r="CG61" s="197"/>
      <c r="CH61" s="197"/>
      <c r="CI61" s="197"/>
      <c r="CJ61" s="197"/>
      <c r="CK61" s="197"/>
      <c r="CL61" s="197"/>
      <c r="CM61" s="197"/>
      <c r="CN61" s="197"/>
      <c r="CO61" s="197"/>
      <c r="CP61" s="197"/>
      <c r="CQ61" s="197"/>
      <c r="CR61" s="197"/>
      <c r="CS61" s="197"/>
      <c r="CT61" s="197"/>
      <c r="CU61" s="197"/>
      <c r="CV61" s="197"/>
      <c r="CW61" s="197"/>
      <c r="CX61" s="197"/>
      <c r="CY61" s="197"/>
      <c r="CZ61" s="197"/>
      <c r="DA61" s="197"/>
      <c r="DB61" s="197"/>
      <c r="DC61" s="197"/>
      <c r="DD61" s="197"/>
      <c r="DE61" s="197"/>
      <c r="DF61" s="197"/>
      <c r="DG61" s="197"/>
      <c r="DH61" s="197"/>
      <c r="DI61" s="197"/>
      <c r="DJ61" s="197"/>
      <c r="DK61" s="197"/>
      <c r="DL61" s="197"/>
      <c r="DM61" s="197"/>
      <c r="DN61" s="197"/>
      <c r="DO61" s="197"/>
      <c r="DP61" s="197"/>
      <c r="DQ61" s="197"/>
      <c r="DR61" s="197"/>
      <c r="DS61" s="197"/>
      <c r="DT61" s="197"/>
      <c r="DU61" s="197"/>
      <c r="DV61" s="197"/>
      <c r="DW61" s="197"/>
      <c r="DX61" s="197"/>
      <c r="DY61" s="197"/>
      <c r="DZ61" s="197"/>
      <c r="EA61" s="197"/>
      <c r="EB61" s="197"/>
      <c r="EC61" s="197"/>
      <c r="ED61" s="197"/>
      <c r="EE61" s="197"/>
      <c r="EF61" s="197"/>
      <c r="EG61" s="197"/>
      <c r="EH61" s="197"/>
      <c r="EI61" s="197"/>
      <c r="EJ61" s="197"/>
      <c r="EK61" s="197"/>
      <c r="EL61" s="197"/>
      <c r="EM61" s="197"/>
      <c r="EN61" s="197"/>
      <c r="EO61" s="197"/>
      <c r="EP61" s="197"/>
      <c r="EQ61" s="197"/>
      <c r="ER61" s="197"/>
      <c r="ES61" s="197"/>
      <c r="ET61" s="197"/>
      <c r="EU61" s="197"/>
      <c r="EV61" s="197"/>
      <c r="EW61" s="197"/>
      <c r="EX61" s="197"/>
      <c r="EY61" s="197"/>
      <c r="EZ61" s="197"/>
      <c r="FA61" s="197"/>
      <c r="FB61" s="197"/>
      <c r="FC61" s="197"/>
      <c r="FD61" s="197"/>
      <c r="FE61" s="197"/>
      <c r="FF61" s="197"/>
      <c r="FG61" s="197"/>
      <c r="FH61" s="197"/>
      <c r="FI61" s="197"/>
      <c r="FJ61" s="197"/>
      <c r="FK61" s="197"/>
      <c r="FL61" s="197"/>
      <c r="FM61" s="197"/>
      <c r="FN61" s="197"/>
      <c r="FO61" s="197"/>
      <c r="FP61" s="197"/>
      <c r="FQ61" s="197"/>
      <c r="FR61" s="197"/>
      <c r="FS61" s="197"/>
      <c r="FT61" s="197"/>
      <c r="FU61" s="197"/>
      <c r="FV61" s="197"/>
      <c r="FW61" s="197"/>
      <c r="FX61" s="197"/>
      <c r="FY61" s="197"/>
      <c r="FZ61" s="197"/>
      <c r="GA61" s="197"/>
      <c r="GB61" s="197"/>
      <c r="GC61" s="197"/>
      <c r="GD61" s="197"/>
      <c r="GE61" s="197"/>
      <c r="GF61" s="197"/>
      <c r="GG61" s="197"/>
      <c r="GH61" s="197"/>
      <c r="GI61" s="197"/>
      <c r="GJ61" s="197"/>
      <c r="GK61" s="197"/>
      <c r="GL61" s="197"/>
      <c r="GM61" s="197"/>
      <c r="GN61" s="197"/>
      <c r="GO61" s="197"/>
      <c r="GP61" s="197"/>
      <c r="GQ61" s="197"/>
      <c r="GR61" s="197"/>
      <c r="GS61" s="197"/>
      <c r="GT61" s="197"/>
      <c r="GU61" s="197"/>
      <c r="GV61" s="197"/>
      <c r="GW61" s="197"/>
      <c r="GX61" s="197"/>
      <c r="GY61" s="197"/>
      <c r="GZ61" s="197"/>
      <c r="HA61" s="197"/>
      <c r="HB61" s="197"/>
      <c r="HC61" s="197"/>
      <c r="HD61" s="197"/>
      <c r="HE61" s="197"/>
      <c r="HF61" s="197"/>
      <c r="HG61" s="197"/>
      <c r="HH61" s="197"/>
      <c r="HI61" s="197"/>
      <c r="HJ61" s="197"/>
      <c r="HK61" s="197"/>
      <c r="HL61" s="197"/>
      <c r="HM61" s="197"/>
      <c r="HN61" s="197"/>
      <c r="HO61" s="197"/>
      <c r="HP61" s="197"/>
      <c r="HQ61" s="197"/>
      <c r="HR61" s="197"/>
      <c r="HS61" s="197"/>
      <c r="HT61" s="197"/>
      <c r="HU61" s="197"/>
      <c r="HV61" s="197"/>
      <c r="HW61" s="197"/>
      <c r="HX61" s="197"/>
      <c r="HY61" s="197"/>
      <c r="HZ61" s="197"/>
      <c r="IA61" s="197"/>
      <c r="IB61" s="197"/>
      <c r="IC61" s="197"/>
      <c r="ID61" s="197"/>
      <c r="IE61" s="197"/>
      <c r="IF61" s="197"/>
      <c r="IG61" s="197"/>
      <c r="IH61" s="197"/>
      <c r="II61" s="197"/>
      <c r="IJ61" s="197"/>
      <c r="IK61" s="197"/>
      <c r="IL61" s="197"/>
      <c r="IM61" s="197"/>
      <c r="IN61" s="197"/>
      <c r="IO61" s="197"/>
      <c r="IP61" s="197"/>
      <c r="IQ61" s="197"/>
      <c r="IR61" s="197"/>
      <c r="IS61" s="197"/>
      <c r="IT61" s="197"/>
      <c r="IU61" s="197"/>
      <c r="IV61" s="197"/>
    </row>
    <row r="62" spans="1:256" s="33" customFormat="1" ht="17.25" hidden="1">
      <c r="A62" s="22" t="s">
        <v>325</v>
      </c>
      <c r="B62" s="32" t="s">
        <v>421</v>
      </c>
      <c r="C62" s="24" t="s">
        <v>118</v>
      </c>
      <c r="D62" s="24" t="s">
        <v>330</v>
      </c>
      <c r="E62" s="25" t="s">
        <v>381</v>
      </c>
      <c r="F62" s="26">
        <v>41335</v>
      </c>
      <c r="G62" s="27"/>
      <c r="H62" s="31">
        <f>27000</f>
        <v>27000</v>
      </c>
      <c r="I62" s="171" t="s">
        <v>20</v>
      </c>
      <c r="J62" s="170"/>
      <c r="K62" s="120"/>
      <c r="L62" s="39"/>
      <c r="M62" s="39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s="33" customFormat="1" ht="32.25" hidden="1">
      <c r="A63" s="22" t="s">
        <v>325</v>
      </c>
      <c r="B63" s="32" t="s">
        <v>422</v>
      </c>
      <c r="C63" s="24" t="s">
        <v>118</v>
      </c>
      <c r="D63" s="24" t="s">
        <v>94</v>
      </c>
      <c r="E63" s="25" t="s">
        <v>423</v>
      </c>
      <c r="F63" s="26">
        <v>41364</v>
      </c>
      <c r="G63" s="27"/>
      <c r="H63" s="31">
        <v>50000</v>
      </c>
      <c r="I63" s="171" t="s">
        <v>20</v>
      </c>
      <c r="J63" s="170"/>
      <c r="K63" s="120"/>
      <c r="L63" s="39"/>
      <c r="M63" s="39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s="33" customFormat="1" ht="17.25" hidden="1">
      <c r="A64" s="22" t="s">
        <v>325</v>
      </c>
      <c r="B64" s="32" t="s">
        <v>375</v>
      </c>
      <c r="C64" s="24" t="s">
        <v>118</v>
      </c>
      <c r="D64" s="24" t="s">
        <v>330</v>
      </c>
      <c r="E64" s="25" t="s">
        <v>424</v>
      </c>
      <c r="F64" s="26">
        <v>41341</v>
      </c>
      <c r="G64" s="27"/>
      <c r="H64" s="31">
        <v>20000</v>
      </c>
      <c r="I64" s="171" t="s">
        <v>20</v>
      </c>
      <c r="J64" s="170"/>
      <c r="K64" s="120"/>
      <c r="L64" s="39"/>
      <c r="M64" s="39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33" customFormat="1" ht="17.25" hidden="1">
      <c r="A65" s="22" t="s">
        <v>325</v>
      </c>
      <c r="B65" s="32" t="s">
        <v>123</v>
      </c>
      <c r="C65" s="24" t="s">
        <v>118</v>
      </c>
      <c r="D65" s="24" t="s">
        <v>330</v>
      </c>
      <c r="E65" s="25" t="s">
        <v>425</v>
      </c>
      <c r="F65" s="26">
        <v>41334</v>
      </c>
      <c r="G65" s="27"/>
      <c r="H65" s="31">
        <v>70000</v>
      </c>
      <c r="I65" s="171"/>
      <c r="J65" s="170"/>
      <c r="K65" s="120" t="s">
        <v>20</v>
      </c>
      <c r="L65" s="39"/>
      <c r="M65" s="39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33" customFormat="1" ht="17.25" hidden="1">
      <c r="A66" s="128" t="s">
        <v>325</v>
      </c>
      <c r="B66" s="32" t="s">
        <v>422</v>
      </c>
      <c r="C66" s="24" t="s">
        <v>118</v>
      </c>
      <c r="D66" s="24" t="s">
        <v>94</v>
      </c>
      <c r="E66" s="25" t="s">
        <v>426</v>
      </c>
      <c r="F66" s="26">
        <v>41365</v>
      </c>
      <c r="G66" s="27"/>
      <c r="H66" s="31">
        <v>20000</v>
      </c>
      <c r="I66" s="171" t="s">
        <v>20</v>
      </c>
      <c r="J66" s="170"/>
      <c r="K66" s="120"/>
      <c r="L66" s="39"/>
      <c r="M66" s="39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s="33" customFormat="1" ht="32.25" hidden="1">
      <c r="A67" s="128" t="s">
        <v>325</v>
      </c>
      <c r="B67" s="32" t="s">
        <v>422</v>
      </c>
      <c r="C67" s="24" t="s">
        <v>118</v>
      </c>
      <c r="D67" s="24" t="s">
        <v>94</v>
      </c>
      <c r="E67" s="25" t="s">
        <v>427</v>
      </c>
      <c r="F67" s="26">
        <v>41365</v>
      </c>
      <c r="G67" s="27"/>
      <c r="H67" s="31">
        <v>100000</v>
      </c>
      <c r="I67" s="171" t="s">
        <v>20</v>
      </c>
      <c r="J67" s="170"/>
      <c r="K67" s="120"/>
      <c r="L67" s="39"/>
      <c r="M67" s="39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33" customFormat="1" ht="17.25" hidden="1">
      <c r="A68" s="128" t="s">
        <v>325</v>
      </c>
      <c r="B68" s="32" t="s">
        <v>428</v>
      </c>
      <c r="C68" s="24" t="s">
        <v>118</v>
      </c>
      <c r="D68" s="24" t="s">
        <v>41</v>
      </c>
      <c r="E68" s="25" t="s">
        <v>429</v>
      </c>
      <c r="F68" s="26">
        <v>41348</v>
      </c>
      <c r="G68" s="27"/>
      <c r="H68" s="31">
        <f>30000</f>
        <v>30000</v>
      </c>
      <c r="I68" s="171" t="s">
        <v>20</v>
      </c>
      <c r="J68" s="170"/>
      <c r="K68" s="120"/>
      <c r="L68" s="39"/>
      <c r="M68" s="39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s="33" customFormat="1" ht="17.25" hidden="1">
      <c r="A69" s="128" t="s">
        <v>325</v>
      </c>
      <c r="B69" s="32" t="s">
        <v>421</v>
      </c>
      <c r="C69" s="24" t="s">
        <v>118</v>
      </c>
      <c r="D69" s="24" t="s">
        <v>41</v>
      </c>
      <c r="E69" s="25" t="s">
        <v>430</v>
      </c>
      <c r="F69" s="26">
        <v>41349</v>
      </c>
      <c r="G69" s="27"/>
      <c r="H69" s="31">
        <f>95000</f>
        <v>95000</v>
      </c>
      <c r="I69" s="171" t="s">
        <v>20</v>
      </c>
      <c r="J69" s="170"/>
      <c r="K69" s="120"/>
      <c r="L69" s="39"/>
      <c r="M69" s="39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s="33" customFormat="1" ht="17.25" hidden="1">
      <c r="A70" s="128"/>
      <c r="B70" s="32"/>
      <c r="C70" s="24"/>
      <c r="D70" s="24"/>
      <c r="E70" s="25"/>
      <c r="F70" s="26"/>
      <c r="G70" s="27"/>
      <c r="H70" s="31"/>
      <c r="I70" s="171"/>
      <c r="J70" s="170"/>
      <c r="K70" s="120"/>
      <c r="L70" s="39"/>
      <c r="M70" s="39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s="33" customFormat="1" ht="17.25" hidden="1">
      <c r="A71" s="128"/>
      <c r="B71" s="32"/>
      <c r="C71" s="24"/>
      <c r="D71" s="24"/>
      <c r="E71" s="25"/>
      <c r="F71" s="26"/>
      <c r="G71" s="27"/>
      <c r="H71" s="31"/>
      <c r="I71" s="171"/>
      <c r="J71" s="170"/>
      <c r="K71" s="120"/>
      <c r="L71" s="39"/>
      <c r="M71" s="39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33" customFormat="1" ht="17.25" hidden="1">
      <c r="A72" s="128"/>
      <c r="B72" s="23"/>
      <c r="C72" s="24"/>
      <c r="D72" s="24"/>
      <c r="E72" s="167"/>
      <c r="F72" s="173"/>
      <c r="G72" s="27"/>
      <c r="H72" s="170"/>
      <c r="I72" s="171"/>
      <c r="J72" s="170"/>
      <c r="K72" s="172"/>
      <c r="L72" s="62"/>
      <c r="M72" s="60"/>
    </row>
    <row r="73" spans="1:256" s="33" customFormat="1" ht="17.25" hidden="1">
      <c r="A73" s="128"/>
      <c r="B73" s="32"/>
      <c r="C73" s="24"/>
      <c r="D73" s="24"/>
      <c r="E73" s="25"/>
      <c r="F73" s="26"/>
      <c r="G73" s="27"/>
      <c r="H73" s="31"/>
      <c r="I73" s="29"/>
      <c r="J73" s="30"/>
      <c r="K73" s="120"/>
      <c r="L73" s="39"/>
      <c r="M73" s="39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s="33" customFormat="1" ht="17.25" hidden="1">
      <c r="A74" s="128"/>
      <c r="B74" s="32"/>
      <c r="C74" s="24"/>
      <c r="D74" s="24"/>
      <c r="E74" s="25"/>
      <c r="F74" s="26"/>
      <c r="G74" s="27"/>
      <c r="H74" s="31"/>
      <c r="I74" s="29"/>
      <c r="J74" s="30"/>
      <c r="K74" s="120"/>
      <c r="L74" s="39"/>
      <c r="M74" s="39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s="33" customFormat="1" ht="17.25" hidden="1">
      <c r="A75" s="128"/>
      <c r="B75" s="32"/>
      <c r="C75" s="24"/>
      <c r="D75" s="24"/>
      <c r="E75" s="25"/>
      <c r="F75" s="26"/>
      <c r="G75" s="27"/>
      <c r="H75" s="31"/>
      <c r="I75" s="29"/>
      <c r="J75" s="30"/>
      <c r="K75" s="120"/>
      <c r="L75" s="39"/>
      <c r="M75" s="39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s="33" customFormat="1" ht="17.25" hidden="1">
      <c r="A76" s="222"/>
      <c r="B76" s="236"/>
      <c r="C76" s="236"/>
      <c r="D76" s="236"/>
      <c r="E76" s="236"/>
      <c r="F76" s="237"/>
      <c r="G76" s="65"/>
      <c r="H76" s="41"/>
      <c r="I76" s="42"/>
      <c r="J76" s="41"/>
      <c r="K76" s="43"/>
      <c r="L76" s="44"/>
      <c r="M76" s="44"/>
    </row>
    <row r="77" spans="1:256" s="33" customFormat="1" ht="17.25" hidden="1">
      <c r="A77" s="238" t="s">
        <v>320</v>
      </c>
      <c r="B77" s="239"/>
      <c r="C77" s="239"/>
      <c r="D77" s="240"/>
      <c r="E77" s="66"/>
      <c r="F77" s="67"/>
      <c r="G77" s="68"/>
      <c r="H77" s="69"/>
      <c r="I77" s="70"/>
      <c r="J77" s="69"/>
      <c r="K77" s="71"/>
      <c r="L77" s="72"/>
      <c r="M77" s="72"/>
    </row>
    <row r="78" spans="1:256" s="81" customFormat="1" ht="17.25" hidden="1">
      <c r="A78" s="22" t="s">
        <v>266</v>
      </c>
      <c r="B78" s="32" t="s">
        <v>300</v>
      </c>
      <c r="C78" s="24" t="s">
        <v>51</v>
      </c>
      <c r="D78" s="174" t="s">
        <v>330</v>
      </c>
      <c r="E78" s="25" t="s">
        <v>380</v>
      </c>
      <c r="F78" s="26">
        <v>41307</v>
      </c>
      <c r="G78" s="27"/>
      <c r="H78" s="91">
        <v>16500</v>
      </c>
      <c r="I78" s="169" t="s">
        <v>20</v>
      </c>
      <c r="J78" s="30"/>
      <c r="K78" s="31"/>
      <c r="L78" s="32"/>
      <c r="M78" s="198"/>
    </row>
    <row r="79" spans="1:256" s="81" customFormat="1" ht="17.25" hidden="1">
      <c r="A79" s="22" t="s">
        <v>325</v>
      </c>
      <c r="B79" s="32" t="s">
        <v>88</v>
      </c>
      <c r="C79" s="24" t="s">
        <v>51</v>
      </c>
      <c r="D79" s="24" t="s">
        <v>330</v>
      </c>
      <c r="E79" s="25" t="s">
        <v>381</v>
      </c>
      <c r="F79" s="26">
        <v>41359</v>
      </c>
      <c r="G79" s="27"/>
      <c r="H79" s="91">
        <v>7000</v>
      </c>
      <c r="I79" s="169"/>
      <c r="J79" s="30"/>
      <c r="K79" s="31" t="s">
        <v>20</v>
      </c>
      <c r="L79" s="27"/>
      <c r="M79" s="198"/>
    </row>
    <row r="80" spans="1:256" s="81" customFormat="1" ht="17.25" hidden="1">
      <c r="A80" s="22" t="s">
        <v>325</v>
      </c>
      <c r="B80" s="32" t="s">
        <v>382</v>
      </c>
      <c r="C80" s="24" t="s">
        <v>51</v>
      </c>
      <c r="D80" s="24" t="s">
        <v>334</v>
      </c>
      <c r="E80" s="25" t="s">
        <v>383</v>
      </c>
      <c r="F80" s="26">
        <v>41355</v>
      </c>
      <c r="G80" s="27"/>
      <c r="H80" s="91">
        <v>10000</v>
      </c>
      <c r="I80" s="29" t="s">
        <v>20</v>
      </c>
      <c r="J80" s="30"/>
      <c r="K80" s="31"/>
      <c r="L80" s="27"/>
      <c r="M80" s="198"/>
    </row>
    <row r="81" spans="1:13" s="81" customFormat="1" ht="17.25" hidden="1">
      <c r="A81" s="22" t="s">
        <v>325</v>
      </c>
      <c r="B81" s="32" t="s">
        <v>50</v>
      </c>
      <c r="C81" s="24" t="s">
        <v>51</v>
      </c>
      <c r="D81" s="24" t="s">
        <v>330</v>
      </c>
      <c r="E81" s="25" t="s">
        <v>384</v>
      </c>
      <c r="F81" s="173">
        <v>41343</v>
      </c>
      <c r="G81" s="27"/>
      <c r="H81" s="91">
        <v>6500</v>
      </c>
      <c r="I81" s="29"/>
      <c r="J81" s="30"/>
      <c r="K81" s="31" t="s">
        <v>20</v>
      </c>
      <c r="L81" s="32"/>
      <c r="M81" s="32"/>
    </row>
    <row r="82" spans="1:13" s="81" customFormat="1" ht="17.25" hidden="1">
      <c r="A82" s="22" t="s">
        <v>325</v>
      </c>
      <c r="B82" s="32" t="s">
        <v>96</v>
      </c>
      <c r="C82" s="24" t="s">
        <v>51</v>
      </c>
      <c r="D82" s="24" t="s">
        <v>385</v>
      </c>
      <c r="E82" s="25" t="s">
        <v>386</v>
      </c>
      <c r="F82" s="26">
        <v>41358</v>
      </c>
      <c r="G82" s="27"/>
      <c r="H82" s="64">
        <v>150000</v>
      </c>
      <c r="I82" s="29" t="s">
        <v>20</v>
      </c>
      <c r="J82" s="30"/>
      <c r="K82" s="31"/>
      <c r="L82" s="32"/>
      <c r="M82" s="32"/>
    </row>
    <row r="83" spans="1:13" s="81" customFormat="1" ht="17.25" hidden="1">
      <c r="A83" s="22" t="s">
        <v>325</v>
      </c>
      <c r="B83" s="32" t="s">
        <v>96</v>
      </c>
      <c r="C83" s="24" t="s">
        <v>51</v>
      </c>
      <c r="D83" s="24" t="s">
        <v>385</v>
      </c>
      <c r="E83" s="25" t="s">
        <v>388</v>
      </c>
      <c r="F83" s="26">
        <v>41356</v>
      </c>
      <c r="G83" s="27"/>
      <c r="H83" s="64">
        <v>70000</v>
      </c>
      <c r="I83" s="29" t="s">
        <v>20</v>
      </c>
      <c r="J83" s="30"/>
      <c r="K83" s="31"/>
      <c r="L83" s="32"/>
      <c r="M83" s="32"/>
    </row>
    <row r="84" spans="1:13" s="81" customFormat="1" ht="17.25" hidden="1">
      <c r="A84" s="22" t="s">
        <v>325</v>
      </c>
      <c r="B84" s="32" t="s">
        <v>300</v>
      </c>
      <c r="C84" s="24" t="s">
        <v>51</v>
      </c>
      <c r="D84" s="174" t="s">
        <v>330</v>
      </c>
      <c r="E84" s="25" t="s">
        <v>393</v>
      </c>
      <c r="F84" s="26">
        <v>41341</v>
      </c>
      <c r="G84" s="27"/>
      <c r="H84" s="64">
        <v>70000</v>
      </c>
      <c r="I84" s="29" t="s">
        <v>20</v>
      </c>
      <c r="J84" s="30"/>
      <c r="K84" s="31"/>
      <c r="L84" s="32"/>
      <c r="M84" s="32"/>
    </row>
    <row r="85" spans="1:13" s="81" customFormat="1" ht="17.25" hidden="1">
      <c r="A85" s="22" t="s">
        <v>325</v>
      </c>
      <c r="B85" s="32" t="s">
        <v>300</v>
      </c>
      <c r="C85" s="24" t="s">
        <v>51</v>
      </c>
      <c r="D85" s="24" t="s">
        <v>330</v>
      </c>
      <c r="E85" s="25" t="s">
        <v>394</v>
      </c>
      <c r="F85" s="26" t="s">
        <v>395</v>
      </c>
      <c r="G85" s="27"/>
      <c r="H85" s="64">
        <v>250000</v>
      </c>
      <c r="I85" s="29" t="s">
        <v>20</v>
      </c>
      <c r="J85" s="30"/>
      <c r="K85" s="31"/>
      <c r="L85" s="32"/>
      <c r="M85" s="32"/>
    </row>
    <row r="86" spans="1:13" s="81" customFormat="1" ht="17.25" hidden="1">
      <c r="A86" s="22" t="s">
        <v>325</v>
      </c>
      <c r="B86" s="32" t="s">
        <v>54</v>
      </c>
      <c r="C86" s="24" t="s">
        <v>51</v>
      </c>
      <c r="D86" s="24" t="s">
        <v>330</v>
      </c>
      <c r="E86" s="25" t="s">
        <v>397</v>
      </c>
      <c r="F86" s="26">
        <v>41341</v>
      </c>
      <c r="G86" s="27"/>
      <c r="H86" s="64">
        <v>39000</v>
      </c>
      <c r="I86" s="29" t="s">
        <v>20</v>
      </c>
      <c r="J86" s="30"/>
      <c r="K86" s="31"/>
      <c r="L86" s="32"/>
      <c r="M86" s="32"/>
    </row>
    <row r="87" spans="1:13" s="81" customFormat="1" ht="17.25" hidden="1">
      <c r="A87" s="22" t="s">
        <v>325</v>
      </c>
      <c r="B87" s="176" t="s">
        <v>396</v>
      </c>
      <c r="C87" s="24" t="s">
        <v>51</v>
      </c>
      <c r="D87" s="24" t="s">
        <v>330</v>
      </c>
      <c r="E87" s="23" t="s">
        <v>398</v>
      </c>
      <c r="F87" s="26">
        <v>41345</v>
      </c>
      <c r="G87" s="27"/>
      <c r="H87" s="64">
        <v>10000</v>
      </c>
      <c r="I87" s="29"/>
      <c r="J87" s="30"/>
      <c r="K87" s="31" t="s">
        <v>20</v>
      </c>
      <c r="L87" s="32"/>
      <c r="M87" s="32"/>
    </row>
    <row r="88" spans="1:13" s="81" customFormat="1" ht="17.25" hidden="1">
      <c r="A88" s="22" t="s">
        <v>325</v>
      </c>
      <c r="B88" s="32" t="s">
        <v>399</v>
      </c>
      <c r="C88" s="24" t="s">
        <v>51</v>
      </c>
      <c r="D88" s="24" t="s">
        <v>330</v>
      </c>
      <c r="E88" s="25" t="s">
        <v>400</v>
      </c>
      <c r="F88" s="26">
        <v>41339</v>
      </c>
      <c r="G88" s="27"/>
      <c r="H88" s="64">
        <v>18000</v>
      </c>
      <c r="I88" s="29" t="s">
        <v>20</v>
      </c>
      <c r="J88" s="30"/>
      <c r="K88" s="31"/>
      <c r="L88" s="32"/>
      <c r="M88" s="32"/>
    </row>
    <row r="89" spans="1:13" s="81" customFormat="1" ht="32.25" hidden="1">
      <c r="A89" s="22" t="s">
        <v>325</v>
      </c>
      <c r="B89" s="32" t="s">
        <v>401</v>
      </c>
      <c r="C89" s="24" t="s">
        <v>51</v>
      </c>
      <c r="D89" s="24" t="s">
        <v>22</v>
      </c>
      <c r="E89" s="25" t="s">
        <v>403</v>
      </c>
      <c r="F89" s="26">
        <v>41335</v>
      </c>
      <c r="G89" s="27"/>
      <c r="H89" s="64">
        <v>50000</v>
      </c>
      <c r="I89" s="29"/>
      <c r="J89" s="30"/>
      <c r="K89" s="31" t="s">
        <v>20</v>
      </c>
      <c r="L89" s="32"/>
      <c r="M89" s="32"/>
    </row>
    <row r="90" spans="1:13" s="81" customFormat="1" ht="17.25" hidden="1">
      <c r="A90" s="22" t="s">
        <v>325</v>
      </c>
      <c r="B90" s="32" t="s">
        <v>402</v>
      </c>
      <c r="C90" s="24" t="s">
        <v>51</v>
      </c>
      <c r="D90" s="24" t="s">
        <v>22</v>
      </c>
      <c r="E90" s="25" t="s">
        <v>404</v>
      </c>
      <c r="F90" s="26">
        <v>41345</v>
      </c>
      <c r="G90" s="27"/>
      <c r="H90" s="64">
        <v>29500</v>
      </c>
      <c r="I90" s="29"/>
      <c r="J90" s="30"/>
      <c r="K90" s="31" t="s">
        <v>20</v>
      </c>
      <c r="L90" s="32"/>
      <c r="M90" s="32"/>
    </row>
    <row r="91" spans="1:13" s="81" customFormat="1" ht="17.25" hidden="1">
      <c r="A91" s="22" t="s">
        <v>325</v>
      </c>
      <c r="B91" s="32" t="s">
        <v>88</v>
      </c>
      <c r="C91" s="24" t="s">
        <v>51</v>
      </c>
      <c r="D91" s="24" t="s">
        <v>405</v>
      </c>
      <c r="E91" s="25" t="s">
        <v>406</v>
      </c>
      <c r="F91" s="26">
        <v>41337</v>
      </c>
      <c r="G91" s="27"/>
      <c r="H91" s="64">
        <f>7500*2</f>
        <v>15000</v>
      </c>
      <c r="I91" s="29"/>
      <c r="J91" s="30"/>
      <c r="K91" s="31" t="s">
        <v>20</v>
      </c>
      <c r="L91" s="32"/>
      <c r="M91" s="32"/>
    </row>
    <row r="92" spans="1:13" s="81" customFormat="1" ht="17.25" hidden="1">
      <c r="A92" s="22" t="s">
        <v>325</v>
      </c>
      <c r="B92" s="32" t="s">
        <v>399</v>
      </c>
      <c r="C92" s="24" t="s">
        <v>51</v>
      </c>
      <c r="D92" s="24" t="s">
        <v>330</v>
      </c>
      <c r="E92" s="25" t="s">
        <v>407</v>
      </c>
      <c r="F92" s="26">
        <v>41337</v>
      </c>
      <c r="G92" s="27"/>
      <c r="H92" s="64">
        <v>20000</v>
      </c>
      <c r="I92" s="29" t="s">
        <v>20</v>
      </c>
      <c r="J92" s="30"/>
      <c r="K92" s="31"/>
      <c r="L92" s="32"/>
      <c r="M92" s="32"/>
    </row>
    <row r="93" spans="1:13" s="33" customFormat="1" ht="17.25" hidden="1">
      <c r="A93" s="22" t="s">
        <v>325</v>
      </c>
      <c r="B93" s="32" t="s">
        <v>84</v>
      </c>
      <c r="C93" s="24" t="s">
        <v>51</v>
      </c>
      <c r="D93" s="24" t="s">
        <v>411</v>
      </c>
      <c r="E93" s="25" t="s">
        <v>412</v>
      </c>
      <c r="F93" s="26">
        <v>41345</v>
      </c>
      <c r="G93" s="27" t="s">
        <v>20</v>
      </c>
      <c r="H93" s="30"/>
      <c r="I93" s="29"/>
      <c r="J93" s="30"/>
      <c r="K93" s="31"/>
      <c r="L93" s="60"/>
      <c r="M93" s="39"/>
    </row>
    <row r="94" spans="1:13" s="33" customFormat="1" ht="17.25" hidden="1">
      <c r="A94" s="22" t="s">
        <v>325</v>
      </c>
      <c r="B94" s="32" t="s">
        <v>413</v>
      </c>
      <c r="C94" s="24" t="s">
        <v>51</v>
      </c>
      <c r="D94" s="24" t="s">
        <v>353</v>
      </c>
      <c r="E94" s="25" t="s">
        <v>414</v>
      </c>
      <c r="F94" s="26">
        <v>41339</v>
      </c>
      <c r="G94" s="27" t="s">
        <v>20</v>
      </c>
      <c r="H94" s="30"/>
      <c r="I94" s="29"/>
      <c r="J94" s="30"/>
      <c r="K94" s="31"/>
      <c r="L94" s="60"/>
      <c r="M94" s="39"/>
    </row>
    <row r="95" spans="1:13" s="33" customFormat="1" ht="17.25" hidden="1">
      <c r="A95" s="22" t="s">
        <v>325</v>
      </c>
      <c r="B95" s="32" t="s">
        <v>416</v>
      </c>
      <c r="C95" s="24" t="s">
        <v>51</v>
      </c>
      <c r="D95" s="24" t="s">
        <v>353</v>
      </c>
      <c r="E95" s="25" t="s">
        <v>415</v>
      </c>
      <c r="F95" s="26">
        <v>41345</v>
      </c>
      <c r="G95" s="27" t="s">
        <v>20</v>
      </c>
      <c r="H95" s="30"/>
      <c r="I95" s="29"/>
      <c r="J95" s="30"/>
      <c r="K95" s="31"/>
      <c r="L95" s="39"/>
      <c r="M95" s="39"/>
    </row>
    <row r="96" spans="1:13" s="33" customFormat="1" ht="17.25" hidden="1">
      <c r="A96" s="22" t="s">
        <v>325</v>
      </c>
      <c r="B96" s="32" t="s">
        <v>417</v>
      </c>
      <c r="C96" s="24" t="s">
        <v>51</v>
      </c>
      <c r="D96" s="24" t="s">
        <v>22</v>
      </c>
      <c r="E96" s="25" t="s">
        <v>418</v>
      </c>
      <c r="F96" s="26">
        <v>41336</v>
      </c>
      <c r="G96" s="27" t="s">
        <v>20</v>
      </c>
      <c r="H96" s="30"/>
      <c r="I96" s="29"/>
      <c r="J96" s="30"/>
      <c r="K96" s="31"/>
      <c r="L96" s="39"/>
      <c r="M96" s="39"/>
    </row>
    <row r="97" spans="1:256" s="33" customFormat="1" ht="17.25" hidden="1">
      <c r="A97" s="22" t="s">
        <v>325</v>
      </c>
      <c r="B97" s="32" t="s">
        <v>50</v>
      </c>
      <c r="C97" s="24" t="s">
        <v>51</v>
      </c>
      <c r="D97" s="24" t="s">
        <v>330</v>
      </c>
      <c r="E97" s="25" t="s">
        <v>335</v>
      </c>
      <c r="F97" s="26">
        <v>41338</v>
      </c>
      <c r="G97" s="27" t="s">
        <v>20</v>
      </c>
      <c r="H97" s="30"/>
      <c r="I97" s="29"/>
      <c r="J97" s="30"/>
      <c r="K97" s="31"/>
      <c r="L97" s="39"/>
      <c r="M97" s="39"/>
    </row>
    <row r="98" spans="1:256" s="33" customFormat="1" ht="17.25" hidden="1">
      <c r="A98" s="22" t="s">
        <v>325</v>
      </c>
      <c r="B98" s="32" t="s">
        <v>413</v>
      </c>
      <c r="C98" s="24" t="s">
        <v>51</v>
      </c>
      <c r="D98" s="24" t="s">
        <v>353</v>
      </c>
      <c r="E98" s="25" t="s">
        <v>415</v>
      </c>
      <c r="F98" s="26">
        <v>41345</v>
      </c>
      <c r="G98" s="27" t="s">
        <v>20</v>
      </c>
      <c r="H98" s="30"/>
      <c r="I98" s="29"/>
      <c r="J98" s="30"/>
      <c r="K98" s="31"/>
      <c r="L98" s="39"/>
      <c r="M98" s="39"/>
    </row>
    <row r="99" spans="1:256" s="33" customFormat="1" ht="17.25" hidden="1">
      <c r="A99" s="22"/>
      <c r="B99" s="32"/>
      <c r="C99" s="24"/>
      <c r="D99" s="24"/>
      <c r="E99" s="25"/>
      <c r="F99" s="26"/>
      <c r="G99" s="27"/>
      <c r="H99" s="30"/>
      <c r="I99" s="29"/>
      <c r="J99" s="30"/>
      <c r="K99" s="31"/>
      <c r="L99" s="39"/>
      <c r="M99" s="39"/>
    </row>
    <row r="100" spans="1:256" s="33" customFormat="1" ht="17.25" hidden="1">
      <c r="A100" s="22"/>
      <c r="B100" s="32"/>
      <c r="C100" s="24"/>
      <c r="D100" s="24"/>
      <c r="E100" s="25"/>
      <c r="F100" s="26"/>
      <c r="G100" s="27"/>
      <c r="H100" s="30"/>
      <c r="I100" s="29"/>
      <c r="J100" s="30"/>
      <c r="K100" s="31"/>
      <c r="L100" s="39"/>
      <c r="M100" s="39"/>
    </row>
    <row r="101" spans="1:256" s="33" customFormat="1" ht="17.25" hidden="1">
      <c r="A101" s="22"/>
      <c r="B101" s="32"/>
      <c r="C101" s="24"/>
      <c r="D101" s="24"/>
      <c r="E101" s="25"/>
      <c r="F101" s="26"/>
      <c r="G101" s="27"/>
      <c r="H101" s="30"/>
      <c r="I101" s="29"/>
      <c r="J101" s="30"/>
      <c r="K101" s="31"/>
      <c r="L101" s="39"/>
      <c r="M101" s="39"/>
    </row>
    <row r="102" spans="1:256" s="33" customFormat="1" ht="17.25" hidden="1">
      <c r="A102" s="22"/>
      <c r="B102" s="32"/>
      <c r="C102" s="24"/>
      <c r="D102" s="24"/>
      <c r="E102" s="25"/>
      <c r="F102" s="26"/>
      <c r="G102" s="27"/>
      <c r="H102" s="30"/>
      <c r="I102" s="29"/>
      <c r="J102" s="30"/>
      <c r="K102" s="31"/>
      <c r="L102" s="39"/>
      <c r="M102" s="39"/>
    </row>
    <row r="103" spans="1:256" s="33" customFormat="1" ht="17.25" hidden="1">
      <c r="A103" s="22"/>
      <c r="B103" s="32"/>
      <c r="C103" s="24"/>
      <c r="D103" s="24"/>
      <c r="E103" s="25"/>
      <c r="F103" s="100"/>
      <c r="G103" s="27"/>
      <c r="H103" s="30"/>
      <c r="I103" s="29"/>
      <c r="J103" s="30"/>
      <c r="K103" s="31"/>
      <c r="L103" s="39"/>
      <c r="M103" s="39"/>
    </row>
    <row r="104" spans="1:256" s="33" customFormat="1" ht="17.25" hidden="1">
      <c r="A104" s="22"/>
      <c r="B104" s="32"/>
      <c r="C104" s="24"/>
      <c r="D104" s="24"/>
      <c r="E104" s="25"/>
      <c r="F104" s="100"/>
      <c r="G104" s="27"/>
      <c r="H104" s="30"/>
      <c r="I104" s="29"/>
      <c r="J104" s="30"/>
      <c r="K104" s="31"/>
      <c r="L104" s="39"/>
      <c r="M104" s="39"/>
    </row>
    <row r="105" spans="1:256" s="33" customFormat="1" ht="17.25" hidden="1">
      <c r="A105" s="22"/>
      <c r="B105" s="32"/>
      <c r="C105" s="24"/>
      <c r="D105" s="24"/>
      <c r="E105" s="25"/>
      <c r="F105" s="100"/>
      <c r="G105" s="27"/>
      <c r="H105" s="30"/>
      <c r="I105" s="29"/>
      <c r="J105" s="30"/>
      <c r="K105" s="31"/>
      <c r="L105" s="39"/>
      <c r="M105" s="39"/>
    </row>
    <row r="106" spans="1:256" s="33" customFormat="1" ht="17.25" hidden="1">
      <c r="A106" s="22"/>
      <c r="B106" s="32"/>
      <c r="C106" s="24"/>
      <c r="D106" s="24"/>
      <c r="E106" s="25"/>
      <c r="F106" s="100"/>
      <c r="G106" s="27"/>
      <c r="H106" s="30"/>
      <c r="I106" s="29"/>
      <c r="J106" s="30"/>
      <c r="K106" s="31"/>
      <c r="L106" s="39"/>
      <c r="M106" s="39"/>
    </row>
    <row r="107" spans="1:256" s="33" customFormat="1" ht="17.25" hidden="1">
      <c r="A107" s="22"/>
      <c r="B107" s="32"/>
      <c r="C107" s="24"/>
      <c r="D107" s="24"/>
      <c r="E107" s="25"/>
      <c r="F107" s="100"/>
      <c r="G107" s="27"/>
      <c r="H107" s="30"/>
      <c r="I107" s="29"/>
      <c r="J107" s="30"/>
      <c r="K107" s="31"/>
      <c r="L107" s="39"/>
      <c r="M107" s="39"/>
    </row>
    <row r="108" spans="1:256" s="33" customFormat="1" ht="17.25" hidden="1">
      <c r="A108" s="22"/>
      <c r="B108" s="32"/>
      <c r="C108" s="24"/>
      <c r="D108" s="24"/>
      <c r="E108" s="25"/>
      <c r="F108" s="100"/>
      <c r="G108" s="27"/>
      <c r="H108" s="30"/>
      <c r="I108" s="29"/>
      <c r="J108" s="30"/>
      <c r="K108" s="31"/>
      <c r="L108" s="39"/>
      <c r="M108" s="39"/>
    </row>
    <row r="109" spans="1:256" s="33" customFormat="1" ht="17.25" hidden="1">
      <c r="A109" s="22"/>
      <c r="B109" s="32"/>
      <c r="C109" s="24"/>
      <c r="D109" s="24"/>
      <c r="E109" s="25"/>
      <c r="F109" s="100"/>
      <c r="G109" s="27"/>
      <c r="H109" s="30"/>
      <c r="I109" s="29"/>
      <c r="J109" s="30"/>
      <c r="K109" s="31"/>
      <c r="L109" s="39"/>
      <c r="M109" s="39"/>
    </row>
    <row r="110" spans="1:256" s="33" customFormat="1" ht="17.25" hidden="1">
      <c r="A110" s="22"/>
      <c r="B110" s="32"/>
      <c r="C110" s="24"/>
      <c r="D110" s="24"/>
      <c r="E110" s="25"/>
      <c r="F110" s="26"/>
      <c r="G110" s="27"/>
      <c r="H110" s="31"/>
      <c r="I110" s="29"/>
      <c r="J110" s="30"/>
      <c r="K110" s="120"/>
      <c r="L110" s="39"/>
      <c r="M110" s="39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s="33" customFormat="1" ht="17.25" hidden="1">
      <c r="A111" s="22"/>
      <c r="B111" s="60"/>
      <c r="C111" s="98"/>
      <c r="D111" s="98"/>
      <c r="E111" s="99"/>
      <c r="F111" s="26"/>
      <c r="G111" s="62"/>
      <c r="H111" s="31"/>
      <c r="I111" s="83"/>
      <c r="J111" s="82"/>
      <c r="K111" s="120"/>
      <c r="L111" s="39"/>
      <c r="M111" s="39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s="33" customFormat="1" ht="17.25" hidden="1">
      <c r="A112" s="222"/>
      <c r="B112" s="236"/>
      <c r="C112" s="236"/>
      <c r="D112" s="236"/>
      <c r="E112" s="236"/>
      <c r="F112" s="237"/>
      <c r="G112" s="65"/>
      <c r="H112" s="41"/>
      <c r="I112" s="42"/>
      <c r="J112" s="41"/>
      <c r="K112" s="43"/>
      <c r="L112" s="44"/>
      <c r="M112" s="44"/>
    </row>
    <row r="113" spans="1:256" s="33" customFormat="1" ht="17.25" hidden="1">
      <c r="A113" s="242" t="s">
        <v>319</v>
      </c>
      <c r="B113" s="243"/>
      <c r="C113" s="243"/>
      <c r="D113" s="244"/>
      <c r="E113" s="101"/>
      <c r="F113" s="102"/>
      <c r="G113" s="103"/>
      <c r="H113" s="104"/>
      <c r="I113" s="105"/>
      <c r="J113" s="104"/>
      <c r="K113" s="106"/>
      <c r="L113" s="107"/>
      <c r="M113" s="107"/>
    </row>
    <row r="114" spans="1:256" s="39" customFormat="1" hidden="1">
      <c r="A114" s="22" t="s">
        <v>325</v>
      </c>
      <c r="B114" s="60" t="s">
        <v>345</v>
      </c>
      <c r="C114" s="60" t="s">
        <v>115</v>
      </c>
      <c r="D114" s="60" t="s">
        <v>22</v>
      </c>
      <c r="E114" s="40" t="s">
        <v>208</v>
      </c>
      <c r="F114" s="206">
        <v>41340</v>
      </c>
      <c r="G114" s="60" t="s">
        <v>20</v>
      </c>
      <c r="H114" s="64"/>
      <c r="I114" s="109"/>
      <c r="J114" s="60"/>
      <c r="K114" s="38"/>
      <c r="L114" s="60"/>
      <c r="M114" s="6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s="39" customFormat="1" hidden="1">
      <c r="A115" s="22"/>
      <c r="B115" s="60"/>
      <c r="C115" s="60"/>
      <c r="D115" s="60"/>
      <c r="E115" s="40"/>
      <c r="F115" s="108"/>
      <c r="G115" s="60"/>
      <c r="H115" s="64"/>
      <c r="I115" s="109"/>
      <c r="J115" s="60"/>
      <c r="K115" s="38"/>
      <c r="L115" s="60"/>
      <c r="M115" s="6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s="39" customFormat="1" hidden="1">
      <c r="A116" s="22"/>
      <c r="B116" s="60"/>
      <c r="C116" s="60"/>
      <c r="D116" s="60"/>
      <c r="E116" s="40"/>
      <c r="F116" s="108"/>
      <c r="G116" s="60"/>
      <c r="H116" s="64"/>
      <c r="I116" s="109"/>
      <c r="J116" s="60"/>
      <c r="K116" s="38"/>
      <c r="L116" s="60"/>
      <c r="M116" s="6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s="33" customFormat="1" ht="17.25" hidden="1">
      <c r="A117" s="22" t="s">
        <v>325</v>
      </c>
      <c r="B117" s="60" t="s">
        <v>346</v>
      </c>
      <c r="C117" s="60" t="s">
        <v>115</v>
      </c>
      <c r="D117" s="98" t="s">
        <v>22</v>
      </c>
      <c r="E117" s="40" t="s">
        <v>347</v>
      </c>
      <c r="F117" s="26">
        <v>41345</v>
      </c>
      <c r="G117" s="62" t="s">
        <v>20</v>
      </c>
      <c r="H117" s="31"/>
      <c r="I117" s="83"/>
      <c r="J117" s="82"/>
      <c r="K117" s="120"/>
      <c r="L117" s="39"/>
      <c r="M117" s="39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s="33" customFormat="1" ht="17.25" hidden="1">
      <c r="A118" s="22"/>
      <c r="B118" s="60"/>
      <c r="C118" s="98"/>
      <c r="D118" s="98"/>
      <c r="E118" s="99"/>
      <c r="F118" s="26"/>
      <c r="G118" s="62"/>
      <c r="H118" s="31"/>
      <c r="I118" s="83"/>
      <c r="J118" s="82"/>
      <c r="K118" s="120"/>
      <c r="L118" s="39"/>
      <c r="M118" s="39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s="33" customFormat="1" ht="17.25" hidden="1">
      <c r="A119" s="22"/>
      <c r="B119" s="60"/>
      <c r="C119" s="98"/>
      <c r="D119" s="98"/>
      <c r="E119" s="99"/>
      <c r="F119" s="26"/>
      <c r="G119" s="62"/>
      <c r="H119" s="31"/>
      <c r="I119" s="83"/>
      <c r="J119" s="82"/>
      <c r="K119" s="120"/>
      <c r="L119" s="39"/>
      <c r="M119" s="39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s="33" customFormat="1" ht="17.25" hidden="1">
      <c r="A120" s="22"/>
      <c r="B120" s="60"/>
      <c r="C120" s="98"/>
      <c r="D120" s="98"/>
      <c r="E120" s="99"/>
      <c r="F120" s="26"/>
      <c r="G120" s="62"/>
      <c r="H120" s="31"/>
      <c r="I120" s="83"/>
      <c r="J120" s="82"/>
      <c r="K120" s="120"/>
      <c r="L120" s="39"/>
      <c r="M120" s="39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s="33" customFormat="1" ht="17.25" hidden="1">
      <c r="A121" s="22"/>
      <c r="B121" s="60"/>
      <c r="C121" s="98"/>
      <c r="D121" s="98"/>
      <c r="E121" s="99"/>
      <c r="F121" s="26"/>
      <c r="G121" s="62"/>
      <c r="H121" s="31"/>
      <c r="I121" s="83"/>
      <c r="J121" s="82"/>
      <c r="K121" s="120"/>
      <c r="L121" s="39"/>
      <c r="M121" s="39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s="33" customFormat="1" ht="17.25" hidden="1">
      <c r="A122" s="22"/>
      <c r="B122" s="60"/>
      <c r="C122" s="98"/>
      <c r="D122" s="98"/>
      <c r="E122" s="99"/>
      <c r="F122" s="26"/>
      <c r="G122" s="62"/>
      <c r="H122" s="31"/>
      <c r="I122" s="83"/>
      <c r="J122" s="82"/>
      <c r="K122" s="120"/>
      <c r="L122" s="39"/>
      <c r="M122" s="39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s="33" customFormat="1" ht="17.25" hidden="1">
      <c r="A123" s="22"/>
      <c r="B123" s="60"/>
      <c r="C123" s="98"/>
      <c r="D123" s="98"/>
      <c r="E123" s="99"/>
      <c r="F123" s="26"/>
      <c r="G123" s="62"/>
      <c r="H123" s="31"/>
      <c r="I123" s="83"/>
      <c r="J123" s="82"/>
      <c r="K123" s="120"/>
      <c r="L123" s="39"/>
      <c r="M123" s="39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s="33" customFormat="1" ht="17.25" hidden="1">
      <c r="A124" s="22"/>
      <c r="B124" s="60"/>
      <c r="C124" s="98"/>
      <c r="D124" s="98"/>
      <c r="E124" s="121"/>
      <c r="F124" s="26"/>
      <c r="G124" s="62"/>
      <c r="H124" s="82"/>
      <c r="I124" s="83"/>
      <c r="J124" s="31"/>
      <c r="L124" s="39"/>
      <c r="M124" s="39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s="33" customFormat="1" ht="17.25" hidden="1">
      <c r="A125" s="222"/>
      <c r="B125" s="236"/>
      <c r="C125" s="236"/>
      <c r="D125" s="236"/>
      <c r="E125" s="236"/>
      <c r="F125" s="237"/>
      <c r="G125" s="65"/>
      <c r="H125" s="41"/>
      <c r="I125" s="42"/>
      <c r="J125" s="41"/>
      <c r="K125" s="43"/>
      <c r="L125" s="44"/>
      <c r="M125" s="44"/>
    </row>
    <row r="126" spans="1:256" s="33" customFormat="1" ht="17.25" hidden="1">
      <c r="A126" s="238" t="s">
        <v>318</v>
      </c>
      <c r="B126" s="239"/>
      <c r="C126" s="239"/>
      <c r="D126" s="240"/>
      <c r="E126" s="101"/>
      <c r="F126" s="102"/>
      <c r="G126" s="103"/>
      <c r="H126" s="104"/>
      <c r="I126" s="105"/>
      <c r="J126" s="104"/>
      <c r="K126" s="106"/>
      <c r="L126" s="107"/>
      <c r="M126" s="107"/>
    </row>
    <row r="127" spans="1:256" s="39" customFormat="1" hidden="1">
      <c r="A127" s="22" t="s">
        <v>325</v>
      </c>
      <c r="B127" s="39" t="s">
        <v>184</v>
      </c>
      <c r="C127" s="98" t="s">
        <v>103</v>
      </c>
      <c r="D127" s="98" t="s">
        <v>348</v>
      </c>
      <c r="E127" s="110" t="s">
        <v>349</v>
      </c>
      <c r="F127" s="111"/>
      <c r="G127" s="207" t="s">
        <v>20</v>
      </c>
      <c r="H127" s="112"/>
      <c r="I127" s="112"/>
      <c r="K127" s="11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s="39" customFormat="1" hidden="1">
      <c r="A128" s="22" t="s">
        <v>325</v>
      </c>
      <c r="B128" s="39" t="s">
        <v>350</v>
      </c>
      <c r="C128" s="98" t="s">
        <v>103</v>
      </c>
      <c r="D128" s="98" t="s">
        <v>327</v>
      </c>
      <c r="E128" s="110" t="s">
        <v>351</v>
      </c>
      <c r="F128" s="111"/>
      <c r="G128" s="207" t="s">
        <v>20</v>
      </c>
      <c r="H128" s="112"/>
      <c r="I128" s="112"/>
      <c r="K128" s="11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s="39" customFormat="1" ht="16.5" hidden="1" customHeight="1">
      <c r="A129" s="22" t="s">
        <v>325</v>
      </c>
      <c r="B129" s="114"/>
      <c r="C129" s="98" t="s">
        <v>103</v>
      </c>
      <c r="D129" s="115"/>
      <c r="E129" s="110"/>
      <c r="F129" s="116"/>
      <c r="G129" s="208"/>
      <c r="H129" s="118"/>
      <c r="I129" s="118"/>
      <c r="K129" s="11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s="33" customFormat="1" ht="17.25" hidden="1">
      <c r="A130" s="22" t="s">
        <v>325</v>
      </c>
      <c r="B130" s="39" t="s">
        <v>352</v>
      </c>
      <c r="C130" s="98" t="s">
        <v>103</v>
      </c>
      <c r="D130" s="98" t="s">
        <v>353</v>
      </c>
      <c r="E130" s="110" t="s">
        <v>26</v>
      </c>
      <c r="F130" s="111"/>
      <c r="G130" s="207" t="s">
        <v>20</v>
      </c>
      <c r="H130" s="83"/>
      <c r="I130" s="83"/>
      <c r="J130" s="82"/>
      <c r="K130" s="120"/>
      <c r="L130" s="39"/>
      <c r="M130" s="39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s="33" customFormat="1" ht="17.25" hidden="1">
      <c r="A131" s="22" t="s">
        <v>325</v>
      </c>
      <c r="B131" s="60" t="s">
        <v>184</v>
      </c>
      <c r="C131" s="98" t="s">
        <v>103</v>
      </c>
      <c r="D131" s="98" t="s">
        <v>348</v>
      </c>
      <c r="E131" s="99" t="s">
        <v>43</v>
      </c>
      <c r="F131" s="26"/>
      <c r="G131" s="62" t="s">
        <v>20</v>
      </c>
      <c r="H131" s="83"/>
      <c r="I131" s="83"/>
      <c r="J131" s="82"/>
      <c r="K131" s="120"/>
      <c r="L131" s="39"/>
      <c r="M131" s="39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s="33" customFormat="1" ht="17.25" hidden="1">
      <c r="A132" s="22" t="s">
        <v>325</v>
      </c>
      <c r="B132" s="60" t="s">
        <v>354</v>
      </c>
      <c r="C132" s="98" t="s">
        <v>103</v>
      </c>
      <c r="D132" s="98" t="s">
        <v>330</v>
      </c>
      <c r="E132" s="99" t="s">
        <v>174</v>
      </c>
      <c r="F132" s="26"/>
      <c r="G132" s="62" t="s">
        <v>20</v>
      </c>
      <c r="H132" s="83"/>
      <c r="I132" s="83"/>
      <c r="J132" s="82"/>
      <c r="K132" s="120"/>
      <c r="L132" s="39"/>
      <c r="M132" s="39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s="33" customFormat="1" ht="17.25" hidden="1">
      <c r="A133" s="22" t="s">
        <v>325</v>
      </c>
      <c r="B133" s="60" t="s">
        <v>355</v>
      </c>
      <c r="C133" s="98" t="s">
        <v>103</v>
      </c>
      <c r="D133" s="98" t="s">
        <v>330</v>
      </c>
      <c r="E133" s="99"/>
      <c r="F133" s="26"/>
      <c r="G133" s="62" t="s">
        <v>20</v>
      </c>
      <c r="H133" s="83"/>
      <c r="I133" s="83"/>
      <c r="J133" s="82"/>
      <c r="K133" s="120"/>
      <c r="L133" s="39"/>
      <c r="M133" s="39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s="33" customFormat="1" ht="17.25" hidden="1">
      <c r="A134" s="22" t="s">
        <v>325</v>
      </c>
      <c r="B134" s="60" t="s">
        <v>184</v>
      </c>
      <c r="C134" s="98" t="s">
        <v>103</v>
      </c>
      <c r="D134" s="98" t="s">
        <v>348</v>
      </c>
      <c r="E134" s="99" t="s">
        <v>356</v>
      </c>
      <c r="F134" s="26">
        <v>41336</v>
      </c>
      <c r="G134" s="62"/>
      <c r="H134" s="83">
        <v>50000</v>
      </c>
      <c r="I134" s="83" t="s">
        <v>20</v>
      </c>
      <c r="J134" s="82"/>
      <c r="K134" s="120"/>
      <c r="L134" s="39"/>
      <c r="M134" s="39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s="33" customFormat="1" ht="17.25" hidden="1">
      <c r="A135" s="22" t="s">
        <v>325</v>
      </c>
      <c r="B135" s="60" t="s">
        <v>181</v>
      </c>
      <c r="C135" s="98" t="s">
        <v>103</v>
      </c>
      <c r="D135" s="98" t="s">
        <v>348</v>
      </c>
      <c r="E135" s="121" t="s">
        <v>357</v>
      </c>
      <c r="F135" s="26">
        <v>41337</v>
      </c>
      <c r="G135" s="62"/>
      <c r="H135" s="83">
        <v>50000</v>
      </c>
      <c r="I135" s="83" t="s">
        <v>20</v>
      </c>
      <c r="J135" s="31"/>
      <c r="L135" s="39"/>
      <c r="M135" s="39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s="33" customFormat="1" ht="17.25" hidden="1">
      <c r="A136" s="22" t="s">
        <v>325</v>
      </c>
      <c r="B136" s="60" t="s">
        <v>140</v>
      </c>
      <c r="C136" s="98" t="s">
        <v>103</v>
      </c>
      <c r="D136" s="98" t="s">
        <v>22</v>
      </c>
      <c r="E136" s="99" t="s">
        <v>358</v>
      </c>
      <c r="F136" s="26">
        <v>41335</v>
      </c>
      <c r="G136" s="62"/>
      <c r="H136" s="83">
        <v>70000</v>
      </c>
      <c r="I136" s="83" t="s">
        <v>20</v>
      </c>
      <c r="J136" s="82"/>
      <c r="K136" s="120"/>
      <c r="L136" s="39"/>
      <c r="M136" s="39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s="33" customFormat="1" ht="17.25" hidden="1">
      <c r="A137" s="22" t="s">
        <v>325</v>
      </c>
      <c r="B137" s="60" t="s">
        <v>359</v>
      </c>
      <c r="C137" s="98" t="s">
        <v>103</v>
      </c>
      <c r="D137" s="98" t="s">
        <v>334</v>
      </c>
      <c r="E137" s="99" t="s">
        <v>360</v>
      </c>
      <c r="F137" s="26">
        <v>41339</v>
      </c>
      <c r="G137" s="62"/>
      <c r="H137" s="83">
        <v>70000</v>
      </c>
      <c r="I137" s="83" t="s">
        <v>20</v>
      </c>
      <c r="J137" s="82"/>
      <c r="K137" s="120"/>
      <c r="L137" s="39"/>
      <c r="M137" s="39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s="33" customFormat="1" ht="17.25" hidden="1">
      <c r="A138" s="22" t="s">
        <v>325</v>
      </c>
      <c r="B138" s="60" t="s">
        <v>288</v>
      </c>
      <c r="C138" s="98" t="s">
        <v>103</v>
      </c>
      <c r="D138" s="98" t="s">
        <v>353</v>
      </c>
      <c r="E138" s="99" t="s">
        <v>361</v>
      </c>
      <c r="F138" s="26">
        <v>41339</v>
      </c>
      <c r="G138" s="62"/>
      <c r="H138" s="83">
        <v>50000</v>
      </c>
      <c r="I138" s="83" t="s">
        <v>20</v>
      </c>
      <c r="J138" s="82"/>
      <c r="K138" s="120"/>
      <c r="L138" s="39"/>
      <c r="M138" s="39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s="33" customFormat="1" ht="32.25" hidden="1">
      <c r="A139" s="22" t="s">
        <v>325</v>
      </c>
      <c r="B139" s="60" t="s">
        <v>362</v>
      </c>
      <c r="C139" s="98" t="s">
        <v>103</v>
      </c>
      <c r="D139" s="98" t="s">
        <v>330</v>
      </c>
      <c r="E139" s="99" t="s">
        <v>363</v>
      </c>
      <c r="F139" s="26">
        <v>41336</v>
      </c>
      <c r="G139" s="62"/>
      <c r="H139" s="83">
        <v>150000</v>
      </c>
      <c r="I139" s="83" t="s">
        <v>20</v>
      </c>
      <c r="J139" s="82"/>
      <c r="K139" s="120"/>
      <c r="L139" s="39"/>
      <c r="M139" s="39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s="33" customFormat="1" ht="17.25" hidden="1">
      <c r="A140" s="22" t="s">
        <v>325</v>
      </c>
      <c r="B140" s="60" t="s">
        <v>281</v>
      </c>
      <c r="C140" s="98" t="s">
        <v>103</v>
      </c>
      <c r="D140" s="98" t="s">
        <v>334</v>
      </c>
      <c r="E140" s="99" t="s">
        <v>364</v>
      </c>
      <c r="F140" s="26">
        <v>41336</v>
      </c>
      <c r="G140" s="62"/>
      <c r="H140" s="83">
        <v>100000</v>
      </c>
      <c r="I140" s="83" t="s">
        <v>20</v>
      </c>
      <c r="J140" s="82"/>
      <c r="K140" s="120"/>
      <c r="L140" s="39"/>
      <c r="M140" s="39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s="33" customFormat="1" ht="48" hidden="1">
      <c r="A141" s="22" t="s">
        <v>325</v>
      </c>
      <c r="B141" s="60" t="s">
        <v>350</v>
      </c>
      <c r="C141" s="98" t="s">
        <v>103</v>
      </c>
      <c r="D141" s="98" t="s">
        <v>327</v>
      </c>
      <c r="E141" s="99" t="s">
        <v>365</v>
      </c>
      <c r="F141" s="26">
        <v>41341</v>
      </c>
      <c r="G141" s="62"/>
      <c r="H141" s="83">
        <v>200000</v>
      </c>
      <c r="I141" s="83"/>
      <c r="J141" s="82" t="s">
        <v>20</v>
      </c>
      <c r="K141" s="120"/>
      <c r="L141" s="39"/>
      <c r="M141" s="39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s="33" customFormat="1" ht="17.25" hidden="1">
      <c r="A142" s="22" t="s">
        <v>325</v>
      </c>
      <c r="B142" s="60" t="s">
        <v>366</v>
      </c>
      <c r="C142" s="98" t="s">
        <v>103</v>
      </c>
      <c r="D142" s="98" t="s">
        <v>330</v>
      </c>
      <c r="E142" s="99" t="s">
        <v>367</v>
      </c>
      <c r="F142" s="26">
        <v>41344</v>
      </c>
      <c r="G142" s="62"/>
      <c r="H142" s="83">
        <v>20000</v>
      </c>
      <c r="I142" s="83" t="s">
        <v>20</v>
      </c>
      <c r="J142" s="82"/>
      <c r="K142" s="120"/>
      <c r="L142" s="39"/>
      <c r="M142" s="39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s="33" customFormat="1" ht="17.25" hidden="1">
      <c r="A143" s="22" t="s">
        <v>325</v>
      </c>
      <c r="B143" s="60" t="s">
        <v>368</v>
      </c>
      <c r="C143" s="98" t="s">
        <v>103</v>
      </c>
      <c r="D143" s="98" t="s">
        <v>330</v>
      </c>
      <c r="E143" s="99" t="s">
        <v>360</v>
      </c>
      <c r="F143" s="26">
        <v>41342</v>
      </c>
      <c r="G143" s="62"/>
      <c r="H143" s="120">
        <v>70000</v>
      </c>
      <c r="I143" s="83" t="s">
        <v>20</v>
      </c>
      <c r="J143" s="82"/>
      <c r="K143" s="120"/>
      <c r="L143" s="39"/>
      <c r="M143" s="39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s="33" customFormat="1" ht="17.25" hidden="1">
      <c r="A144" s="22" t="s">
        <v>325</v>
      </c>
      <c r="B144" s="60" t="s">
        <v>184</v>
      </c>
      <c r="C144" s="98" t="s">
        <v>103</v>
      </c>
      <c r="D144" s="98" t="s">
        <v>348</v>
      </c>
      <c r="E144" s="99" t="s">
        <v>369</v>
      </c>
      <c r="F144" s="26">
        <v>41352</v>
      </c>
      <c r="G144" s="62"/>
      <c r="H144" s="120">
        <v>20000</v>
      </c>
      <c r="I144" s="83" t="s">
        <v>20</v>
      </c>
      <c r="J144" s="82"/>
      <c r="K144" s="120"/>
      <c r="L144" s="39"/>
      <c r="M144" s="39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s="33" customFormat="1" ht="17.25" hidden="1">
      <c r="A145" s="22" t="s">
        <v>325</v>
      </c>
      <c r="B145" s="60"/>
      <c r="C145" s="98"/>
      <c r="D145" s="98"/>
      <c r="E145" s="99"/>
      <c r="F145" s="26"/>
      <c r="G145" s="62"/>
      <c r="H145" s="31"/>
      <c r="I145" s="83"/>
      <c r="J145" s="82"/>
      <c r="K145" s="120"/>
      <c r="L145" s="39"/>
      <c r="M145" s="39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s="33" customFormat="1" ht="17.25" hidden="1">
      <c r="A146" s="22" t="s">
        <v>325</v>
      </c>
      <c r="B146" s="60"/>
      <c r="C146" s="98"/>
      <c r="D146" s="98"/>
      <c r="E146" s="99"/>
      <c r="F146" s="26"/>
      <c r="G146" s="62"/>
      <c r="H146" s="31"/>
      <c r="I146" s="83"/>
      <c r="J146" s="82"/>
      <c r="K146" s="120"/>
      <c r="L146" s="39"/>
      <c r="M146" s="39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s="33" customFormat="1" ht="17.25" hidden="1">
      <c r="A147" s="22"/>
      <c r="B147" s="60"/>
      <c r="C147" s="98"/>
      <c r="D147" s="98"/>
      <c r="E147" s="99"/>
      <c r="F147" s="26"/>
      <c r="G147" s="62"/>
      <c r="H147" s="31"/>
      <c r="I147" s="83"/>
      <c r="J147" s="82"/>
      <c r="K147" s="120"/>
      <c r="L147" s="39"/>
      <c r="M147" s="39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s="33" customFormat="1" ht="17.25" hidden="1">
      <c r="A148" s="22"/>
      <c r="B148" s="60"/>
      <c r="C148" s="98"/>
      <c r="D148" s="98"/>
      <c r="E148" s="99"/>
      <c r="F148" s="26"/>
      <c r="G148" s="62"/>
      <c r="H148" s="31"/>
      <c r="I148" s="83"/>
      <c r="J148" s="82"/>
      <c r="K148" s="120"/>
      <c r="L148" s="39"/>
      <c r="M148" s="39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s="33" customFormat="1" ht="17.25" hidden="1">
      <c r="A149" s="22"/>
      <c r="B149" s="60"/>
      <c r="C149" s="98"/>
      <c r="D149" s="98"/>
      <c r="E149" s="99"/>
      <c r="F149" s="26"/>
      <c r="G149" s="62"/>
      <c r="H149" s="31"/>
      <c r="I149" s="83"/>
      <c r="J149" s="82"/>
      <c r="K149" s="120"/>
      <c r="L149" s="39"/>
      <c r="M149" s="39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s="33" customFormat="1" ht="17.25" hidden="1">
      <c r="A150" s="22"/>
      <c r="B150" s="60"/>
      <c r="C150" s="98"/>
      <c r="D150" s="98"/>
      <c r="E150" s="99"/>
      <c r="F150" s="26"/>
      <c r="G150" s="62"/>
      <c r="H150" s="31"/>
      <c r="I150" s="83"/>
      <c r="J150" s="82"/>
      <c r="K150" s="120"/>
      <c r="L150" s="39"/>
      <c r="M150" s="39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s="33" customFormat="1" ht="17.25" hidden="1">
      <c r="A151" s="22"/>
      <c r="B151" s="60"/>
      <c r="C151" s="98"/>
      <c r="D151" s="98"/>
      <c r="E151" s="99"/>
      <c r="F151" s="26"/>
      <c r="G151" s="62"/>
      <c r="H151" s="31"/>
      <c r="I151" s="83"/>
      <c r="J151" s="82"/>
      <c r="K151" s="120"/>
      <c r="L151" s="39"/>
      <c r="M151" s="39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s="33" customFormat="1" ht="17.25" hidden="1">
      <c r="A152" s="22"/>
      <c r="B152" s="60"/>
      <c r="C152" s="98"/>
      <c r="D152" s="98"/>
      <c r="E152" s="99"/>
      <c r="F152" s="26"/>
      <c r="G152" s="62"/>
      <c r="H152" s="31"/>
      <c r="I152" s="83"/>
      <c r="J152" s="82"/>
      <c r="K152" s="120"/>
      <c r="L152" s="39"/>
      <c r="M152" s="39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s="119" customFormat="1" ht="17.25" hidden="1">
      <c r="A153" s="222"/>
      <c r="B153" s="236"/>
      <c r="C153" s="236"/>
      <c r="D153" s="236"/>
      <c r="E153" s="236"/>
      <c r="F153" s="237"/>
      <c r="G153" s="65"/>
      <c r="H153" s="41"/>
      <c r="I153" s="42"/>
      <c r="J153" s="41"/>
      <c r="K153" s="43"/>
      <c r="L153" s="44"/>
      <c r="M153" s="44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s="119" customFormat="1" ht="17.25" hidden="1">
      <c r="A154" s="238" t="s">
        <v>317</v>
      </c>
      <c r="B154" s="239"/>
      <c r="C154" s="239"/>
      <c r="D154" s="240"/>
      <c r="E154" s="66"/>
      <c r="F154" s="67"/>
      <c r="G154" s="68"/>
      <c r="H154" s="69"/>
      <c r="I154" s="70"/>
      <c r="J154" s="69"/>
      <c r="K154" s="71"/>
      <c r="L154" s="72"/>
      <c r="M154" s="7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s="33" customFormat="1" ht="17.25" hidden="1">
      <c r="A155" s="22"/>
      <c r="B155" s="60"/>
      <c r="C155" s="98"/>
      <c r="D155" s="98"/>
      <c r="E155" s="99"/>
      <c r="F155" s="26"/>
      <c r="G155" s="62"/>
      <c r="H155" s="31"/>
      <c r="I155" s="83"/>
      <c r="J155" s="82"/>
      <c r="K155" s="120"/>
      <c r="L155" s="39"/>
      <c r="M155" s="39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s="33" customFormat="1" ht="17.25" hidden="1">
      <c r="A156" s="22"/>
      <c r="B156" s="60"/>
      <c r="C156" s="98"/>
      <c r="D156" s="98"/>
      <c r="E156" s="99"/>
      <c r="F156" s="26"/>
      <c r="G156" s="62"/>
      <c r="H156" s="31"/>
      <c r="I156" s="83"/>
      <c r="J156" s="82"/>
      <c r="K156" s="120"/>
      <c r="L156" s="39"/>
      <c r="M156" s="39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s="33" customFormat="1" ht="17.25" hidden="1">
      <c r="A157" s="22"/>
      <c r="B157" s="60"/>
      <c r="C157" s="98"/>
      <c r="D157" s="98"/>
      <c r="E157" s="99"/>
      <c r="F157" s="26"/>
      <c r="G157" s="62"/>
      <c r="H157" s="31"/>
      <c r="I157" s="83"/>
      <c r="J157" s="82"/>
      <c r="K157" s="120"/>
      <c r="L157" s="39"/>
      <c r="M157" s="39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s="33" customFormat="1" ht="17.25" hidden="1">
      <c r="A158" s="22"/>
      <c r="B158" s="60"/>
      <c r="C158" s="98"/>
      <c r="D158" s="98"/>
      <c r="E158" s="99"/>
      <c r="F158" s="26"/>
      <c r="G158" s="62"/>
      <c r="H158" s="31"/>
      <c r="I158" s="83"/>
      <c r="J158" s="82"/>
      <c r="K158" s="120"/>
      <c r="L158" s="39"/>
      <c r="M158" s="39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s="33" customFormat="1" ht="17.25" hidden="1">
      <c r="A159" s="22"/>
      <c r="B159" s="60"/>
      <c r="C159" s="98"/>
      <c r="D159" s="98"/>
      <c r="E159" s="99"/>
      <c r="F159" s="26"/>
      <c r="G159" s="62"/>
      <c r="H159" s="31"/>
      <c r="I159" s="83"/>
      <c r="J159" s="82"/>
      <c r="K159" s="120"/>
      <c r="L159" s="39"/>
      <c r="M159" s="39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s="33" customFormat="1" ht="17.25" hidden="1">
      <c r="A160" s="22"/>
      <c r="B160" s="60"/>
      <c r="C160" s="98"/>
      <c r="D160" s="98"/>
      <c r="E160" s="99"/>
      <c r="F160" s="26"/>
      <c r="G160" s="62"/>
      <c r="H160" s="31"/>
      <c r="I160" s="83"/>
      <c r="J160" s="82"/>
      <c r="K160" s="120"/>
      <c r="L160" s="39"/>
      <c r="M160" s="39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s="33" customFormat="1" ht="17.25" hidden="1">
      <c r="A161" s="22"/>
      <c r="B161" s="60"/>
      <c r="C161" s="98"/>
      <c r="D161" s="98"/>
      <c r="E161" s="99"/>
      <c r="F161" s="26"/>
      <c r="G161" s="62"/>
      <c r="H161" s="31"/>
      <c r="I161" s="83"/>
      <c r="J161" s="82"/>
      <c r="K161" s="120"/>
      <c r="L161" s="39"/>
      <c r="M161" s="39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s="33" customFormat="1" ht="17.25" hidden="1">
      <c r="A162" s="22"/>
      <c r="B162" s="60"/>
      <c r="C162" s="98"/>
      <c r="D162" s="98"/>
      <c r="E162" s="121"/>
      <c r="F162" s="26"/>
      <c r="G162" s="62"/>
      <c r="H162" s="82"/>
      <c r="I162" s="83"/>
      <c r="J162" s="31"/>
      <c r="L162" s="39"/>
      <c r="M162" s="39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s="119" customFormat="1" ht="17.25" hidden="1">
      <c r="A163" s="222"/>
      <c r="B163" s="236"/>
      <c r="C163" s="236"/>
      <c r="D163" s="236"/>
      <c r="E163" s="236"/>
      <c r="F163" s="237"/>
      <c r="G163" s="65"/>
      <c r="H163" s="41"/>
      <c r="I163" s="42"/>
      <c r="J163" s="41"/>
      <c r="K163" s="43"/>
      <c r="L163" s="44"/>
      <c r="M163" s="44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s="119" customFormat="1" ht="17.25" hidden="1">
      <c r="A164" s="238" t="s">
        <v>408</v>
      </c>
      <c r="B164" s="239"/>
      <c r="C164" s="239"/>
      <c r="D164" s="240"/>
      <c r="E164" s="66"/>
      <c r="F164" s="67"/>
      <c r="G164" s="68"/>
      <c r="H164" s="69"/>
      <c r="I164" s="70"/>
      <c r="J164" s="69"/>
      <c r="K164" s="71"/>
      <c r="L164" s="72"/>
      <c r="M164" s="7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s="33" customFormat="1" ht="17.25" hidden="1">
      <c r="A165" s="22" t="s">
        <v>325</v>
      </c>
      <c r="B165" s="60" t="s">
        <v>387</v>
      </c>
      <c r="C165" s="98" t="s">
        <v>409</v>
      </c>
      <c r="D165" s="98" t="s">
        <v>353</v>
      </c>
      <c r="E165" s="99" t="s">
        <v>410</v>
      </c>
      <c r="F165" s="26">
        <v>41350</v>
      </c>
      <c r="G165" s="62"/>
      <c r="H165" s="31">
        <v>150000</v>
      </c>
      <c r="I165" s="83" t="s">
        <v>20</v>
      </c>
      <c r="J165" s="82"/>
      <c r="K165" s="120"/>
      <c r="L165" s="39"/>
      <c r="M165" s="39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s="33" customFormat="1" ht="17.25" hidden="1">
      <c r="A166" s="22"/>
      <c r="B166" s="60"/>
      <c r="C166" s="98"/>
      <c r="D166" s="98"/>
      <c r="E166" s="99"/>
      <c r="F166" s="26"/>
      <c r="G166" s="62"/>
      <c r="H166" s="31"/>
      <c r="I166" s="83"/>
      <c r="J166" s="82"/>
      <c r="K166" s="120"/>
      <c r="L166" s="39"/>
      <c r="M166" s="39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s="33" customFormat="1" ht="17.25" hidden="1">
      <c r="A167" s="22"/>
      <c r="B167" s="60"/>
      <c r="C167" s="98"/>
      <c r="D167" s="98"/>
      <c r="E167" s="99"/>
      <c r="F167" s="26"/>
      <c r="G167" s="62"/>
      <c r="H167" s="31"/>
      <c r="I167" s="83"/>
      <c r="J167" s="82"/>
      <c r="K167" s="120"/>
      <c r="L167" s="39"/>
      <c r="M167" s="39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s="33" customFormat="1" ht="17.25" hidden="1">
      <c r="A168" s="22"/>
      <c r="B168" s="60"/>
      <c r="C168" s="98"/>
      <c r="D168" s="98"/>
      <c r="E168" s="99"/>
      <c r="F168" s="26"/>
      <c r="G168" s="62"/>
      <c r="H168" s="31"/>
      <c r="I168" s="83"/>
      <c r="J168" s="82"/>
      <c r="K168" s="120"/>
      <c r="L168" s="39"/>
      <c r="M168" s="39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s="33" customFormat="1" ht="17.25" hidden="1">
      <c r="A169" s="22"/>
      <c r="B169" s="60"/>
      <c r="C169" s="98"/>
      <c r="D169" s="98"/>
      <c r="E169" s="99"/>
      <c r="F169" s="26"/>
      <c r="G169" s="62"/>
      <c r="H169" s="31"/>
      <c r="I169" s="83"/>
      <c r="J169" s="82"/>
      <c r="K169" s="120"/>
      <c r="L169" s="39"/>
      <c r="M169" s="39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s="5" customFormat="1" ht="19.5">
      <c r="A170" s="200" t="s">
        <v>439</v>
      </c>
      <c r="B170" s="201"/>
      <c r="C170" s="201"/>
      <c r="D170" s="202"/>
      <c r="E170" s="15"/>
      <c r="F170" s="16"/>
      <c r="G170" s="17"/>
      <c r="H170" s="18"/>
      <c r="I170" s="19"/>
      <c r="J170" s="18"/>
      <c r="K170" s="20"/>
      <c r="L170" s="21"/>
      <c r="M170" s="21"/>
    </row>
    <row r="171" spans="1:256" s="33" customFormat="1" ht="32.25">
      <c r="A171" s="22" t="s">
        <v>448</v>
      </c>
      <c r="B171" s="23" t="s">
        <v>490</v>
      </c>
      <c r="C171" s="24" t="s">
        <v>17</v>
      </c>
      <c r="D171" s="24" t="s">
        <v>125</v>
      </c>
      <c r="E171" s="25" t="s">
        <v>491</v>
      </c>
      <c r="F171" s="26">
        <v>41367</v>
      </c>
      <c r="G171" s="27"/>
      <c r="H171" s="28">
        <v>30000</v>
      </c>
      <c r="I171" s="29"/>
      <c r="J171" s="30"/>
      <c r="K171" s="31" t="s">
        <v>20</v>
      </c>
      <c r="L171" s="32"/>
      <c r="M171" s="32"/>
    </row>
    <row r="172" spans="1:256" s="33" customFormat="1" ht="17.25">
      <c r="A172" s="22" t="s">
        <v>448</v>
      </c>
      <c r="B172" s="23" t="s">
        <v>332</v>
      </c>
      <c r="C172" s="24" t="s">
        <v>33</v>
      </c>
      <c r="D172" s="24" t="s">
        <v>487</v>
      </c>
      <c r="E172" s="25" t="s">
        <v>492</v>
      </c>
      <c r="F172" s="26">
        <v>41380</v>
      </c>
      <c r="G172" s="27"/>
      <c r="H172" s="28">
        <v>20000</v>
      </c>
      <c r="I172" s="29" t="s">
        <v>20</v>
      </c>
      <c r="J172" s="30"/>
      <c r="K172" s="31"/>
      <c r="L172" s="32"/>
      <c r="M172" s="32"/>
    </row>
    <row r="173" spans="1:256" s="33" customFormat="1" ht="17.25">
      <c r="A173" s="209" t="s">
        <v>448</v>
      </c>
      <c r="B173" s="23" t="s">
        <v>175</v>
      </c>
      <c r="C173" s="24" t="s">
        <v>17</v>
      </c>
      <c r="D173" s="24" t="s">
        <v>41</v>
      </c>
      <c r="E173" s="35" t="s">
        <v>531</v>
      </c>
      <c r="F173" s="26">
        <v>41383</v>
      </c>
      <c r="G173" s="27"/>
      <c r="H173" s="82">
        <v>100000</v>
      </c>
      <c r="I173" s="37" t="s">
        <v>20</v>
      </c>
      <c r="J173" s="36"/>
      <c r="K173" s="38"/>
      <c r="L173" s="39"/>
      <c r="M173" s="39"/>
    </row>
    <row r="174" spans="1:256" s="33" customFormat="1" ht="17.25">
      <c r="A174" s="22" t="s">
        <v>448</v>
      </c>
      <c r="B174" s="23" t="s">
        <v>16</v>
      </c>
      <c r="C174" s="24" t="s">
        <v>17</v>
      </c>
      <c r="D174" s="24" t="s">
        <v>18</v>
      </c>
      <c r="E174" s="35" t="s">
        <v>26</v>
      </c>
      <c r="F174" s="26">
        <v>41369</v>
      </c>
      <c r="G174" s="27"/>
      <c r="H174" s="82">
        <v>20000</v>
      </c>
      <c r="I174" s="37" t="s">
        <v>20</v>
      </c>
      <c r="J174" s="36"/>
      <c r="K174" s="38"/>
      <c r="L174" s="39"/>
      <c r="M174" s="39"/>
    </row>
    <row r="175" spans="1:256" s="33" customFormat="1" ht="17.25">
      <c r="A175" s="22" t="s">
        <v>448</v>
      </c>
      <c r="B175" s="23" t="s">
        <v>16</v>
      </c>
      <c r="C175" s="24" t="s">
        <v>17</v>
      </c>
      <c r="D175" s="24" t="s">
        <v>18</v>
      </c>
      <c r="E175" s="35" t="s">
        <v>532</v>
      </c>
      <c r="F175" s="26">
        <v>41369</v>
      </c>
      <c r="G175" s="27"/>
      <c r="H175" s="82">
        <v>50000</v>
      </c>
      <c r="I175" s="37" t="s">
        <v>20</v>
      </c>
      <c r="J175" s="36"/>
      <c r="K175" s="38"/>
      <c r="L175" s="39"/>
      <c r="M175" s="39"/>
    </row>
    <row r="176" spans="1:256" s="33" customFormat="1" ht="17.25">
      <c r="A176" s="22" t="s">
        <v>448</v>
      </c>
      <c r="B176" s="40" t="s">
        <v>204</v>
      </c>
      <c r="C176" s="24" t="s">
        <v>17</v>
      </c>
      <c r="D176" s="24" t="s">
        <v>41</v>
      </c>
      <c r="E176" s="99" t="s">
        <v>531</v>
      </c>
      <c r="F176" s="26">
        <v>41385</v>
      </c>
      <c r="G176" s="62"/>
      <c r="H176" s="31">
        <v>100000</v>
      </c>
      <c r="I176" s="83" t="s">
        <v>20</v>
      </c>
      <c r="J176" s="82"/>
      <c r="K176" s="120"/>
      <c r="L176" s="39"/>
      <c r="M176" s="39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s="33" customFormat="1" ht="17.25">
      <c r="A177" s="22" t="s">
        <v>448</v>
      </c>
      <c r="B177" s="60" t="s">
        <v>533</v>
      </c>
      <c r="C177" s="98" t="s">
        <v>17</v>
      </c>
      <c r="D177" s="98" t="s">
        <v>41</v>
      </c>
      <c r="E177" s="99" t="s">
        <v>534</v>
      </c>
      <c r="F177" s="26">
        <v>41393</v>
      </c>
      <c r="G177" s="62"/>
      <c r="H177" s="31">
        <v>20000</v>
      </c>
      <c r="I177" s="83" t="s">
        <v>20</v>
      </c>
      <c r="J177" s="82"/>
      <c r="K177" s="120"/>
      <c r="L177" s="39"/>
      <c r="M177" s="39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s="33" customFormat="1" ht="17.25">
      <c r="A178" s="22" t="s">
        <v>448</v>
      </c>
      <c r="B178" s="60"/>
      <c r="C178" s="98"/>
      <c r="D178" s="98"/>
      <c r="E178" s="99"/>
      <c r="F178" s="26"/>
      <c r="G178" s="62"/>
      <c r="H178" s="31"/>
      <c r="I178" s="83"/>
      <c r="J178" s="82"/>
      <c r="K178" s="120"/>
      <c r="L178" s="39"/>
      <c r="M178" s="39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s="33" customFormat="1" ht="17.25">
      <c r="A179" s="22" t="s">
        <v>448</v>
      </c>
      <c r="B179" s="60"/>
      <c r="C179" s="98"/>
      <c r="D179" s="98"/>
      <c r="E179" s="99"/>
      <c r="F179" s="26"/>
      <c r="G179" s="62"/>
      <c r="H179" s="31"/>
      <c r="I179" s="83"/>
      <c r="J179" s="82"/>
      <c r="K179" s="120"/>
      <c r="L179" s="39"/>
      <c r="M179" s="39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s="33" customFormat="1" ht="17.25">
      <c r="A180" s="22" t="s">
        <v>448</v>
      </c>
      <c r="B180" s="60"/>
      <c r="C180" s="98"/>
      <c r="D180" s="98"/>
      <c r="E180" s="99"/>
      <c r="F180" s="26"/>
      <c r="G180" s="62"/>
      <c r="H180" s="31"/>
      <c r="I180" s="83"/>
      <c r="J180" s="82"/>
      <c r="K180" s="120"/>
      <c r="L180" s="39"/>
      <c r="M180" s="39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s="33" customFormat="1" ht="17.25">
      <c r="A181" s="22" t="s">
        <v>448</v>
      </c>
      <c r="B181" s="60"/>
      <c r="C181" s="98"/>
      <c r="D181" s="98"/>
      <c r="E181" s="99"/>
      <c r="F181" s="26"/>
      <c r="G181" s="62"/>
      <c r="H181" s="31"/>
      <c r="I181" s="83"/>
      <c r="J181" s="82"/>
      <c r="K181" s="120"/>
      <c r="L181" s="39"/>
      <c r="M181" s="39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s="33" customFormat="1" ht="17.25">
      <c r="A182" s="22"/>
      <c r="B182" s="60"/>
      <c r="C182" s="98"/>
      <c r="D182" s="98"/>
      <c r="E182" s="99"/>
      <c r="F182" s="26"/>
      <c r="G182" s="62"/>
      <c r="H182" s="31"/>
      <c r="I182" s="83"/>
      <c r="J182" s="82"/>
      <c r="K182" s="120"/>
      <c r="L182" s="39"/>
      <c r="M182" s="39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s="33" customFormat="1" ht="17.25">
      <c r="A183" s="34"/>
      <c r="B183" s="40"/>
      <c r="C183" s="24"/>
      <c r="D183" s="24"/>
      <c r="E183" s="35"/>
      <c r="F183" s="26"/>
      <c r="G183" s="27"/>
      <c r="H183" s="36"/>
      <c r="I183" s="37"/>
      <c r="J183" s="36"/>
      <c r="K183" s="38"/>
      <c r="L183" s="39"/>
      <c r="M183" s="39"/>
    </row>
    <row r="184" spans="1:256" s="33" customFormat="1" ht="17.25">
      <c r="A184" s="234"/>
      <c r="B184" s="223"/>
      <c r="C184" s="223"/>
      <c r="D184" s="223"/>
      <c r="E184" s="223"/>
      <c r="F184" s="223"/>
      <c r="G184" s="224"/>
      <c r="H184" s="41"/>
      <c r="I184" s="42"/>
      <c r="J184" s="41"/>
      <c r="K184" s="43"/>
      <c r="L184" s="44"/>
      <c r="M184" s="44"/>
    </row>
    <row r="185" spans="1:256" s="33" customFormat="1" ht="17.25">
      <c r="A185" s="251" t="s">
        <v>440</v>
      </c>
      <c r="B185" s="252"/>
      <c r="C185" s="252"/>
      <c r="D185" s="253"/>
      <c r="E185" s="45"/>
      <c r="F185" s="46"/>
      <c r="G185" s="47"/>
      <c r="H185" s="48"/>
      <c r="I185" s="49"/>
      <c r="J185" s="48"/>
      <c r="K185" s="50"/>
      <c r="L185" s="51"/>
      <c r="M185" s="51"/>
    </row>
    <row r="186" spans="1:256" s="61" customFormat="1" ht="47.25" customHeight="1">
      <c r="A186" s="199" t="s">
        <v>448</v>
      </c>
      <c r="B186" s="52" t="s">
        <v>472</v>
      </c>
      <c r="C186" s="53" t="s">
        <v>33</v>
      </c>
      <c r="D186" s="54" t="s">
        <v>119</v>
      </c>
      <c r="E186" s="55" t="s">
        <v>473</v>
      </c>
      <c r="F186" s="56">
        <v>41387</v>
      </c>
      <c r="G186" s="57" t="s">
        <v>20</v>
      </c>
      <c r="H186" s="28"/>
      <c r="I186" s="58"/>
      <c r="J186" s="28"/>
      <c r="K186" s="59"/>
      <c r="L186" s="54"/>
      <c r="M186" s="60"/>
    </row>
    <row r="187" spans="1:256" s="33" customFormat="1" ht="17.25">
      <c r="A187" s="199" t="s">
        <v>448</v>
      </c>
      <c r="B187" s="52" t="s">
        <v>110</v>
      </c>
      <c r="C187" s="53" t="s">
        <v>33</v>
      </c>
      <c r="D187" s="54" t="s">
        <v>41</v>
      </c>
      <c r="E187" s="35" t="s">
        <v>474</v>
      </c>
      <c r="F187" s="56">
        <v>41387</v>
      </c>
      <c r="G187" s="62"/>
      <c r="H187" s="28">
        <v>20000</v>
      </c>
      <c r="I187" s="63" t="s">
        <v>20</v>
      </c>
      <c r="J187" s="64"/>
      <c r="K187" s="38"/>
      <c r="L187" s="60"/>
      <c r="M187" s="60"/>
    </row>
    <row r="188" spans="1:256" s="33" customFormat="1" ht="32.25">
      <c r="A188" s="199" t="s">
        <v>448</v>
      </c>
      <c r="B188" s="52" t="s">
        <v>475</v>
      </c>
      <c r="C188" s="53" t="s">
        <v>33</v>
      </c>
      <c r="D188" s="54" t="s">
        <v>125</v>
      </c>
      <c r="E188" s="35" t="s">
        <v>476</v>
      </c>
      <c r="F188" s="56">
        <v>41387</v>
      </c>
      <c r="G188" s="62"/>
      <c r="H188" s="28">
        <v>20000</v>
      </c>
      <c r="I188" s="63" t="s">
        <v>20</v>
      </c>
      <c r="J188" s="64"/>
      <c r="K188" s="38"/>
      <c r="L188" s="60"/>
      <c r="M188" s="60"/>
    </row>
    <row r="189" spans="1:256" s="33" customFormat="1" ht="17.25">
      <c r="A189" s="199" t="s">
        <v>448</v>
      </c>
      <c r="B189" s="52" t="s">
        <v>477</v>
      </c>
      <c r="C189" s="53" t="s">
        <v>33</v>
      </c>
      <c r="D189" s="54" t="s">
        <v>25</v>
      </c>
      <c r="E189" s="35" t="s">
        <v>478</v>
      </c>
      <c r="F189" s="56" t="s">
        <v>479</v>
      </c>
      <c r="G189" s="62"/>
      <c r="H189" s="28">
        <v>100000</v>
      </c>
      <c r="I189" s="63" t="s">
        <v>20</v>
      </c>
      <c r="J189" s="64"/>
      <c r="K189" s="38"/>
      <c r="L189" s="60"/>
      <c r="M189" s="60"/>
    </row>
    <row r="190" spans="1:256" s="33" customFormat="1" ht="17.25" hidden="1">
      <c r="A190" s="199" t="s">
        <v>448</v>
      </c>
      <c r="B190" s="52"/>
      <c r="C190" s="53"/>
      <c r="D190" s="54"/>
      <c r="E190" s="35"/>
      <c r="F190" s="56"/>
      <c r="G190" s="62"/>
      <c r="H190" s="28"/>
      <c r="I190" s="63"/>
      <c r="J190" s="64"/>
      <c r="K190" s="38"/>
      <c r="L190" s="60"/>
      <c r="M190" s="60"/>
    </row>
    <row r="191" spans="1:256" s="33" customFormat="1" ht="17.25" hidden="1">
      <c r="A191" s="199" t="s">
        <v>448</v>
      </c>
      <c r="B191" s="32"/>
      <c r="C191" s="53"/>
      <c r="D191" s="24"/>
      <c r="E191" s="25"/>
      <c r="F191" s="26"/>
      <c r="G191" s="27"/>
      <c r="H191" s="30"/>
      <c r="I191" s="63"/>
      <c r="J191" s="64"/>
      <c r="K191" s="38"/>
      <c r="L191" s="60"/>
      <c r="M191" s="60"/>
    </row>
    <row r="192" spans="1:256" s="33" customFormat="1" ht="17.25" hidden="1">
      <c r="A192" s="199" t="s">
        <v>448</v>
      </c>
      <c r="B192" s="52"/>
      <c r="C192" s="53"/>
      <c r="D192" s="24"/>
      <c r="E192" s="35"/>
      <c r="F192" s="56"/>
      <c r="G192" s="62"/>
      <c r="H192" s="28"/>
      <c r="I192" s="63"/>
      <c r="J192" s="64"/>
      <c r="K192" s="38"/>
      <c r="L192" s="60"/>
      <c r="M192" s="60"/>
    </row>
    <row r="193" spans="1:256" s="33" customFormat="1" ht="17.25" hidden="1">
      <c r="A193" s="199" t="s">
        <v>448</v>
      </c>
      <c r="B193" s="52"/>
      <c r="C193" s="53"/>
      <c r="D193" s="54"/>
      <c r="E193" s="35"/>
      <c r="F193" s="56"/>
      <c r="G193" s="62"/>
      <c r="H193" s="28"/>
      <c r="I193" s="63"/>
      <c r="J193" s="64"/>
      <c r="K193" s="38"/>
      <c r="L193" s="60"/>
      <c r="M193" s="60"/>
    </row>
    <row r="194" spans="1:256" s="33" customFormat="1" ht="17.25" hidden="1">
      <c r="A194" s="199" t="s">
        <v>448</v>
      </c>
      <c r="B194" s="60"/>
      <c r="C194" s="53"/>
      <c r="D194" s="98"/>
      <c r="E194" s="99"/>
      <c r="F194" s="26"/>
      <c r="G194" s="62"/>
      <c r="H194" s="31"/>
      <c r="I194" s="83"/>
      <c r="J194" s="82"/>
      <c r="K194" s="120"/>
      <c r="L194" s="39"/>
      <c r="M194" s="39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s="33" customFormat="1" ht="17.25" hidden="1">
      <c r="A195" s="22"/>
      <c r="B195" s="60"/>
      <c r="C195" s="53"/>
      <c r="D195" s="98"/>
      <c r="E195" s="99"/>
      <c r="F195" s="26"/>
      <c r="G195" s="62"/>
      <c r="H195" s="31"/>
      <c r="I195" s="83"/>
      <c r="J195" s="82"/>
      <c r="K195" s="120"/>
      <c r="L195" s="39"/>
      <c r="M195" s="39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s="33" customFormat="1" ht="17.25">
      <c r="A196" s="222"/>
      <c r="B196" s="223"/>
      <c r="C196" s="223"/>
      <c r="D196" s="223"/>
      <c r="E196" s="223"/>
      <c r="F196" s="224"/>
      <c r="G196" s="65"/>
      <c r="H196" s="41"/>
      <c r="I196" s="42"/>
      <c r="J196" s="41"/>
      <c r="K196" s="43"/>
      <c r="L196" s="44"/>
      <c r="M196" s="44"/>
    </row>
    <row r="197" spans="1:256" s="33" customFormat="1" ht="17.25">
      <c r="A197" s="241" t="s">
        <v>441</v>
      </c>
      <c r="B197" s="241"/>
      <c r="C197" s="241"/>
      <c r="D197" s="241"/>
      <c r="E197" s="66"/>
      <c r="F197" s="67"/>
      <c r="G197" s="68"/>
      <c r="H197" s="69"/>
      <c r="I197" s="70"/>
      <c r="J197" s="69"/>
      <c r="K197" s="71"/>
      <c r="L197" s="72"/>
      <c r="M197" s="72"/>
    </row>
    <row r="198" spans="1:256" s="81" customFormat="1" ht="17.25" hidden="1">
      <c r="A198" s="22" t="s">
        <v>448</v>
      </c>
      <c r="B198" s="73"/>
      <c r="C198" s="74"/>
      <c r="D198" s="74"/>
      <c r="E198" s="75"/>
      <c r="F198" s="76"/>
      <c r="G198" s="74"/>
      <c r="H198" s="30"/>
      <c r="I198" s="77"/>
      <c r="J198" s="78"/>
      <c r="K198" s="79"/>
      <c r="L198" s="80"/>
      <c r="M198" s="32"/>
    </row>
    <row r="199" spans="1:256" s="81" customFormat="1" ht="17.25" hidden="1">
      <c r="A199" s="22"/>
      <c r="B199" s="73"/>
      <c r="C199" s="74"/>
      <c r="D199" s="74"/>
      <c r="E199" s="75"/>
      <c r="F199" s="76"/>
      <c r="G199" s="74"/>
      <c r="H199" s="30"/>
      <c r="I199" s="77"/>
      <c r="J199" s="78"/>
      <c r="K199" s="79"/>
      <c r="L199" s="80"/>
      <c r="M199" s="32"/>
    </row>
    <row r="200" spans="1:256" s="81" customFormat="1" ht="17.25" hidden="1">
      <c r="A200" s="22"/>
      <c r="B200" s="73"/>
      <c r="C200" s="74"/>
      <c r="D200" s="74"/>
      <c r="E200" s="75"/>
      <c r="F200" s="76"/>
      <c r="G200" s="74"/>
      <c r="H200" s="30"/>
      <c r="I200" s="77"/>
      <c r="J200" s="78"/>
      <c r="K200" s="79"/>
      <c r="L200" s="80"/>
      <c r="M200" s="32"/>
    </row>
    <row r="201" spans="1:256" s="81" customFormat="1" ht="17.25" hidden="1">
      <c r="A201" s="22"/>
      <c r="B201" s="73"/>
      <c r="C201" s="74"/>
      <c r="D201" s="74"/>
      <c r="E201" s="75"/>
      <c r="F201" s="76"/>
      <c r="G201" s="74"/>
      <c r="H201" s="30"/>
      <c r="I201" s="77"/>
      <c r="J201" s="78"/>
      <c r="K201" s="79"/>
      <c r="L201" s="80"/>
      <c r="M201" s="32"/>
    </row>
    <row r="202" spans="1:256" s="81" customFormat="1" ht="17.25" hidden="1">
      <c r="A202" s="22"/>
      <c r="B202" s="73"/>
      <c r="C202" s="74"/>
      <c r="D202" s="74"/>
      <c r="E202" s="75"/>
      <c r="F202" s="76"/>
      <c r="G202" s="74"/>
      <c r="H202" s="30"/>
      <c r="I202" s="77"/>
      <c r="J202" s="78"/>
      <c r="K202" s="79"/>
      <c r="L202" s="80"/>
      <c r="M202" s="32"/>
    </row>
    <row r="203" spans="1:256" s="81" customFormat="1" ht="17.25" hidden="1">
      <c r="A203" s="22"/>
      <c r="B203" s="73"/>
      <c r="C203" s="74"/>
      <c r="D203" s="74"/>
      <c r="E203" s="75"/>
      <c r="F203" s="76"/>
      <c r="G203" s="74"/>
      <c r="H203" s="30"/>
      <c r="I203" s="77"/>
      <c r="J203" s="78"/>
      <c r="K203" s="79"/>
      <c r="L203" s="80"/>
      <c r="M203" s="32"/>
    </row>
    <row r="204" spans="1:256" s="81" customFormat="1" ht="17.25" hidden="1">
      <c r="A204" s="22"/>
      <c r="B204" s="73"/>
      <c r="C204" s="74"/>
      <c r="D204" s="74"/>
      <c r="E204" s="75"/>
      <c r="F204" s="76"/>
      <c r="G204" s="74"/>
      <c r="H204" s="78"/>
      <c r="I204" s="77"/>
      <c r="J204" s="78"/>
      <c r="K204" s="79"/>
      <c r="L204" s="80"/>
      <c r="M204" s="32"/>
    </row>
    <row r="205" spans="1:256" s="81" customFormat="1" ht="17.25" hidden="1">
      <c r="A205" s="22"/>
      <c r="B205" s="73"/>
      <c r="C205" s="74"/>
      <c r="D205" s="74"/>
      <c r="E205" s="75"/>
      <c r="F205" s="76"/>
      <c r="G205" s="74"/>
      <c r="H205" s="78"/>
      <c r="I205" s="77"/>
      <c r="J205" s="78"/>
      <c r="K205" s="79"/>
      <c r="L205" s="80"/>
      <c r="M205" s="32"/>
    </row>
    <row r="206" spans="1:256" s="81" customFormat="1" ht="17.25" hidden="1">
      <c r="A206" s="22"/>
      <c r="B206" s="73"/>
      <c r="C206" s="74"/>
      <c r="D206" s="74"/>
      <c r="E206" s="75"/>
      <c r="F206" s="76"/>
      <c r="G206" s="74"/>
      <c r="H206" s="78"/>
      <c r="I206" s="77"/>
      <c r="J206" s="78"/>
      <c r="K206" s="79"/>
      <c r="L206" s="80"/>
      <c r="M206" s="32"/>
    </row>
    <row r="207" spans="1:256" s="81" customFormat="1" ht="17.25" hidden="1">
      <c r="A207" s="22"/>
      <c r="B207" s="32"/>
      <c r="C207" s="24"/>
      <c r="D207" s="74"/>
      <c r="E207" s="25"/>
      <c r="F207" s="26"/>
      <c r="G207" s="27"/>
      <c r="H207" s="31"/>
      <c r="I207" s="29"/>
      <c r="J207" s="30"/>
      <c r="K207" s="120"/>
      <c r="L207" s="32"/>
      <c r="M207" s="32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  <c r="Z207" s="197"/>
      <c r="AA207" s="197"/>
      <c r="AB207" s="197"/>
      <c r="AC207" s="197"/>
      <c r="AD207" s="197"/>
      <c r="AE207" s="197"/>
      <c r="AF207" s="197"/>
      <c r="AG207" s="197"/>
      <c r="AH207" s="197"/>
      <c r="AI207" s="197"/>
      <c r="AJ207" s="197"/>
      <c r="AK207" s="197"/>
      <c r="AL207" s="197"/>
      <c r="AM207" s="197"/>
      <c r="AN207" s="197"/>
      <c r="AO207" s="197"/>
      <c r="AP207" s="197"/>
      <c r="AQ207" s="197"/>
      <c r="AR207" s="197"/>
      <c r="AS207" s="197"/>
      <c r="AT207" s="197"/>
      <c r="AU207" s="197"/>
      <c r="AV207" s="197"/>
      <c r="AW207" s="197"/>
      <c r="AX207" s="197"/>
      <c r="AY207" s="197"/>
      <c r="AZ207" s="197"/>
      <c r="BA207" s="197"/>
      <c r="BB207" s="197"/>
      <c r="BC207" s="197"/>
      <c r="BD207" s="197"/>
      <c r="BE207" s="197"/>
      <c r="BF207" s="197"/>
      <c r="BG207" s="197"/>
      <c r="BH207" s="197"/>
      <c r="BI207" s="197"/>
      <c r="BJ207" s="197"/>
      <c r="BK207" s="197"/>
      <c r="BL207" s="197"/>
      <c r="BM207" s="197"/>
      <c r="BN207" s="197"/>
      <c r="BO207" s="197"/>
      <c r="BP207" s="197"/>
      <c r="BQ207" s="197"/>
      <c r="BR207" s="197"/>
      <c r="BS207" s="197"/>
      <c r="BT207" s="197"/>
      <c r="BU207" s="197"/>
      <c r="BV207" s="197"/>
      <c r="BW207" s="197"/>
      <c r="BX207" s="197"/>
      <c r="BY207" s="197"/>
      <c r="BZ207" s="197"/>
      <c r="CA207" s="197"/>
      <c r="CB207" s="197"/>
      <c r="CC207" s="197"/>
      <c r="CD207" s="197"/>
      <c r="CE207" s="197"/>
      <c r="CF207" s="197"/>
      <c r="CG207" s="197"/>
      <c r="CH207" s="197"/>
      <c r="CI207" s="197"/>
      <c r="CJ207" s="197"/>
      <c r="CK207" s="197"/>
      <c r="CL207" s="197"/>
      <c r="CM207" s="197"/>
      <c r="CN207" s="197"/>
      <c r="CO207" s="197"/>
      <c r="CP207" s="197"/>
      <c r="CQ207" s="197"/>
      <c r="CR207" s="197"/>
      <c r="CS207" s="197"/>
      <c r="CT207" s="197"/>
      <c r="CU207" s="197"/>
      <c r="CV207" s="197"/>
      <c r="CW207" s="197"/>
      <c r="CX207" s="197"/>
      <c r="CY207" s="197"/>
      <c r="CZ207" s="197"/>
      <c r="DA207" s="197"/>
      <c r="DB207" s="197"/>
      <c r="DC207" s="197"/>
      <c r="DD207" s="197"/>
      <c r="DE207" s="197"/>
      <c r="DF207" s="197"/>
      <c r="DG207" s="197"/>
      <c r="DH207" s="197"/>
      <c r="DI207" s="197"/>
      <c r="DJ207" s="197"/>
      <c r="DK207" s="197"/>
      <c r="DL207" s="197"/>
      <c r="DM207" s="197"/>
      <c r="DN207" s="197"/>
      <c r="DO207" s="197"/>
      <c r="DP207" s="197"/>
      <c r="DQ207" s="197"/>
      <c r="DR207" s="197"/>
      <c r="DS207" s="197"/>
      <c r="DT207" s="197"/>
      <c r="DU207" s="197"/>
      <c r="DV207" s="197"/>
      <c r="DW207" s="197"/>
      <c r="DX207" s="197"/>
      <c r="DY207" s="197"/>
      <c r="DZ207" s="197"/>
      <c r="EA207" s="197"/>
      <c r="EB207" s="197"/>
      <c r="EC207" s="197"/>
      <c r="ED207" s="197"/>
      <c r="EE207" s="197"/>
      <c r="EF207" s="197"/>
      <c r="EG207" s="197"/>
      <c r="EH207" s="197"/>
      <c r="EI207" s="197"/>
      <c r="EJ207" s="197"/>
      <c r="EK207" s="197"/>
      <c r="EL207" s="197"/>
      <c r="EM207" s="197"/>
      <c r="EN207" s="197"/>
      <c r="EO207" s="197"/>
      <c r="EP207" s="197"/>
      <c r="EQ207" s="197"/>
      <c r="ER207" s="197"/>
      <c r="ES207" s="197"/>
      <c r="ET207" s="197"/>
      <c r="EU207" s="197"/>
      <c r="EV207" s="197"/>
      <c r="EW207" s="197"/>
      <c r="EX207" s="197"/>
      <c r="EY207" s="197"/>
      <c r="EZ207" s="197"/>
      <c r="FA207" s="197"/>
      <c r="FB207" s="197"/>
      <c r="FC207" s="197"/>
      <c r="FD207" s="197"/>
      <c r="FE207" s="197"/>
      <c r="FF207" s="197"/>
      <c r="FG207" s="197"/>
      <c r="FH207" s="197"/>
      <c r="FI207" s="197"/>
      <c r="FJ207" s="197"/>
      <c r="FK207" s="197"/>
      <c r="FL207" s="197"/>
      <c r="FM207" s="197"/>
      <c r="FN207" s="197"/>
      <c r="FO207" s="197"/>
      <c r="FP207" s="197"/>
      <c r="FQ207" s="197"/>
      <c r="FR207" s="197"/>
      <c r="FS207" s="197"/>
      <c r="FT207" s="197"/>
      <c r="FU207" s="197"/>
      <c r="FV207" s="197"/>
      <c r="FW207" s="197"/>
      <c r="FX207" s="197"/>
      <c r="FY207" s="197"/>
      <c r="FZ207" s="197"/>
      <c r="GA207" s="197"/>
      <c r="GB207" s="197"/>
      <c r="GC207" s="197"/>
      <c r="GD207" s="197"/>
      <c r="GE207" s="197"/>
      <c r="GF207" s="197"/>
      <c r="GG207" s="197"/>
      <c r="GH207" s="197"/>
      <c r="GI207" s="197"/>
      <c r="GJ207" s="197"/>
      <c r="GK207" s="197"/>
      <c r="GL207" s="197"/>
      <c r="GM207" s="197"/>
      <c r="GN207" s="197"/>
      <c r="GO207" s="197"/>
      <c r="GP207" s="197"/>
      <c r="GQ207" s="197"/>
      <c r="GR207" s="197"/>
      <c r="GS207" s="197"/>
      <c r="GT207" s="197"/>
      <c r="GU207" s="197"/>
      <c r="GV207" s="197"/>
      <c r="GW207" s="197"/>
      <c r="GX207" s="197"/>
      <c r="GY207" s="197"/>
      <c r="GZ207" s="197"/>
      <c r="HA207" s="197"/>
      <c r="HB207" s="197"/>
      <c r="HC207" s="197"/>
      <c r="HD207" s="197"/>
      <c r="HE207" s="197"/>
      <c r="HF207" s="197"/>
      <c r="HG207" s="197"/>
      <c r="HH207" s="197"/>
      <c r="HI207" s="197"/>
      <c r="HJ207" s="197"/>
      <c r="HK207" s="197"/>
      <c r="HL207" s="197"/>
      <c r="HM207" s="197"/>
      <c r="HN207" s="197"/>
      <c r="HO207" s="197"/>
      <c r="HP207" s="197"/>
      <c r="HQ207" s="197"/>
      <c r="HR207" s="197"/>
      <c r="HS207" s="197"/>
      <c r="HT207" s="197"/>
      <c r="HU207" s="197"/>
      <c r="HV207" s="197"/>
      <c r="HW207" s="197"/>
      <c r="HX207" s="197"/>
      <c r="HY207" s="197"/>
      <c r="HZ207" s="197"/>
      <c r="IA207" s="197"/>
      <c r="IB207" s="197"/>
      <c r="IC207" s="197"/>
      <c r="ID207" s="197"/>
      <c r="IE207" s="197"/>
      <c r="IF207" s="197"/>
      <c r="IG207" s="197"/>
      <c r="IH207" s="197"/>
      <c r="II207" s="197"/>
      <c r="IJ207" s="197"/>
      <c r="IK207" s="197"/>
      <c r="IL207" s="197"/>
      <c r="IM207" s="197"/>
      <c r="IN207" s="197"/>
      <c r="IO207" s="197"/>
      <c r="IP207" s="197"/>
      <c r="IQ207" s="197"/>
      <c r="IR207" s="197"/>
      <c r="IS207" s="197"/>
      <c r="IT207" s="197"/>
      <c r="IU207" s="197"/>
      <c r="IV207" s="197"/>
    </row>
    <row r="208" spans="1:256" s="81" customFormat="1" ht="17.25" hidden="1">
      <c r="A208" s="22"/>
      <c r="B208" s="32"/>
      <c r="C208" s="24"/>
      <c r="D208" s="24"/>
      <c r="E208" s="25"/>
      <c r="F208" s="26"/>
      <c r="G208" s="27"/>
      <c r="H208" s="31"/>
      <c r="I208" s="29"/>
      <c r="J208" s="30"/>
      <c r="K208" s="120"/>
      <c r="L208" s="32"/>
      <c r="M208" s="32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/>
      <c r="AU208" s="197"/>
      <c r="AV208" s="197"/>
      <c r="AW208" s="197"/>
      <c r="AX208" s="197"/>
      <c r="AY208" s="197"/>
      <c r="AZ208" s="197"/>
      <c r="BA208" s="197"/>
      <c r="BB208" s="197"/>
      <c r="BC208" s="197"/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/>
      <c r="CJ208" s="197"/>
      <c r="CK208" s="197"/>
      <c r="CL208" s="197"/>
      <c r="CM208" s="197"/>
      <c r="CN208" s="197"/>
      <c r="CO208" s="197"/>
      <c r="CP208" s="197"/>
      <c r="CQ208" s="197"/>
      <c r="CR208" s="197"/>
      <c r="CS208" s="197"/>
      <c r="CT208" s="197"/>
      <c r="CU208" s="197"/>
      <c r="CV208" s="197"/>
      <c r="CW208" s="197"/>
      <c r="CX208" s="197"/>
      <c r="CY208" s="197"/>
      <c r="CZ208" s="197"/>
      <c r="DA208" s="197"/>
      <c r="DB208" s="197"/>
      <c r="DC208" s="197"/>
      <c r="DD208" s="197"/>
      <c r="DE208" s="197"/>
      <c r="DF208" s="197"/>
      <c r="DG208" s="197"/>
      <c r="DH208" s="197"/>
      <c r="DI208" s="197"/>
      <c r="DJ208" s="197"/>
      <c r="DK208" s="197"/>
      <c r="DL208" s="197"/>
      <c r="DM208" s="197"/>
      <c r="DN208" s="197"/>
      <c r="DO208" s="197"/>
      <c r="DP208" s="197"/>
      <c r="DQ208" s="197"/>
      <c r="DR208" s="197"/>
      <c r="DS208" s="197"/>
      <c r="DT208" s="197"/>
      <c r="DU208" s="197"/>
      <c r="DV208" s="197"/>
      <c r="DW208" s="197"/>
      <c r="DX208" s="197"/>
      <c r="DY208" s="197"/>
      <c r="DZ208" s="197"/>
      <c r="EA208" s="197"/>
      <c r="EB208" s="197"/>
      <c r="EC208" s="197"/>
      <c r="ED208" s="197"/>
      <c r="EE208" s="197"/>
      <c r="EF208" s="197"/>
      <c r="EG208" s="197"/>
      <c r="EH208" s="197"/>
      <c r="EI208" s="197"/>
      <c r="EJ208" s="197"/>
      <c r="EK208" s="197"/>
      <c r="EL208" s="197"/>
      <c r="EM208" s="197"/>
      <c r="EN208" s="197"/>
      <c r="EO208" s="197"/>
      <c r="EP208" s="197"/>
      <c r="EQ208" s="197"/>
      <c r="ER208" s="197"/>
      <c r="ES208" s="197"/>
      <c r="ET208" s="197"/>
      <c r="EU208" s="197"/>
      <c r="EV208" s="197"/>
      <c r="EW208" s="197"/>
      <c r="EX208" s="197"/>
      <c r="EY208" s="197"/>
      <c r="EZ208" s="197"/>
      <c r="FA208" s="197"/>
      <c r="FB208" s="197"/>
      <c r="FC208" s="197"/>
      <c r="FD208" s="197"/>
      <c r="FE208" s="197"/>
      <c r="FF208" s="197"/>
      <c r="FG208" s="197"/>
      <c r="FH208" s="197"/>
      <c r="FI208" s="197"/>
      <c r="FJ208" s="197"/>
      <c r="FK208" s="197"/>
      <c r="FL208" s="197"/>
      <c r="FM208" s="197"/>
      <c r="FN208" s="197"/>
      <c r="FO208" s="197"/>
      <c r="FP208" s="197"/>
      <c r="FQ208" s="197"/>
      <c r="FR208" s="197"/>
      <c r="FS208" s="197"/>
      <c r="FT208" s="197"/>
      <c r="FU208" s="197"/>
      <c r="FV208" s="197"/>
      <c r="FW208" s="197"/>
      <c r="FX208" s="197"/>
      <c r="FY208" s="197"/>
      <c r="FZ208" s="197"/>
      <c r="GA208" s="197"/>
      <c r="GB208" s="197"/>
      <c r="GC208" s="197"/>
      <c r="GD208" s="197"/>
      <c r="GE208" s="197"/>
      <c r="GF208" s="197"/>
      <c r="GG208" s="197"/>
      <c r="GH208" s="197"/>
      <c r="GI208" s="197"/>
      <c r="GJ208" s="197"/>
      <c r="GK208" s="197"/>
      <c r="GL208" s="197"/>
      <c r="GM208" s="197"/>
      <c r="GN208" s="197"/>
      <c r="GO208" s="197"/>
      <c r="GP208" s="197"/>
      <c r="GQ208" s="197"/>
      <c r="GR208" s="197"/>
      <c r="GS208" s="197"/>
      <c r="GT208" s="197"/>
      <c r="GU208" s="197"/>
      <c r="GV208" s="197"/>
      <c r="GW208" s="197"/>
      <c r="GX208" s="197"/>
      <c r="GY208" s="197"/>
      <c r="GZ208" s="197"/>
      <c r="HA208" s="197"/>
      <c r="HB208" s="197"/>
      <c r="HC208" s="197"/>
      <c r="HD208" s="197"/>
      <c r="HE208" s="197"/>
      <c r="HF208" s="197"/>
      <c r="HG208" s="197"/>
      <c r="HH208" s="197"/>
      <c r="HI208" s="197"/>
      <c r="HJ208" s="197"/>
      <c r="HK208" s="197"/>
      <c r="HL208" s="197"/>
      <c r="HM208" s="197"/>
      <c r="HN208" s="197"/>
      <c r="HO208" s="197"/>
      <c r="HP208" s="197"/>
      <c r="HQ208" s="197"/>
      <c r="HR208" s="197"/>
      <c r="HS208" s="197"/>
      <c r="HT208" s="197"/>
      <c r="HU208" s="197"/>
      <c r="HV208" s="197"/>
      <c r="HW208" s="197"/>
      <c r="HX208" s="197"/>
      <c r="HY208" s="197"/>
      <c r="HZ208" s="197"/>
      <c r="IA208" s="197"/>
      <c r="IB208" s="197"/>
      <c r="IC208" s="197"/>
      <c r="ID208" s="197"/>
      <c r="IE208" s="197"/>
      <c r="IF208" s="197"/>
      <c r="IG208" s="197"/>
      <c r="IH208" s="197"/>
      <c r="II208" s="197"/>
      <c r="IJ208" s="197"/>
      <c r="IK208" s="197"/>
      <c r="IL208" s="197"/>
      <c r="IM208" s="197"/>
      <c r="IN208" s="197"/>
      <c r="IO208" s="197"/>
      <c r="IP208" s="197"/>
      <c r="IQ208" s="197"/>
      <c r="IR208" s="197"/>
      <c r="IS208" s="197"/>
      <c r="IT208" s="197"/>
      <c r="IU208" s="197"/>
      <c r="IV208" s="197"/>
    </row>
    <row r="209" spans="1:256" s="81" customFormat="1" ht="17.25" hidden="1">
      <c r="A209" s="22"/>
      <c r="B209" s="32"/>
      <c r="C209" s="24"/>
      <c r="D209" s="24"/>
      <c r="E209" s="25"/>
      <c r="F209" s="26"/>
      <c r="G209" s="27"/>
      <c r="H209" s="31"/>
      <c r="I209" s="29"/>
      <c r="J209" s="30"/>
      <c r="K209" s="120"/>
      <c r="L209" s="32"/>
      <c r="M209" s="32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  <c r="Z209" s="197"/>
      <c r="AA209" s="197"/>
      <c r="AB209" s="197"/>
      <c r="AC209" s="197"/>
      <c r="AD209" s="197"/>
      <c r="AE209" s="197"/>
      <c r="AF209" s="197"/>
      <c r="AG209" s="197"/>
      <c r="AH209" s="197"/>
      <c r="AI209" s="197"/>
      <c r="AJ209" s="197"/>
      <c r="AK209" s="197"/>
      <c r="AL209" s="197"/>
      <c r="AM209" s="197"/>
      <c r="AN209" s="197"/>
      <c r="AO209" s="197"/>
      <c r="AP209" s="197"/>
      <c r="AQ209" s="197"/>
      <c r="AR209" s="197"/>
      <c r="AS209" s="197"/>
      <c r="AT209" s="197"/>
      <c r="AU209" s="197"/>
      <c r="AV209" s="197"/>
      <c r="AW209" s="197"/>
      <c r="AX209" s="197"/>
      <c r="AY209" s="197"/>
      <c r="AZ209" s="197"/>
      <c r="BA209" s="197"/>
      <c r="BB209" s="197"/>
      <c r="BC209" s="197"/>
      <c r="BD209" s="197"/>
      <c r="BE209" s="197"/>
      <c r="BF209" s="197"/>
      <c r="BG209" s="197"/>
      <c r="BH209" s="197"/>
      <c r="BI209" s="197"/>
      <c r="BJ209" s="197"/>
      <c r="BK209" s="197"/>
      <c r="BL209" s="197"/>
      <c r="BM209" s="197"/>
      <c r="BN209" s="197"/>
      <c r="BO209" s="197"/>
      <c r="BP209" s="197"/>
      <c r="BQ209" s="197"/>
      <c r="BR209" s="197"/>
      <c r="BS209" s="197"/>
      <c r="BT209" s="197"/>
      <c r="BU209" s="197"/>
      <c r="BV209" s="197"/>
      <c r="BW209" s="197"/>
      <c r="BX209" s="197"/>
      <c r="BY209" s="197"/>
      <c r="BZ209" s="197"/>
      <c r="CA209" s="197"/>
      <c r="CB209" s="197"/>
      <c r="CC209" s="197"/>
      <c r="CD209" s="197"/>
      <c r="CE209" s="197"/>
      <c r="CF209" s="197"/>
      <c r="CG209" s="197"/>
      <c r="CH209" s="197"/>
      <c r="CI209" s="197"/>
      <c r="CJ209" s="197"/>
      <c r="CK209" s="197"/>
      <c r="CL209" s="197"/>
      <c r="CM209" s="197"/>
      <c r="CN209" s="197"/>
      <c r="CO209" s="197"/>
      <c r="CP209" s="197"/>
      <c r="CQ209" s="197"/>
      <c r="CR209" s="197"/>
      <c r="CS209" s="197"/>
      <c r="CT209" s="197"/>
      <c r="CU209" s="197"/>
      <c r="CV209" s="197"/>
      <c r="CW209" s="197"/>
      <c r="CX209" s="197"/>
      <c r="CY209" s="197"/>
      <c r="CZ209" s="197"/>
      <c r="DA209" s="197"/>
      <c r="DB209" s="197"/>
      <c r="DC209" s="197"/>
      <c r="DD209" s="197"/>
      <c r="DE209" s="197"/>
      <c r="DF209" s="197"/>
      <c r="DG209" s="197"/>
      <c r="DH209" s="197"/>
      <c r="DI209" s="197"/>
      <c r="DJ209" s="197"/>
      <c r="DK209" s="197"/>
      <c r="DL209" s="197"/>
      <c r="DM209" s="197"/>
      <c r="DN209" s="197"/>
      <c r="DO209" s="197"/>
      <c r="DP209" s="197"/>
      <c r="DQ209" s="197"/>
      <c r="DR209" s="197"/>
      <c r="DS209" s="197"/>
      <c r="DT209" s="197"/>
      <c r="DU209" s="197"/>
      <c r="DV209" s="197"/>
      <c r="DW209" s="197"/>
      <c r="DX209" s="197"/>
      <c r="DY209" s="197"/>
      <c r="DZ209" s="197"/>
      <c r="EA209" s="197"/>
      <c r="EB209" s="197"/>
      <c r="EC209" s="197"/>
      <c r="ED209" s="197"/>
      <c r="EE209" s="197"/>
      <c r="EF209" s="197"/>
      <c r="EG209" s="197"/>
      <c r="EH209" s="197"/>
      <c r="EI209" s="197"/>
      <c r="EJ209" s="197"/>
      <c r="EK209" s="197"/>
      <c r="EL209" s="197"/>
      <c r="EM209" s="197"/>
      <c r="EN209" s="197"/>
      <c r="EO209" s="197"/>
      <c r="EP209" s="197"/>
      <c r="EQ209" s="197"/>
      <c r="ER209" s="197"/>
      <c r="ES209" s="197"/>
      <c r="ET209" s="197"/>
      <c r="EU209" s="197"/>
      <c r="EV209" s="197"/>
      <c r="EW209" s="197"/>
      <c r="EX209" s="197"/>
      <c r="EY209" s="197"/>
      <c r="EZ209" s="197"/>
      <c r="FA209" s="197"/>
      <c r="FB209" s="197"/>
      <c r="FC209" s="197"/>
      <c r="FD209" s="197"/>
      <c r="FE209" s="197"/>
      <c r="FF209" s="197"/>
      <c r="FG209" s="197"/>
      <c r="FH209" s="197"/>
      <c r="FI209" s="197"/>
      <c r="FJ209" s="197"/>
      <c r="FK209" s="197"/>
      <c r="FL209" s="197"/>
      <c r="FM209" s="197"/>
      <c r="FN209" s="197"/>
      <c r="FO209" s="197"/>
      <c r="FP209" s="197"/>
      <c r="FQ209" s="197"/>
      <c r="FR209" s="197"/>
      <c r="FS209" s="197"/>
      <c r="FT209" s="197"/>
      <c r="FU209" s="197"/>
      <c r="FV209" s="197"/>
      <c r="FW209" s="197"/>
      <c r="FX209" s="197"/>
      <c r="FY209" s="197"/>
      <c r="FZ209" s="197"/>
      <c r="GA209" s="197"/>
      <c r="GB209" s="197"/>
      <c r="GC209" s="197"/>
      <c r="GD209" s="197"/>
      <c r="GE209" s="197"/>
      <c r="GF209" s="197"/>
      <c r="GG209" s="197"/>
      <c r="GH209" s="197"/>
      <c r="GI209" s="197"/>
      <c r="GJ209" s="197"/>
      <c r="GK209" s="197"/>
      <c r="GL209" s="197"/>
      <c r="GM209" s="197"/>
      <c r="GN209" s="197"/>
      <c r="GO209" s="197"/>
      <c r="GP209" s="197"/>
      <c r="GQ209" s="197"/>
      <c r="GR209" s="197"/>
      <c r="GS209" s="197"/>
      <c r="GT209" s="197"/>
      <c r="GU209" s="197"/>
      <c r="GV209" s="197"/>
      <c r="GW209" s="197"/>
      <c r="GX209" s="197"/>
      <c r="GY209" s="197"/>
      <c r="GZ209" s="197"/>
      <c r="HA209" s="197"/>
      <c r="HB209" s="197"/>
      <c r="HC209" s="197"/>
      <c r="HD209" s="197"/>
      <c r="HE209" s="197"/>
      <c r="HF209" s="197"/>
      <c r="HG209" s="197"/>
      <c r="HH209" s="197"/>
      <c r="HI209" s="197"/>
      <c r="HJ209" s="197"/>
      <c r="HK209" s="197"/>
      <c r="HL209" s="197"/>
      <c r="HM209" s="197"/>
      <c r="HN209" s="197"/>
      <c r="HO209" s="197"/>
      <c r="HP209" s="197"/>
      <c r="HQ209" s="197"/>
      <c r="HR209" s="197"/>
      <c r="HS209" s="197"/>
      <c r="HT209" s="197"/>
      <c r="HU209" s="197"/>
      <c r="HV209" s="197"/>
      <c r="HW209" s="197"/>
      <c r="HX209" s="197"/>
      <c r="HY209" s="197"/>
      <c r="HZ209" s="197"/>
      <c r="IA209" s="197"/>
      <c r="IB209" s="197"/>
      <c r="IC209" s="197"/>
      <c r="ID209" s="197"/>
      <c r="IE209" s="197"/>
      <c r="IF209" s="197"/>
      <c r="IG209" s="197"/>
      <c r="IH209" s="197"/>
      <c r="II209" s="197"/>
      <c r="IJ209" s="197"/>
      <c r="IK209" s="197"/>
      <c r="IL209" s="197"/>
      <c r="IM209" s="197"/>
      <c r="IN209" s="197"/>
      <c r="IO209" s="197"/>
      <c r="IP209" s="197"/>
      <c r="IQ209" s="197"/>
      <c r="IR209" s="197"/>
      <c r="IS209" s="197"/>
      <c r="IT209" s="197"/>
      <c r="IU209" s="197"/>
      <c r="IV209" s="197"/>
    </row>
    <row r="210" spans="1:256" s="81" customFormat="1" ht="17.25" hidden="1">
      <c r="A210" s="22"/>
      <c r="B210" s="32"/>
      <c r="C210" s="24"/>
      <c r="D210" s="24"/>
      <c r="E210" s="25"/>
      <c r="F210" s="26"/>
      <c r="G210" s="27"/>
      <c r="H210" s="31"/>
      <c r="I210" s="29"/>
      <c r="J210" s="30"/>
      <c r="K210" s="120"/>
      <c r="L210" s="32"/>
      <c r="M210" s="32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  <c r="Z210" s="197"/>
      <c r="AA210" s="197"/>
      <c r="AB210" s="197"/>
      <c r="AC210" s="197"/>
      <c r="AD210" s="197"/>
      <c r="AE210" s="197"/>
      <c r="AF210" s="197"/>
      <c r="AG210" s="197"/>
      <c r="AH210" s="197"/>
      <c r="AI210" s="197"/>
      <c r="AJ210" s="197"/>
      <c r="AK210" s="197"/>
      <c r="AL210" s="197"/>
      <c r="AM210" s="197"/>
      <c r="AN210" s="197"/>
      <c r="AO210" s="197"/>
      <c r="AP210" s="197"/>
      <c r="AQ210" s="197"/>
      <c r="AR210" s="197"/>
      <c r="AS210" s="197"/>
      <c r="AT210" s="197"/>
      <c r="AU210" s="197"/>
      <c r="AV210" s="197"/>
      <c r="AW210" s="197"/>
      <c r="AX210" s="197"/>
      <c r="AY210" s="197"/>
      <c r="AZ210" s="197"/>
      <c r="BA210" s="197"/>
      <c r="BB210" s="197"/>
      <c r="BC210" s="197"/>
      <c r="BD210" s="197"/>
      <c r="BE210" s="197"/>
      <c r="BF210" s="197"/>
      <c r="BG210" s="197"/>
      <c r="BH210" s="197"/>
      <c r="BI210" s="197"/>
      <c r="BJ210" s="197"/>
      <c r="BK210" s="197"/>
      <c r="BL210" s="197"/>
      <c r="BM210" s="197"/>
      <c r="BN210" s="197"/>
      <c r="BO210" s="197"/>
      <c r="BP210" s="197"/>
      <c r="BQ210" s="197"/>
      <c r="BR210" s="197"/>
      <c r="BS210" s="197"/>
      <c r="BT210" s="197"/>
      <c r="BU210" s="197"/>
      <c r="BV210" s="197"/>
      <c r="BW210" s="197"/>
      <c r="BX210" s="197"/>
      <c r="BY210" s="197"/>
      <c r="BZ210" s="197"/>
      <c r="CA210" s="197"/>
      <c r="CB210" s="197"/>
      <c r="CC210" s="197"/>
      <c r="CD210" s="197"/>
      <c r="CE210" s="197"/>
      <c r="CF210" s="197"/>
      <c r="CG210" s="197"/>
      <c r="CH210" s="197"/>
      <c r="CI210" s="197"/>
      <c r="CJ210" s="197"/>
      <c r="CK210" s="197"/>
      <c r="CL210" s="197"/>
      <c r="CM210" s="197"/>
      <c r="CN210" s="197"/>
      <c r="CO210" s="197"/>
      <c r="CP210" s="197"/>
      <c r="CQ210" s="197"/>
      <c r="CR210" s="197"/>
      <c r="CS210" s="197"/>
      <c r="CT210" s="197"/>
      <c r="CU210" s="197"/>
      <c r="CV210" s="197"/>
      <c r="CW210" s="197"/>
      <c r="CX210" s="197"/>
      <c r="CY210" s="197"/>
      <c r="CZ210" s="197"/>
      <c r="DA210" s="197"/>
      <c r="DB210" s="197"/>
      <c r="DC210" s="197"/>
      <c r="DD210" s="197"/>
      <c r="DE210" s="197"/>
      <c r="DF210" s="197"/>
      <c r="DG210" s="197"/>
      <c r="DH210" s="197"/>
      <c r="DI210" s="197"/>
      <c r="DJ210" s="197"/>
      <c r="DK210" s="197"/>
      <c r="DL210" s="197"/>
      <c r="DM210" s="197"/>
      <c r="DN210" s="197"/>
      <c r="DO210" s="197"/>
      <c r="DP210" s="197"/>
      <c r="DQ210" s="197"/>
      <c r="DR210" s="197"/>
      <c r="DS210" s="197"/>
      <c r="DT210" s="197"/>
      <c r="DU210" s="197"/>
      <c r="DV210" s="197"/>
      <c r="DW210" s="197"/>
      <c r="DX210" s="197"/>
      <c r="DY210" s="197"/>
      <c r="DZ210" s="197"/>
      <c r="EA210" s="197"/>
      <c r="EB210" s="197"/>
      <c r="EC210" s="197"/>
      <c r="ED210" s="197"/>
      <c r="EE210" s="197"/>
      <c r="EF210" s="197"/>
      <c r="EG210" s="197"/>
      <c r="EH210" s="197"/>
      <c r="EI210" s="197"/>
      <c r="EJ210" s="197"/>
      <c r="EK210" s="197"/>
      <c r="EL210" s="197"/>
      <c r="EM210" s="197"/>
      <c r="EN210" s="197"/>
      <c r="EO210" s="197"/>
      <c r="EP210" s="197"/>
      <c r="EQ210" s="197"/>
      <c r="ER210" s="197"/>
      <c r="ES210" s="197"/>
      <c r="ET210" s="197"/>
      <c r="EU210" s="197"/>
      <c r="EV210" s="197"/>
      <c r="EW210" s="197"/>
      <c r="EX210" s="197"/>
      <c r="EY210" s="197"/>
      <c r="EZ210" s="197"/>
      <c r="FA210" s="197"/>
      <c r="FB210" s="197"/>
      <c r="FC210" s="197"/>
      <c r="FD210" s="197"/>
      <c r="FE210" s="197"/>
      <c r="FF210" s="197"/>
      <c r="FG210" s="197"/>
      <c r="FH210" s="197"/>
      <c r="FI210" s="197"/>
      <c r="FJ210" s="197"/>
      <c r="FK210" s="197"/>
      <c r="FL210" s="197"/>
      <c r="FM210" s="197"/>
      <c r="FN210" s="197"/>
      <c r="FO210" s="197"/>
      <c r="FP210" s="197"/>
      <c r="FQ210" s="197"/>
      <c r="FR210" s="197"/>
      <c r="FS210" s="197"/>
      <c r="FT210" s="197"/>
      <c r="FU210" s="197"/>
      <c r="FV210" s="197"/>
      <c r="FW210" s="197"/>
      <c r="FX210" s="197"/>
      <c r="FY210" s="197"/>
      <c r="FZ210" s="197"/>
      <c r="GA210" s="197"/>
      <c r="GB210" s="197"/>
      <c r="GC210" s="197"/>
      <c r="GD210" s="197"/>
      <c r="GE210" s="197"/>
      <c r="GF210" s="197"/>
      <c r="GG210" s="197"/>
      <c r="GH210" s="197"/>
      <c r="GI210" s="197"/>
      <c r="GJ210" s="197"/>
      <c r="GK210" s="197"/>
      <c r="GL210" s="197"/>
      <c r="GM210" s="197"/>
      <c r="GN210" s="197"/>
      <c r="GO210" s="197"/>
      <c r="GP210" s="197"/>
      <c r="GQ210" s="197"/>
      <c r="GR210" s="197"/>
      <c r="GS210" s="197"/>
      <c r="GT210" s="197"/>
      <c r="GU210" s="197"/>
      <c r="GV210" s="197"/>
      <c r="GW210" s="197"/>
      <c r="GX210" s="197"/>
      <c r="GY210" s="197"/>
      <c r="GZ210" s="197"/>
      <c r="HA210" s="197"/>
      <c r="HB210" s="197"/>
      <c r="HC210" s="197"/>
      <c r="HD210" s="197"/>
      <c r="HE210" s="197"/>
      <c r="HF210" s="197"/>
      <c r="HG210" s="197"/>
      <c r="HH210" s="197"/>
      <c r="HI210" s="197"/>
      <c r="HJ210" s="197"/>
      <c r="HK210" s="197"/>
      <c r="HL210" s="197"/>
      <c r="HM210" s="197"/>
      <c r="HN210" s="197"/>
      <c r="HO210" s="197"/>
      <c r="HP210" s="197"/>
      <c r="HQ210" s="197"/>
      <c r="HR210" s="197"/>
      <c r="HS210" s="197"/>
      <c r="HT210" s="197"/>
      <c r="HU210" s="197"/>
      <c r="HV210" s="197"/>
      <c r="HW210" s="197"/>
      <c r="HX210" s="197"/>
      <c r="HY210" s="197"/>
      <c r="HZ210" s="197"/>
      <c r="IA210" s="197"/>
      <c r="IB210" s="197"/>
      <c r="IC210" s="197"/>
      <c r="ID210" s="197"/>
      <c r="IE210" s="197"/>
      <c r="IF210" s="197"/>
      <c r="IG210" s="197"/>
      <c r="IH210" s="197"/>
      <c r="II210" s="197"/>
      <c r="IJ210" s="197"/>
      <c r="IK210" s="197"/>
      <c r="IL210" s="197"/>
      <c r="IM210" s="197"/>
      <c r="IN210" s="197"/>
      <c r="IO210" s="197"/>
      <c r="IP210" s="197"/>
      <c r="IQ210" s="197"/>
      <c r="IR210" s="197"/>
      <c r="IS210" s="197"/>
      <c r="IT210" s="197"/>
      <c r="IU210" s="197"/>
      <c r="IV210" s="197"/>
    </row>
    <row r="211" spans="1:256" s="81" customFormat="1" ht="17.25" hidden="1">
      <c r="A211" s="22"/>
      <c r="B211" s="32"/>
      <c r="C211" s="24"/>
      <c r="D211" s="24"/>
      <c r="E211" s="25"/>
      <c r="F211" s="26"/>
      <c r="G211" s="27"/>
      <c r="H211" s="31"/>
      <c r="I211" s="29"/>
      <c r="J211" s="30"/>
      <c r="K211" s="120"/>
      <c r="L211" s="32"/>
      <c r="M211" s="32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  <c r="Z211" s="197"/>
      <c r="AA211" s="197"/>
      <c r="AB211" s="197"/>
      <c r="AC211" s="197"/>
      <c r="AD211" s="197"/>
      <c r="AE211" s="197"/>
      <c r="AF211" s="197"/>
      <c r="AG211" s="197"/>
      <c r="AH211" s="197"/>
      <c r="AI211" s="197"/>
      <c r="AJ211" s="197"/>
      <c r="AK211" s="197"/>
      <c r="AL211" s="197"/>
      <c r="AM211" s="197"/>
      <c r="AN211" s="197"/>
      <c r="AO211" s="197"/>
      <c r="AP211" s="197"/>
      <c r="AQ211" s="197"/>
      <c r="AR211" s="197"/>
      <c r="AS211" s="197"/>
      <c r="AT211" s="197"/>
      <c r="AU211" s="197"/>
      <c r="AV211" s="197"/>
      <c r="AW211" s="197"/>
      <c r="AX211" s="197"/>
      <c r="AY211" s="197"/>
      <c r="AZ211" s="197"/>
      <c r="BA211" s="197"/>
      <c r="BB211" s="197"/>
      <c r="BC211" s="197"/>
      <c r="BD211" s="197"/>
      <c r="BE211" s="197"/>
      <c r="BF211" s="197"/>
      <c r="BG211" s="197"/>
      <c r="BH211" s="197"/>
      <c r="BI211" s="197"/>
      <c r="BJ211" s="197"/>
      <c r="BK211" s="197"/>
      <c r="BL211" s="197"/>
      <c r="BM211" s="197"/>
      <c r="BN211" s="197"/>
      <c r="BO211" s="197"/>
      <c r="BP211" s="197"/>
      <c r="BQ211" s="197"/>
      <c r="BR211" s="197"/>
      <c r="BS211" s="197"/>
      <c r="BT211" s="197"/>
      <c r="BU211" s="197"/>
      <c r="BV211" s="197"/>
      <c r="BW211" s="197"/>
      <c r="BX211" s="197"/>
      <c r="BY211" s="197"/>
      <c r="BZ211" s="197"/>
      <c r="CA211" s="197"/>
      <c r="CB211" s="197"/>
      <c r="CC211" s="197"/>
      <c r="CD211" s="197"/>
      <c r="CE211" s="197"/>
      <c r="CF211" s="197"/>
      <c r="CG211" s="197"/>
      <c r="CH211" s="197"/>
      <c r="CI211" s="197"/>
      <c r="CJ211" s="197"/>
      <c r="CK211" s="197"/>
      <c r="CL211" s="197"/>
      <c r="CM211" s="197"/>
      <c r="CN211" s="197"/>
      <c r="CO211" s="197"/>
      <c r="CP211" s="197"/>
      <c r="CQ211" s="197"/>
      <c r="CR211" s="197"/>
      <c r="CS211" s="197"/>
      <c r="CT211" s="197"/>
      <c r="CU211" s="197"/>
      <c r="CV211" s="197"/>
      <c r="CW211" s="197"/>
      <c r="CX211" s="197"/>
      <c r="CY211" s="197"/>
      <c r="CZ211" s="197"/>
      <c r="DA211" s="197"/>
      <c r="DB211" s="197"/>
      <c r="DC211" s="197"/>
      <c r="DD211" s="197"/>
      <c r="DE211" s="197"/>
      <c r="DF211" s="197"/>
      <c r="DG211" s="197"/>
      <c r="DH211" s="197"/>
      <c r="DI211" s="197"/>
      <c r="DJ211" s="197"/>
      <c r="DK211" s="197"/>
      <c r="DL211" s="197"/>
      <c r="DM211" s="197"/>
      <c r="DN211" s="197"/>
      <c r="DO211" s="197"/>
      <c r="DP211" s="197"/>
      <c r="DQ211" s="197"/>
      <c r="DR211" s="197"/>
      <c r="DS211" s="197"/>
      <c r="DT211" s="197"/>
      <c r="DU211" s="197"/>
      <c r="DV211" s="197"/>
      <c r="DW211" s="197"/>
      <c r="DX211" s="197"/>
      <c r="DY211" s="197"/>
      <c r="DZ211" s="197"/>
      <c r="EA211" s="197"/>
      <c r="EB211" s="197"/>
      <c r="EC211" s="197"/>
      <c r="ED211" s="197"/>
      <c r="EE211" s="197"/>
      <c r="EF211" s="197"/>
      <c r="EG211" s="197"/>
      <c r="EH211" s="197"/>
      <c r="EI211" s="197"/>
      <c r="EJ211" s="197"/>
      <c r="EK211" s="197"/>
      <c r="EL211" s="197"/>
      <c r="EM211" s="197"/>
      <c r="EN211" s="197"/>
      <c r="EO211" s="197"/>
      <c r="EP211" s="197"/>
      <c r="EQ211" s="197"/>
      <c r="ER211" s="197"/>
      <c r="ES211" s="197"/>
      <c r="ET211" s="197"/>
      <c r="EU211" s="197"/>
      <c r="EV211" s="197"/>
      <c r="EW211" s="197"/>
      <c r="EX211" s="197"/>
      <c r="EY211" s="197"/>
      <c r="EZ211" s="197"/>
      <c r="FA211" s="197"/>
      <c r="FB211" s="197"/>
      <c r="FC211" s="197"/>
      <c r="FD211" s="197"/>
      <c r="FE211" s="197"/>
      <c r="FF211" s="197"/>
      <c r="FG211" s="197"/>
      <c r="FH211" s="197"/>
      <c r="FI211" s="197"/>
      <c r="FJ211" s="197"/>
      <c r="FK211" s="197"/>
      <c r="FL211" s="197"/>
      <c r="FM211" s="197"/>
      <c r="FN211" s="197"/>
      <c r="FO211" s="197"/>
      <c r="FP211" s="197"/>
      <c r="FQ211" s="197"/>
      <c r="FR211" s="197"/>
      <c r="FS211" s="197"/>
      <c r="FT211" s="197"/>
      <c r="FU211" s="197"/>
      <c r="FV211" s="197"/>
      <c r="FW211" s="197"/>
      <c r="FX211" s="197"/>
      <c r="FY211" s="197"/>
      <c r="FZ211" s="197"/>
      <c r="GA211" s="197"/>
      <c r="GB211" s="197"/>
      <c r="GC211" s="197"/>
      <c r="GD211" s="197"/>
      <c r="GE211" s="197"/>
      <c r="GF211" s="197"/>
      <c r="GG211" s="197"/>
      <c r="GH211" s="197"/>
      <c r="GI211" s="197"/>
      <c r="GJ211" s="197"/>
      <c r="GK211" s="197"/>
      <c r="GL211" s="197"/>
      <c r="GM211" s="197"/>
      <c r="GN211" s="197"/>
      <c r="GO211" s="197"/>
      <c r="GP211" s="197"/>
      <c r="GQ211" s="197"/>
      <c r="GR211" s="197"/>
      <c r="GS211" s="197"/>
      <c r="GT211" s="197"/>
      <c r="GU211" s="197"/>
      <c r="GV211" s="197"/>
      <c r="GW211" s="197"/>
      <c r="GX211" s="197"/>
      <c r="GY211" s="197"/>
      <c r="GZ211" s="197"/>
      <c r="HA211" s="197"/>
      <c r="HB211" s="197"/>
      <c r="HC211" s="197"/>
      <c r="HD211" s="197"/>
      <c r="HE211" s="197"/>
      <c r="HF211" s="197"/>
      <c r="HG211" s="197"/>
      <c r="HH211" s="197"/>
      <c r="HI211" s="197"/>
      <c r="HJ211" s="197"/>
      <c r="HK211" s="197"/>
      <c r="HL211" s="197"/>
      <c r="HM211" s="197"/>
      <c r="HN211" s="197"/>
      <c r="HO211" s="197"/>
      <c r="HP211" s="197"/>
      <c r="HQ211" s="197"/>
      <c r="HR211" s="197"/>
      <c r="HS211" s="197"/>
      <c r="HT211" s="197"/>
      <c r="HU211" s="197"/>
      <c r="HV211" s="197"/>
      <c r="HW211" s="197"/>
      <c r="HX211" s="197"/>
      <c r="HY211" s="197"/>
      <c r="HZ211" s="197"/>
      <c r="IA211" s="197"/>
      <c r="IB211" s="197"/>
      <c r="IC211" s="197"/>
      <c r="ID211" s="197"/>
      <c r="IE211" s="197"/>
      <c r="IF211" s="197"/>
      <c r="IG211" s="197"/>
      <c r="IH211" s="197"/>
      <c r="II211" s="197"/>
      <c r="IJ211" s="197"/>
      <c r="IK211" s="197"/>
      <c r="IL211" s="197"/>
      <c r="IM211" s="197"/>
      <c r="IN211" s="197"/>
      <c r="IO211" s="197"/>
      <c r="IP211" s="197"/>
      <c r="IQ211" s="197"/>
      <c r="IR211" s="197"/>
      <c r="IS211" s="197"/>
      <c r="IT211" s="197"/>
      <c r="IU211" s="197"/>
      <c r="IV211" s="197"/>
    </row>
    <row r="212" spans="1:256" s="33" customFormat="1" ht="17.25" hidden="1">
      <c r="A212" s="22"/>
      <c r="B212" s="60"/>
      <c r="C212" s="98"/>
      <c r="D212" s="98"/>
      <c r="E212" s="99"/>
      <c r="F212" s="26"/>
      <c r="G212" s="62"/>
      <c r="H212" s="31"/>
      <c r="I212" s="83"/>
      <c r="J212" s="82"/>
      <c r="K212" s="120"/>
      <c r="L212" s="39"/>
      <c r="M212" s="39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s="33" customFormat="1" ht="17.25" hidden="1">
      <c r="A213" s="22"/>
      <c r="B213" s="60"/>
      <c r="C213" s="98"/>
      <c r="D213" s="98"/>
      <c r="E213" s="99"/>
      <c r="F213" s="26"/>
      <c r="G213" s="62"/>
      <c r="H213" s="31"/>
      <c r="I213" s="83"/>
      <c r="J213" s="82"/>
      <c r="K213" s="120"/>
      <c r="L213" s="39"/>
      <c r="M213" s="39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s="33" customFormat="1" ht="17.25" hidden="1">
      <c r="A214" s="22"/>
      <c r="B214" s="164"/>
      <c r="C214" s="165"/>
      <c r="D214" s="165"/>
      <c r="E214" s="166"/>
      <c r="F214" s="100"/>
      <c r="G214" s="62"/>
      <c r="H214" s="31"/>
      <c r="I214" s="83"/>
      <c r="J214" s="82"/>
      <c r="K214" s="120"/>
      <c r="L214" s="39"/>
      <c r="M214" s="39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s="33" customFormat="1" ht="17.25" hidden="1">
      <c r="A215" s="163"/>
      <c r="B215" s="164"/>
      <c r="C215" s="165"/>
      <c r="D215" s="165"/>
      <c r="E215" s="166"/>
      <c r="F215" s="100"/>
      <c r="G215" s="62"/>
      <c r="H215" s="31"/>
      <c r="I215" s="83"/>
      <c r="J215" s="82"/>
      <c r="K215" s="120"/>
      <c r="L215" s="39"/>
      <c r="M215" s="39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s="33" customFormat="1" ht="17.25">
      <c r="A216" s="85"/>
      <c r="B216" s="86"/>
      <c r="C216" s="86"/>
      <c r="D216" s="86"/>
      <c r="E216" s="216"/>
      <c r="F216" s="88"/>
      <c r="G216" s="65"/>
      <c r="H216" s="89"/>
      <c r="I216" s="90"/>
      <c r="J216" s="89"/>
      <c r="K216" s="43"/>
      <c r="L216" s="44"/>
      <c r="M216" s="44"/>
    </row>
    <row r="217" spans="1:256" s="33" customFormat="1" ht="17.25">
      <c r="A217" s="238" t="s">
        <v>442</v>
      </c>
      <c r="B217" s="239"/>
      <c r="C217" s="239"/>
      <c r="D217" s="240"/>
      <c r="E217" s="66"/>
      <c r="F217" s="67"/>
      <c r="G217" s="68"/>
      <c r="H217" s="69"/>
      <c r="I217" s="70"/>
      <c r="J217" s="69"/>
      <c r="K217" s="71"/>
      <c r="L217" s="72"/>
      <c r="M217" s="72"/>
    </row>
    <row r="218" spans="1:256" s="81" customFormat="1" ht="17.25">
      <c r="A218" s="22" t="s">
        <v>448</v>
      </c>
      <c r="B218" s="23" t="s">
        <v>482</v>
      </c>
      <c r="C218" s="24" t="s">
        <v>118</v>
      </c>
      <c r="D218" s="24" t="s">
        <v>327</v>
      </c>
      <c r="E218" s="167" t="s">
        <v>483</v>
      </c>
      <c r="F218" s="26">
        <v>41368</v>
      </c>
      <c r="G218" s="27"/>
      <c r="H218" s="168">
        <v>500000</v>
      </c>
      <c r="I218" s="169" t="s">
        <v>20</v>
      </c>
      <c r="J218" s="170"/>
      <c r="K218" s="31"/>
      <c r="L218" s="32"/>
      <c r="M218" s="32"/>
    </row>
    <row r="219" spans="1:256" s="81" customFormat="1" ht="17.25">
      <c r="A219" s="22" t="s">
        <v>448</v>
      </c>
      <c r="B219" s="23" t="s">
        <v>293</v>
      </c>
      <c r="C219" s="24" t="s">
        <v>118</v>
      </c>
      <c r="D219" s="24" t="s">
        <v>41</v>
      </c>
      <c r="E219" s="23" t="s">
        <v>429</v>
      </c>
      <c r="F219" s="26">
        <v>41372</v>
      </c>
      <c r="G219" s="27"/>
      <c r="H219" s="134">
        <v>30000</v>
      </c>
      <c r="I219" s="171" t="s">
        <v>20</v>
      </c>
      <c r="J219" s="170"/>
      <c r="K219" s="172"/>
      <c r="L219" s="32"/>
      <c r="M219" s="32"/>
    </row>
    <row r="220" spans="1:256" s="81" customFormat="1" ht="17.25">
      <c r="A220" s="22" t="s">
        <v>448</v>
      </c>
      <c r="B220" s="23" t="s">
        <v>375</v>
      </c>
      <c r="C220" s="24" t="s">
        <v>118</v>
      </c>
      <c r="D220" s="24" t="s">
        <v>41</v>
      </c>
      <c r="E220" s="23" t="s">
        <v>19</v>
      </c>
      <c r="F220" s="173">
        <v>41586</v>
      </c>
      <c r="G220" s="27"/>
      <c r="H220" s="170">
        <v>50000</v>
      </c>
      <c r="I220" s="171" t="s">
        <v>20</v>
      </c>
      <c r="J220" s="170"/>
      <c r="K220" s="172"/>
      <c r="L220" s="27"/>
      <c r="M220" s="32"/>
    </row>
    <row r="221" spans="1:256" s="81" customFormat="1" ht="17.25">
      <c r="A221" s="22" t="s">
        <v>448</v>
      </c>
      <c r="B221" s="23" t="s">
        <v>39</v>
      </c>
      <c r="C221" s="24" t="s">
        <v>118</v>
      </c>
      <c r="D221" s="24" t="s">
        <v>18</v>
      </c>
      <c r="E221" s="167" t="s">
        <v>493</v>
      </c>
      <c r="F221" s="26">
        <v>41384</v>
      </c>
      <c r="G221" s="27"/>
      <c r="H221" s="168">
        <v>20000</v>
      </c>
      <c r="I221" s="169" t="s">
        <v>20</v>
      </c>
      <c r="J221" s="170"/>
      <c r="K221" s="31"/>
      <c r="L221" s="32"/>
      <c r="M221" s="32"/>
    </row>
    <row r="222" spans="1:256" s="81" customFormat="1" ht="17.25">
      <c r="A222" s="22" t="s">
        <v>448</v>
      </c>
      <c r="B222" s="23" t="s">
        <v>293</v>
      </c>
      <c r="C222" s="24" t="s">
        <v>118</v>
      </c>
      <c r="D222" s="24" t="s">
        <v>41</v>
      </c>
      <c r="E222" s="25" t="s">
        <v>494</v>
      </c>
      <c r="F222" s="26">
        <v>41391</v>
      </c>
      <c r="G222" s="27"/>
      <c r="H222" s="130">
        <v>11000</v>
      </c>
      <c r="I222" s="171" t="s">
        <v>20</v>
      </c>
      <c r="J222" s="170"/>
      <c r="K222" s="172"/>
      <c r="L222" s="32"/>
      <c r="M222" s="32"/>
    </row>
    <row r="223" spans="1:256" s="81" customFormat="1" ht="17.25">
      <c r="A223" s="22" t="s">
        <v>448</v>
      </c>
      <c r="B223" s="23" t="s">
        <v>123</v>
      </c>
      <c r="C223" s="24" t="s">
        <v>118</v>
      </c>
      <c r="D223" s="24" t="s">
        <v>41</v>
      </c>
      <c r="E223" s="167" t="s">
        <v>381</v>
      </c>
      <c r="F223" s="173">
        <v>41391</v>
      </c>
      <c r="G223" s="27"/>
      <c r="H223" s="130">
        <v>5000</v>
      </c>
      <c r="I223" s="171"/>
      <c r="J223" s="170"/>
      <c r="K223" s="172" t="s">
        <v>20</v>
      </c>
      <c r="L223" s="27"/>
      <c r="M223" s="32"/>
    </row>
    <row r="224" spans="1:256" s="81" customFormat="1" ht="17.25">
      <c r="A224" s="22" t="s">
        <v>448</v>
      </c>
      <c r="B224" s="23" t="s">
        <v>504</v>
      </c>
      <c r="C224" s="24" t="s">
        <v>118</v>
      </c>
      <c r="D224" s="24" t="s">
        <v>25</v>
      </c>
      <c r="E224" s="23" t="s">
        <v>495</v>
      </c>
      <c r="F224" s="26">
        <v>41381</v>
      </c>
      <c r="G224" s="27"/>
      <c r="H224" s="134">
        <v>39000</v>
      </c>
      <c r="I224" s="169" t="s">
        <v>20</v>
      </c>
      <c r="J224" s="170"/>
      <c r="K224" s="31"/>
      <c r="L224" s="32"/>
      <c r="M224" s="32"/>
    </row>
    <row r="225" spans="1:256" s="81" customFormat="1" ht="17.25">
      <c r="A225" s="22" t="s">
        <v>448</v>
      </c>
      <c r="B225" s="23" t="s">
        <v>138</v>
      </c>
      <c r="C225" s="24" t="s">
        <v>118</v>
      </c>
      <c r="D225" s="24" t="s">
        <v>18</v>
      </c>
      <c r="E225" s="25" t="s">
        <v>496</v>
      </c>
      <c r="F225" s="26">
        <v>41386</v>
      </c>
      <c r="G225" s="27"/>
      <c r="H225" s="130">
        <v>50000</v>
      </c>
      <c r="I225" s="171"/>
      <c r="J225" s="170"/>
      <c r="K225" s="172" t="s">
        <v>20</v>
      </c>
      <c r="L225" s="32"/>
      <c r="M225" s="32"/>
    </row>
    <row r="226" spans="1:256" s="81" customFormat="1" ht="17.25">
      <c r="A226" s="22" t="s">
        <v>448</v>
      </c>
      <c r="B226" s="32" t="s">
        <v>497</v>
      </c>
      <c r="C226" s="24" t="s">
        <v>118</v>
      </c>
      <c r="D226" s="24" t="s">
        <v>125</v>
      </c>
      <c r="E226" s="25" t="s">
        <v>26</v>
      </c>
      <c r="F226" s="26">
        <v>41373</v>
      </c>
      <c r="G226" s="27"/>
      <c r="H226" s="31">
        <v>20000</v>
      </c>
      <c r="I226" s="171" t="s">
        <v>20</v>
      </c>
      <c r="J226" s="170"/>
      <c r="K226" s="120"/>
      <c r="L226" s="32"/>
      <c r="M226" s="32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  <c r="Z226" s="197"/>
      <c r="AA226" s="197"/>
      <c r="AB226" s="197"/>
      <c r="AC226" s="197"/>
      <c r="AD226" s="197"/>
      <c r="AE226" s="197"/>
      <c r="AF226" s="197"/>
      <c r="AG226" s="197"/>
      <c r="AH226" s="197"/>
      <c r="AI226" s="197"/>
      <c r="AJ226" s="197"/>
      <c r="AK226" s="197"/>
      <c r="AL226" s="197"/>
      <c r="AM226" s="197"/>
      <c r="AN226" s="197"/>
      <c r="AO226" s="197"/>
      <c r="AP226" s="197"/>
      <c r="AQ226" s="197"/>
      <c r="AR226" s="197"/>
      <c r="AS226" s="197"/>
      <c r="AT226" s="197"/>
      <c r="AU226" s="197"/>
      <c r="AV226" s="197"/>
      <c r="AW226" s="197"/>
      <c r="AX226" s="197"/>
      <c r="AY226" s="197"/>
      <c r="AZ226" s="197"/>
      <c r="BA226" s="197"/>
      <c r="BB226" s="197"/>
      <c r="BC226" s="197"/>
      <c r="BD226" s="197"/>
      <c r="BE226" s="197"/>
      <c r="BF226" s="197"/>
      <c r="BG226" s="197"/>
      <c r="BH226" s="197"/>
      <c r="BI226" s="197"/>
      <c r="BJ226" s="197"/>
      <c r="BK226" s="197"/>
      <c r="BL226" s="197"/>
      <c r="BM226" s="197"/>
      <c r="BN226" s="197"/>
      <c r="BO226" s="197"/>
      <c r="BP226" s="197"/>
      <c r="BQ226" s="197"/>
      <c r="BR226" s="197"/>
      <c r="BS226" s="197"/>
      <c r="BT226" s="197"/>
      <c r="BU226" s="197"/>
      <c r="BV226" s="197"/>
      <c r="BW226" s="197"/>
      <c r="BX226" s="197"/>
      <c r="BY226" s="197"/>
      <c r="BZ226" s="197"/>
      <c r="CA226" s="197"/>
      <c r="CB226" s="197"/>
      <c r="CC226" s="197"/>
      <c r="CD226" s="197"/>
      <c r="CE226" s="197"/>
      <c r="CF226" s="197"/>
      <c r="CG226" s="197"/>
      <c r="CH226" s="197"/>
      <c r="CI226" s="197"/>
      <c r="CJ226" s="197"/>
      <c r="CK226" s="197"/>
      <c r="CL226" s="197"/>
      <c r="CM226" s="197"/>
      <c r="CN226" s="197"/>
      <c r="CO226" s="197"/>
      <c r="CP226" s="197"/>
      <c r="CQ226" s="197"/>
      <c r="CR226" s="197"/>
      <c r="CS226" s="197"/>
      <c r="CT226" s="197"/>
      <c r="CU226" s="197"/>
      <c r="CV226" s="197"/>
      <c r="CW226" s="197"/>
      <c r="CX226" s="197"/>
      <c r="CY226" s="197"/>
      <c r="CZ226" s="197"/>
      <c r="DA226" s="197"/>
      <c r="DB226" s="197"/>
      <c r="DC226" s="197"/>
      <c r="DD226" s="197"/>
      <c r="DE226" s="197"/>
      <c r="DF226" s="197"/>
      <c r="DG226" s="197"/>
      <c r="DH226" s="197"/>
      <c r="DI226" s="197"/>
      <c r="DJ226" s="197"/>
      <c r="DK226" s="197"/>
      <c r="DL226" s="197"/>
      <c r="DM226" s="197"/>
      <c r="DN226" s="197"/>
      <c r="DO226" s="197"/>
      <c r="DP226" s="197"/>
      <c r="DQ226" s="197"/>
      <c r="DR226" s="197"/>
      <c r="DS226" s="197"/>
      <c r="DT226" s="197"/>
      <c r="DU226" s="197"/>
      <c r="DV226" s="197"/>
      <c r="DW226" s="197"/>
      <c r="DX226" s="197"/>
      <c r="DY226" s="197"/>
      <c r="DZ226" s="197"/>
      <c r="EA226" s="197"/>
      <c r="EB226" s="197"/>
      <c r="EC226" s="197"/>
      <c r="ED226" s="197"/>
      <c r="EE226" s="197"/>
      <c r="EF226" s="197"/>
      <c r="EG226" s="197"/>
      <c r="EH226" s="197"/>
      <c r="EI226" s="197"/>
      <c r="EJ226" s="197"/>
      <c r="EK226" s="197"/>
      <c r="EL226" s="197"/>
      <c r="EM226" s="197"/>
      <c r="EN226" s="197"/>
      <c r="EO226" s="197"/>
      <c r="EP226" s="197"/>
      <c r="EQ226" s="197"/>
      <c r="ER226" s="197"/>
      <c r="ES226" s="197"/>
      <c r="ET226" s="197"/>
      <c r="EU226" s="197"/>
      <c r="EV226" s="197"/>
      <c r="EW226" s="197"/>
      <c r="EX226" s="197"/>
      <c r="EY226" s="197"/>
      <c r="EZ226" s="197"/>
      <c r="FA226" s="197"/>
      <c r="FB226" s="197"/>
      <c r="FC226" s="197"/>
      <c r="FD226" s="197"/>
      <c r="FE226" s="197"/>
      <c r="FF226" s="197"/>
      <c r="FG226" s="197"/>
      <c r="FH226" s="197"/>
      <c r="FI226" s="197"/>
      <c r="FJ226" s="197"/>
      <c r="FK226" s="197"/>
      <c r="FL226" s="197"/>
      <c r="FM226" s="197"/>
      <c r="FN226" s="197"/>
      <c r="FO226" s="197"/>
      <c r="FP226" s="197"/>
      <c r="FQ226" s="197"/>
      <c r="FR226" s="197"/>
      <c r="FS226" s="197"/>
      <c r="FT226" s="197"/>
      <c r="FU226" s="197"/>
      <c r="FV226" s="197"/>
      <c r="FW226" s="197"/>
      <c r="FX226" s="197"/>
      <c r="FY226" s="197"/>
      <c r="FZ226" s="197"/>
      <c r="GA226" s="197"/>
      <c r="GB226" s="197"/>
      <c r="GC226" s="197"/>
      <c r="GD226" s="197"/>
      <c r="GE226" s="197"/>
      <c r="GF226" s="197"/>
      <c r="GG226" s="197"/>
      <c r="GH226" s="197"/>
      <c r="GI226" s="197"/>
      <c r="GJ226" s="197"/>
      <c r="GK226" s="197"/>
      <c r="GL226" s="197"/>
      <c r="GM226" s="197"/>
      <c r="GN226" s="197"/>
      <c r="GO226" s="197"/>
      <c r="GP226" s="197"/>
      <c r="GQ226" s="197"/>
      <c r="GR226" s="197"/>
      <c r="GS226" s="197"/>
      <c r="GT226" s="197"/>
      <c r="GU226" s="197"/>
      <c r="GV226" s="197"/>
      <c r="GW226" s="197"/>
      <c r="GX226" s="197"/>
      <c r="GY226" s="197"/>
      <c r="GZ226" s="197"/>
      <c r="HA226" s="197"/>
      <c r="HB226" s="197"/>
      <c r="HC226" s="197"/>
      <c r="HD226" s="197"/>
      <c r="HE226" s="197"/>
      <c r="HF226" s="197"/>
      <c r="HG226" s="197"/>
      <c r="HH226" s="197"/>
      <c r="HI226" s="197"/>
      <c r="HJ226" s="197"/>
      <c r="HK226" s="197"/>
      <c r="HL226" s="197"/>
      <c r="HM226" s="197"/>
      <c r="HN226" s="197"/>
      <c r="HO226" s="197"/>
      <c r="HP226" s="197"/>
      <c r="HQ226" s="197"/>
      <c r="HR226" s="197"/>
      <c r="HS226" s="197"/>
      <c r="HT226" s="197"/>
      <c r="HU226" s="197"/>
      <c r="HV226" s="197"/>
      <c r="HW226" s="197"/>
      <c r="HX226" s="197"/>
      <c r="HY226" s="197"/>
      <c r="HZ226" s="197"/>
      <c r="IA226" s="197"/>
      <c r="IB226" s="197"/>
      <c r="IC226" s="197"/>
      <c r="ID226" s="197"/>
      <c r="IE226" s="197"/>
      <c r="IF226" s="197"/>
      <c r="IG226" s="197"/>
      <c r="IH226" s="197"/>
      <c r="II226" s="197"/>
      <c r="IJ226" s="197"/>
      <c r="IK226" s="197"/>
      <c r="IL226" s="197"/>
      <c r="IM226" s="197"/>
      <c r="IN226" s="197"/>
      <c r="IO226" s="197"/>
      <c r="IP226" s="197"/>
      <c r="IQ226" s="197"/>
      <c r="IR226" s="197"/>
      <c r="IS226" s="197"/>
      <c r="IT226" s="197"/>
      <c r="IU226" s="197"/>
      <c r="IV226" s="197"/>
    </row>
    <row r="227" spans="1:256" s="33" customFormat="1" ht="17.25">
      <c r="A227" s="22" t="s">
        <v>448</v>
      </c>
      <c r="B227" s="32" t="s">
        <v>498</v>
      </c>
      <c r="C227" s="24" t="s">
        <v>118</v>
      </c>
      <c r="D227" s="24" t="s">
        <v>41</v>
      </c>
      <c r="E227" s="25" t="s">
        <v>499</v>
      </c>
      <c r="F227" s="26">
        <v>41376</v>
      </c>
      <c r="G227" s="27"/>
      <c r="H227" s="38">
        <v>11000</v>
      </c>
      <c r="I227" s="171" t="s">
        <v>20</v>
      </c>
      <c r="J227" s="170"/>
      <c r="K227" s="120"/>
      <c r="L227" s="39"/>
      <c r="M227" s="39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s="33" customFormat="1" ht="17.25">
      <c r="A228" s="22" t="s">
        <v>448</v>
      </c>
      <c r="B228" s="32" t="s">
        <v>498</v>
      </c>
      <c r="C228" s="24" t="s">
        <v>118</v>
      </c>
      <c r="D228" s="24" t="s">
        <v>41</v>
      </c>
      <c r="E228" s="25" t="s">
        <v>492</v>
      </c>
      <c r="F228" s="26">
        <v>41376</v>
      </c>
      <c r="G228" s="27"/>
      <c r="H228" s="31">
        <v>20000</v>
      </c>
      <c r="I228" s="171" t="s">
        <v>20</v>
      </c>
      <c r="J228" s="170"/>
      <c r="K228" s="120"/>
      <c r="L228" s="39"/>
      <c r="M228" s="39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s="33" customFormat="1" ht="17.25">
      <c r="A229" s="22" t="s">
        <v>448</v>
      </c>
      <c r="B229" s="32" t="s">
        <v>127</v>
      </c>
      <c r="C229" s="24" t="s">
        <v>118</v>
      </c>
      <c r="D229" s="24" t="s">
        <v>41</v>
      </c>
      <c r="E229" s="25" t="s">
        <v>500</v>
      </c>
      <c r="F229" s="26">
        <v>41376</v>
      </c>
      <c r="G229" s="27"/>
      <c r="H229" s="31">
        <v>20000</v>
      </c>
      <c r="I229" s="171"/>
      <c r="J229" s="170"/>
      <c r="K229" s="120" t="s">
        <v>20</v>
      </c>
      <c r="L229" s="39"/>
      <c r="M229" s="39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s="33" customFormat="1" ht="17.25">
      <c r="A230" s="22" t="s">
        <v>448</v>
      </c>
      <c r="B230" s="32" t="s">
        <v>501</v>
      </c>
      <c r="C230" s="24" t="s">
        <v>118</v>
      </c>
      <c r="D230" s="24" t="s">
        <v>41</v>
      </c>
      <c r="E230" s="25" t="s">
        <v>502</v>
      </c>
      <c r="F230" s="26">
        <v>41382</v>
      </c>
      <c r="G230" s="27"/>
      <c r="H230" s="31">
        <v>20000</v>
      </c>
      <c r="I230" s="171"/>
      <c r="J230" s="170"/>
      <c r="K230" s="120" t="s">
        <v>20</v>
      </c>
      <c r="L230" s="39"/>
      <c r="M230" s="39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s="33" customFormat="1" ht="17.25">
      <c r="A231" s="22" t="s">
        <v>448</v>
      </c>
      <c r="B231" s="32" t="s">
        <v>501</v>
      </c>
      <c r="C231" s="24" t="s">
        <v>118</v>
      </c>
      <c r="D231" s="24" t="s">
        <v>41</v>
      </c>
      <c r="E231" s="25" t="s">
        <v>503</v>
      </c>
      <c r="F231" s="26">
        <v>41372</v>
      </c>
      <c r="G231" s="27"/>
      <c r="H231" s="38">
        <v>20000</v>
      </c>
      <c r="I231" s="171"/>
      <c r="J231" s="170"/>
      <c r="K231" s="120" t="s">
        <v>20</v>
      </c>
      <c r="L231" s="39"/>
      <c r="M231" s="39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s="33" customFormat="1" ht="17.25">
      <c r="A232" s="22" t="s">
        <v>448</v>
      </c>
      <c r="B232" s="32" t="s">
        <v>505</v>
      </c>
      <c r="C232" s="24" t="s">
        <v>118</v>
      </c>
      <c r="D232" s="24" t="s">
        <v>25</v>
      </c>
      <c r="E232" s="25" t="s">
        <v>506</v>
      </c>
      <c r="F232" s="26">
        <v>41374</v>
      </c>
      <c r="G232" s="27"/>
      <c r="H232" s="38">
        <v>37000</v>
      </c>
      <c r="I232" s="171" t="s">
        <v>20</v>
      </c>
      <c r="J232" s="170"/>
      <c r="K232" s="120"/>
      <c r="L232" s="39"/>
      <c r="M232" s="39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s="33" customFormat="1" ht="17.25">
      <c r="A233" s="22" t="s">
        <v>448</v>
      </c>
      <c r="B233" s="32" t="s">
        <v>141</v>
      </c>
      <c r="C233" s="24" t="s">
        <v>118</v>
      </c>
      <c r="D233" s="24" t="s">
        <v>119</v>
      </c>
      <c r="E233" s="25" t="s">
        <v>507</v>
      </c>
      <c r="F233" s="26">
        <v>41378</v>
      </c>
      <c r="G233" s="27"/>
      <c r="H233" s="38">
        <v>28000</v>
      </c>
      <c r="I233" s="171"/>
      <c r="J233" s="170"/>
      <c r="K233" s="120" t="s">
        <v>20</v>
      </c>
      <c r="L233" s="39"/>
      <c r="M233" s="39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s="33" customFormat="1" ht="17.25">
      <c r="A234" s="22" t="s">
        <v>448</v>
      </c>
      <c r="B234" s="32" t="s">
        <v>498</v>
      </c>
      <c r="C234" s="24" t="s">
        <v>118</v>
      </c>
      <c r="D234" s="24" t="s">
        <v>41</v>
      </c>
      <c r="E234" s="25" t="s">
        <v>508</v>
      </c>
      <c r="F234" s="26">
        <v>41366</v>
      </c>
      <c r="G234" s="27"/>
      <c r="H234" s="38">
        <v>10000</v>
      </c>
      <c r="I234" s="171" t="s">
        <v>20</v>
      </c>
      <c r="J234" s="170"/>
      <c r="K234" s="120"/>
      <c r="L234" s="39"/>
      <c r="M234" s="39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s="33" customFormat="1" ht="17.25">
      <c r="A235" s="22" t="s">
        <v>448</v>
      </c>
      <c r="B235" s="32" t="s">
        <v>509</v>
      </c>
      <c r="C235" s="24" t="s">
        <v>118</v>
      </c>
      <c r="D235" s="24" t="s">
        <v>41</v>
      </c>
      <c r="E235" s="25" t="s">
        <v>23</v>
      </c>
      <c r="F235" s="26">
        <v>41368</v>
      </c>
      <c r="G235" s="27"/>
      <c r="H235" s="31">
        <v>70000</v>
      </c>
      <c r="I235" s="171" t="s">
        <v>20</v>
      </c>
      <c r="J235" s="170"/>
      <c r="K235" s="120"/>
      <c r="L235" s="39"/>
      <c r="M235" s="39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s="33" customFormat="1" ht="17.25">
      <c r="A236" s="22" t="s">
        <v>448</v>
      </c>
      <c r="B236" s="32" t="s">
        <v>121</v>
      </c>
      <c r="C236" s="24" t="s">
        <v>118</v>
      </c>
      <c r="D236" s="24" t="s">
        <v>41</v>
      </c>
      <c r="E236" s="25" t="s">
        <v>510</v>
      </c>
      <c r="F236" s="26">
        <v>41389</v>
      </c>
      <c r="G236" s="27"/>
      <c r="H236" s="31">
        <v>50000</v>
      </c>
      <c r="I236" s="171"/>
      <c r="J236" s="170"/>
      <c r="K236" s="120" t="s">
        <v>20</v>
      </c>
      <c r="L236" s="39"/>
      <c r="M236" s="39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s="33" customFormat="1" ht="17.25">
      <c r="A237" s="22" t="s">
        <v>448</v>
      </c>
      <c r="B237" s="23" t="s">
        <v>379</v>
      </c>
      <c r="C237" s="24" t="s">
        <v>118</v>
      </c>
      <c r="D237" s="24" t="s">
        <v>125</v>
      </c>
      <c r="E237" s="167" t="s">
        <v>426</v>
      </c>
      <c r="F237" s="173">
        <v>41388</v>
      </c>
      <c r="G237" s="27"/>
      <c r="H237" s="170">
        <v>20000</v>
      </c>
      <c r="I237" s="171" t="s">
        <v>20</v>
      </c>
      <c r="J237" s="170"/>
      <c r="K237" s="172"/>
      <c r="L237" s="62"/>
      <c r="M237" s="60"/>
    </row>
    <row r="238" spans="1:256" s="33" customFormat="1" ht="17.25" hidden="1">
      <c r="A238" s="22" t="s">
        <v>448</v>
      </c>
      <c r="B238" s="32"/>
      <c r="C238" s="24"/>
      <c r="D238" s="24"/>
      <c r="E238" s="25"/>
      <c r="F238" s="26"/>
      <c r="G238" s="27"/>
      <c r="H238" s="31"/>
      <c r="I238" s="29"/>
      <c r="J238" s="30"/>
      <c r="K238" s="120"/>
      <c r="L238" s="39"/>
      <c r="M238" s="39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s="33" customFormat="1" ht="17.25" hidden="1">
      <c r="A239" s="22" t="s">
        <v>448</v>
      </c>
      <c r="B239" s="32"/>
      <c r="C239" s="24"/>
      <c r="D239" s="24"/>
      <c r="E239" s="25"/>
      <c r="F239" s="26"/>
      <c r="G239" s="27"/>
      <c r="H239" s="31"/>
      <c r="I239" s="29"/>
      <c r="J239" s="30"/>
      <c r="K239" s="120"/>
      <c r="L239" s="39"/>
      <c r="M239" s="39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s="33" customFormat="1" ht="17.25" hidden="1">
      <c r="A240" s="22" t="s">
        <v>448</v>
      </c>
      <c r="B240" s="32"/>
      <c r="C240" s="24"/>
      <c r="D240" s="24"/>
      <c r="E240" s="25"/>
      <c r="F240" s="26"/>
      <c r="G240" s="27"/>
      <c r="H240" s="31"/>
      <c r="I240" s="29"/>
      <c r="J240" s="30"/>
      <c r="K240" s="120"/>
      <c r="L240" s="39"/>
      <c r="M240" s="39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13" s="33" customFormat="1" ht="17.25" hidden="1">
      <c r="A241" s="222"/>
      <c r="B241" s="236"/>
      <c r="C241" s="236"/>
      <c r="D241" s="236"/>
      <c r="E241" s="236"/>
      <c r="F241" s="237"/>
      <c r="G241" s="65"/>
      <c r="H241" s="41"/>
      <c r="I241" s="42"/>
      <c r="J241" s="41"/>
      <c r="K241" s="43"/>
      <c r="L241" s="44"/>
      <c r="M241" s="44"/>
    </row>
    <row r="242" spans="1:13" s="33" customFormat="1" ht="17.25">
      <c r="A242" s="238" t="s">
        <v>443</v>
      </c>
      <c r="B242" s="239"/>
      <c r="C242" s="239"/>
      <c r="D242" s="240"/>
      <c r="E242" s="66"/>
      <c r="F242" s="67"/>
      <c r="G242" s="68"/>
      <c r="H242" s="69"/>
      <c r="I242" s="70"/>
      <c r="J242" s="69"/>
      <c r="K242" s="71"/>
      <c r="L242" s="72"/>
      <c r="M242" s="72"/>
    </row>
    <row r="243" spans="1:13" s="81" customFormat="1" ht="17.25">
      <c r="A243" s="22" t="s">
        <v>448</v>
      </c>
      <c r="B243" s="32" t="s">
        <v>73</v>
      </c>
      <c r="C243" s="24" t="s">
        <v>51</v>
      </c>
      <c r="D243" s="174" t="s">
        <v>18</v>
      </c>
      <c r="E243" s="25" t="s">
        <v>449</v>
      </c>
      <c r="F243" s="26">
        <v>41371</v>
      </c>
      <c r="G243" s="27"/>
      <c r="H243" s="91">
        <v>50000</v>
      </c>
      <c r="I243" s="169" t="s">
        <v>20</v>
      </c>
      <c r="J243" s="30"/>
      <c r="K243" s="31"/>
      <c r="L243" s="32"/>
      <c r="M243" s="198"/>
    </row>
    <row r="244" spans="1:13" s="81" customFormat="1" ht="17.25">
      <c r="A244" s="22" t="s">
        <v>448</v>
      </c>
      <c r="B244" s="32" t="s">
        <v>73</v>
      </c>
      <c r="C244" s="24" t="s">
        <v>51</v>
      </c>
      <c r="D244" s="24" t="s">
        <v>18</v>
      </c>
      <c r="E244" s="25" t="s">
        <v>450</v>
      </c>
      <c r="F244" s="26">
        <v>41363</v>
      </c>
      <c r="G244" s="27"/>
      <c r="H244" s="91">
        <v>20000</v>
      </c>
      <c r="I244" s="169" t="s">
        <v>20</v>
      </c>
      <c r="J244" s="30"/>
      <c r="K244" s="31"/>
      <c r="L244" s="27"/>
      <c r="M244" s="198"/>
    </row>
    <row r="245" spans="1:13" s="81" customFormat="1" ht="17.25">
      <c r="A245" s="22" t="s">
        <v>448</v>
      </c>
      <c r="B245" s="32" t="s">
        <v>108</v>
      </c>
      <c r="C245" s="24" t="s">
        <v>51</v>
      </c>
      <c r="D245" s="24" t="s">
        <v>61</v>
      </c>
      <c r="E245" s="25" t="s">
        <v>451</v>
      </c>
      <c r="F245" s="26">
        <v>41375</v>
      </c>
      <c r="G245" s="27"/>
      <c r="H245" s="91">
        <v>100000</v>
      </c>
      <c r="I245" s="29" t="s">
        <v>20</v>
      </c>
      <c r="J245" s="30"/>
      <c r="K245" s="31"/>
      <c r="L245" s="27"/>
      <c r="M245" s="198"/>
    </row>
    <row r="246" spans="1:13" s="81" customFormat="1" ht="17.25">
      <c r="A246" s="22" t="s">
        <v>448</v>
      </c>
      <c r="B246" s="32" t="s">
        <v>452</v>
      </c>
      <c r="C246" s="24" t="s">
        <v>51</v>
      </c>
      <c r="D246" s="24" t="s">
        <v>61</v>
      </c>
      <c r="E246" s="25" t="s">
        <v>451</v>
      </c>
      <c r="F246" s="173">
        <v>41375</v>
      </c>
      <c r="G246" s="27"/>
      <c r="H246" s="91">
        <v>100000</v>
      </c>
      <c r="I246" s="29" t="s">
        <v>20</v>
      </c>
      <c r="J246" s="30"/>
      <c r="K246" s="31"/>
      <c r="L246" s="32"/>
      <c r="M246" s="32"/>
    </row>
    <row r="247" spans="1:13" s="81" customFormat="1" ht="17.25">
      <c r="A247" s="22" t="s">
        <v>448</v>
      </c>
      <c r="B247" s="32" t="s">
        <v>300</v>
      </c>
      <c r="C247" s="24" t="s">
        <v>51</v>
      </c>
      <c r="D247" s="24" t="s">
        <v>453</v>
      </c>
      <c r="E247" s="25" t="s">
        <v>454</v>
      </c>
      <c r="F247" s="26">
        <v>41354</v>
      </c>
      <c r="G247" s="27"/>
      <c r="H247" s="64">
        <v>17000</v>
      </c>
      <c r="I247" s="29" t="s">
        <v>20</v>
      </c>
      <c r="J247" s="30"/>
      <c r="K247" s="31"/>
      <c r="L247" s="32"/>
      <c r="M247" s="32"/>
    </row>
    <row r="248" spans="1:13" s="81" customFormat="1" ht="17.25">
      <c r="A248" s="22" t="s">
        <v>448</v>
      </c>
      <c r="B248" s="32" t="s">
        <v>417</v>
      </c>
      <c r="C248" s="24" t="s">
        <v>51</v>
      </c>
      <c r="D248" s="24" t="s">
        <v>119</v>
      </c>
      <c r="E248" s="25" t="s">
        <v>455</v>
      </c>
      <c r="F248" s="26">
        <v>41361</v>
      </c>
      <c r="G248" s="27"/>
      <c r="H248" s="64">
        <v>9000</v>
      </c>
      <c r="I248" s="29" t="s">
        <v>20</v>
      </c>
      <c r="J248" s="30"/>
      <c r="K248" s="31"/>
      <c r="L248" s="32"/>
      <c r="M248" s="32"/>
    </row>
    <row r="249" spans="1:13" s="81" customFormat="1" ht="17.25">
      <c r="A249" s="22" t="s">
        <v>448</v>
      </c>
      <c r="B249" s="32" t="s">
        <v>54</v>
      </c>
      <c r="C249" s="24" t="s">
        <v>51</v>
      </c>
      <c r="D249" s="174" t="s">
        <v>125</v>
      </c>
      <c r="E249" s="25" t="s">
        <v>456</v>
      </c>
      <c r="F249" s="26">
        <v>41374</v>
      </c>
      <c r="G249" s="27"/>
      <c r="H249" s="64">
        <v>10000</v>
      </c>
      <c r="I249" s="29"/>
      <c r="J249" s="30"/>
      <c r="K249" s="31" t="s">
        <v>20</v>
      </c>
      <c r="L249" s="32"/>
      <c r="M249" s="32"/>
    </row>
    <row r="250" spans="1:13" s="81" customFormat="1" ht="17.25">
      <c r="A250" s="22" t="s">
        <v>448</v>
      </c>
      <c r="B250" s="32" t="s">
        <v>54</v>
      </c>
      <c r="C250" s="24" t="s">
        <v>51</v>
      </c>
      <c r="D250" s="24" t="s">
        <v>453</v>
      </c>
      <c r="E250" s="25" t="s">
        <v>398</v>
      </c>
      <c r="F250" s="26">
        <v>41376</v>
      </c>
      <c r="G250" s="27"/>
      <c r="H250" s="64">
        <v>10000</v>
      </c>
      <c r="I250" s="29"/>
      <c r="J250" s="30"/>
      <c r="K250" s="31" t="s">
        <v>20</v>
      </c>
      <c r="L250" s="32"/>
      <c r="M250" s="32"/>
    </row>
    <row r="251" spans="1:13" s="81" customFormat="1" ht="17.25">
      <c r="A251" s="22" t="s">
        <v>448</v>
      </c>
      <c r="B251" s="32" t="s">
        <v>457</v>
      </c>
      <c r="C251" s="24" t="s">
        <v>51</v>
      </c>
      <c r="D251" s="24" t="s">
        <v>119</v>
      </c>
      <c r="E251" s="25" t="s">
        <v>458</v>
      </c>
      <c r="F251" s="26">
        <v>41375</v>
      </c>
      <c r="G251" s="27"/>
      <c r="H251" s="64">
        <v>70000</v>
      </c>
      <c r="I251" s="29" t="s">
        <v>20</v>
      </c>
      <c r="J251" s="30"/>
      <c r="K251" s="31"/>
      <c r="L251" s="32"/>
      <c r="M251" s="32"/>
    </row>
    <row r="252" spans="1:13" s="81" customFormat="1" ht="17.25">
      <c r="A252" s="22" t="s">
        <v>448</v>
      </c>
      <c r="B252" s="176" t="s">
        <v>65</v>
      </c>
      <c r="C252" s="24" t="s">
        <v>51</v>
      </c>
      <c r="D252" s="24" t="s">
        <v>119</v>
      </c>
      <c r="E252" s="23" t="s">
        <v>459</v>
      </c>
      <c r="F252" s="26">
        <v>41365</v>
      </c>
      <c r="G252" s="27"/>
      <c r="H252" s="64">
        <v>70000</v>
      </c>
      <c r="I252" s="29"/>
      <c r="J252" s="30"/>
      <c r="K252" s="31" t="s">
        <v>20</v>
      </c>
      <c r="L252" s="32"/>
      <c r="M252" s="32"/>
    </row>
    <row r="253" spans="1:13" s="81" customFormat="1" ht="17.25">
      <c r="A253" s="22" t="s">
        <v>448</v>
      </c>
      <c r="B253" s="32" t="s">
        <v>417</v>
      </c>
      <c r="C253" s="24" t="s">
        <v>51</v>
      </c>
      <c r="D253" s="24" t="s">
        <v>119</v>
      </c>
      <c r="E253" s="25" t="s">
        <v>460</v>
      </c>
      <c r="F253" s="26">
        <v>41367</v>
      </c>
      <c r="G253" s="27"/>
      <c r="H253" s="64">
        <v>35000</v>
      </c>
      <c r="I253" s="29" t="s">
        <v>20</v>
      </c>
      <c r="J253" s="30"/>
      <c r="K253" s="31"/>
      <c r="L253" s="32"/>
      <c r="M253" s="32"/>
    </row>
    <row r="254" spans="1:13" s="81" customFormat="1" ht="17.25">
      <c r="A254" s="22" t="s">
        <v>448</v>
      </c>
      <c r="B254" s="32" t="s">
        <v>65</v>
      </c>
      <c r="C254" s="24" t="s">
        <v>51</v>
      </c>
      <c r="D254" s="24" t="s">
        <v>119</v>
      </c>
      <c r="E254" s="25" t="s">
        <v>461</v>
      </c>
      <c r="F254" s="26"/>
      <c r="G254" s="27"/>
      <c r="H254" s="64">
        <v>25000</v>
      </c>
      <c r="I254" s="29" t="s">
        <v>20</v>
      </c>
      <c r="J254" s="30"/>
      <c r="K254" s="31"/>
      <c r="L254" s="32"/>
      <c r="M254" s="32"/>
    </row>
    <row r="255" spans="1:13" s="81" customFormat="1" ht="17.25">
      <c r="A255" s="22" t="s">
        <v>448</v>
      </c>
      <c r="B255" s="32" t="s">
        <v>69</v>
      </c>
      <c r="C255" s="24" t="s">
        <v>51</v>
      </c>
      <c r="D255" s="24" t="s">
        <v>453</v>
      </c>
      <c r="E255" s="25" t="s">
        <v>43</v>
      </c>
      <c r="F255" s="26">
        <v>41368</v>
      </c>
      <c r="G255" s="27" t="s">
        <v>20</v>
      </c>
      <c r="H255" s="64"/>
      <c r="I255" s="29"/>
      <c r="J255" s="30"/>
      <c r="K255" s="31"/>
      <c r="L255" s="32"/>
      <c r="M255" s="32"/>
    </row>
    <row r="256" spans="1:13" s="81" customFormat="1" ht="17.25">
      <c r="A256" s="22" t="s">
        <v>448</v>
      </c>
      <c r="B256" s="32" t="s">
        <v>65</v>
      </c>
      <c r="C256" s="24" t="s">
        <v>51</v>
      </c>
      <c r="D256" s="24" t="s">
        <v>119</v>
      </c>
      <c r="E256" s="25" t="s">
        <v>462</v>
      </c>
      <c r="F256" s="26">
        <v>41374</v>
      </c>
      <c r="G256" s="27" t="s">
        <v>20</v>
      </c>
      <c r="H256" s="64"/>
      <c r="I256" s="29"/>
      <c r="J256" s="30"/>
      <c r="K256" s="31"/>
      <c r="L256" s="32"/>
      <c r="M256" s="32"/>
    </row>
    <row r="257" spans="1:13" s="81" customFormat="1" ht="17.25">
      <c r="A257" s="22" t="s">
        <v>448</v>
      </c>
      <c r="B257" s="32" t="s">
        <v>300</v>
      </c>
      <c r="C257" s="24" t="s">
        <v>51</v>
      </c>
      <c r="D257" s="24" t="s">
        <v>453</v>
      </c>
      <c r="E257" s="25" t="s">
        <v>43</v>
      </c>
      <c r="F257" s="26">
        <v>41368</v>
      </c>
      <c r="G257" s="27" t="s">
        <v>20</v>
      </c>
      <c r="H257" s="64"/>
      <c r="I257" s="29"/>
      <c r="J257" s="30"/>
      <c r="K257" s="31"/>
      <c r="L257" s="32"/>
      <c r="M257" s="32"/>
    </row>
    <row r="258" spans="1:13" s="33" customFormat="1" ht="17.25">
      <c r="A258" s="22" t="s">
        <v>448</v>
      </c>
      <c r="B258" s="32" t="s">
        <v>463</v>
      </c>
      <c r="C258" s="24" t="s">
        <v>51</v>
      </c>
      <c r="D258" s="24" t="s">
        <v>119</v>
      </c>
      <c r="E258" s="25" t="s">
        <v>464</v>
      </c>
      <c r="F258" s="26">
        <v>41385</v>
      </c>
      <c r="G258" s="27" t="s">
        <v>20</v>
      </c>
      <c r="H258" s="30"/>
      <c r="I258" s="29"/>
      <c r="J258" s="30"/>
      <c r="K258" s="31"/>
      <c r="L258" s="60"/>
      <c r="M258" s="39"/>
    </row>
    <row r="259" spans="1:13" s="33" customFormat="1" ht="17.25">
      <c r="A259" s="22" t="s">
        <v>448</v>
      </c>
      <c r="B259" s="32" t="s">
        <v>300</v>
      </c>
      <c r="C259" s="24" t="s">
        <v>51</v>
      </c>
      <c r="D259" s="24" t="s">
        <v>453</v>
      </c>
      <c r="E259" s="25" t="s">
        <v>465</v>
      </c>
      <c r="F259" s="26">
        <v>41385</v>
      </c>
      <c r="G259" s="27"/>
      <c r="H259" s="64">
        <v>18000</v>
      </c>
      <c r="I259" s="29" t="s">
        <v>20</v>
      </c>
      <c r="J259" s="30"/>
      <c r="K259" s="31"/>
      <c r="L259" s="60"/>
      <c r="M259" s="39"/>
    </row>
    <row r="260" spans="1:13" s="33" customFormat="1" ht="17.25">
      <c r="A260" s="22" t="s">
        <v>448</v>
      </c>
      <c r="B260" s="32" t="s">
        <v>417</v>
      </c>
      <c r="C260" s="24" t="s">
        <v>51</v>
      </c>
      <c r="D260" s="24" t="s">
        <v>119</v>
      </c>
      <c r="E260" s="25" t="s">
        <v>466</v>
      </c>
      <c r="F260" s="26">
        <v>41385</v>
      </c>
      <c r="G260" s="27"/>
      <c r="H260" s="64">
        <v>39000</v>
      </c>
      <c r="I260" s="29" t="s">
        <v>20</v>
      </c>
      <c r="J260" s="30"/>
      <c r="K260" s="31"/>
      <c r="L260" s="39"/>
      <c r="M260" s="39"/>
    </row>
    <row r="261" spans="1:13" s="33" customFormat="1" ht="17.25">
      <c r="A261" s="22" t="s">
        <v>448</v>
      </c>
      <c r="B261" s="32" t="s">
        <v>480</v>
      </c>
      <c r="C261" s="24" t="s">
        <v>51</v>
      </c>
      <c r="D261" s="24" t="s">
        <v>94</v>
      </c>
      <c r="E261" s="25" t="s">
        <v>481</v>
      </c>
      <c r="F261" s="26">
        <v>41366</v>
      </c>
      <c r="G261" s="27" t="s">
        <v>20</v>
      </c>
      <c r="H261" s="30"/>
      <c r="I261" s="29"/>
      <c r="J261" s="30"/>
      <c r="K261" s="31"/>
      <c r="L261" s="39"/>
      <c r="M261" s="39"/>
    </row>
    <row r="262" spans="1:13" s="33" customFormat="1" ht="17.25" hidden="1">
      <c r="A262" s="22" t="s">
        <v>448</v>
      </c>
      <c r="B262" s="32"/>
      <c r="C262" s="24"/>
      <c r="D262" s="24"/>
      <c r="E262" s="25"/>
      <c r="F262" s="26"/>
      <c r="G262" s="27"/>
      <c r="H262" s="30"/>
      <c r="I262" s="29"/>
      <c r="J262" s="30"/>
      <c r="K262" s="31"/>
      <c r="L262" s="39"/>
      <c r="M262" s="39"/>
    </row>
    <row r="263" spans="1:13" s="33" customFormat="1" ht="17.25" hidden="1">
      <c r="A263" s="22" t="s">
        <v>448</v>
      </c>
      <c r="B263" s="32"/>
      <c r="C263" s="24"/>
      <c r="D263" s="24"/>
      <c r="E263" s="25"/>
      <c r="F263" s="26"/>
      <c r="G263" s="27"/>
      <c r="H263" s="30"/>
      <c r="I263" s="29"/>
      <c r="J263" s="30"/>
      <c r="K263" s="31"/>
      <c r="L263" s="39"/>
      <c r="M263" s="39"/>
    </row>
    <row r="264" spans="1:13" s="33" customFormat="1" ht="17.25" hidden="1">
      <c r="A264" s="22"/>
      <c r="B264" s="32"/>
      <c r="C264" s="24"/>
      <c r="D264" s="24"/>
      <c r="E264" s="25"/>
      <c r="F264" s="26"/>
      <c r="G264" s="27"/>
      <c r="H264" s="30"/>
      <c r="I264" s="29"/>
      <c r="J264" s="30"/>
      <c r="K264" s="31"/>
      <c r="L264" s="39"/>
      <c r="M264" s="39"/>
    </row>
    <row r="265" spans="1:13" s="33" customFormat="1" ht="17.25" hidden="1">
      <c r="A265" s="22"/>
      <c r="B265" s="32"/>
      <c r="C265" s="24"/>
      <c r="D265" s="24"/>
      <c r="E265" s="25"/>
      <c r="F265" s="26"/>
      <c r="G265" s="27"/>
      <c r="H265" s="30"/>
      <c r="I265" s="29"/>
      <c r="J265" s="30"/>
      <c r="K265" s="31"/>
      <c r="L265" s="39"/>
      <c r="M265" s="39"/>
    </row>
    <row r="266" spans="1:13" s="33" customFormat="1" ht="17.25" hidden="1">
      <c r="A266" s="22"/>
      <c r="B266" s="32"/>
      <c r="C266" s="24"/>
      <c r="D266" s="24"/>
      <c r="E266" s="25"/>
      <c r="F266" s="26"/>
      <c r="G266" s="27"/>
      <c r="H266" s="30"/>
      <c r="I266" s="29"/>
      <c r="J266" s="30"/>
      <c r="K266" s="31"/>
      <c r="L266" s="39"/>
      <c r="M266" s="39"/>
    </row>
    <row r="267" spans="1:13" s="33" customFormat="1" ht="17.25" hidden="1">
      <c r="A267" s="22"/>
      <c r="B267" s="32"/>
      <c r="C267" s="24"/>
      <c r="D267" s="24"/>
      <c r="E267" s="25"/>
      <c r="F267" s="26"/>
      <c r="G267" s="27"/>
      <c r="H267" s="30"/>
      <c r="I267" s="29"/>
      <c r="J267" s="30"/>
      <c r="K267" s="31"/>
      <c r="L267" s="39"/>
      <c r="M267" s="39"/>
    </row>
    <row r="268" spans="1:13" s="33" customFormat="1" ht="17.25" hidden="1">
      <c r="A268" s="22"/>
      <c r="B268" s="32"/>
      <c r="C268" s="24"/>
      <c r="D268" s="24"/>
      <c r="E268" s="25"/>
      <c r="F268" s="100"/>
      <c r="G268" s="27"/>
      <c r="H268" s="30"/>
      <c r="I268" s="29"/>
      <c r="J268" s="30"/>
      <c r="K268" s="31"/>
      <c r="L268" s="39"/>
      <c r="M268" s="39"/>
    </row>
    <row r="269" spans="1:13" s="33" customFormat="1" ht="17.25" hidden="1">
      <c r="A269" s="22"/>
      <c r="B269" s="32"/>
      <c r="C269" s="24"/>
      <c r="D269" s="24"/>
      <c r="E269" s="25"/>
      <c r="F269" s="100"/>
      <c r="G269" s="27"/>
      <c r="H269" s="30"/>
      <c r="I269" s="29"/>
      <c r="J269" s="30"/>
      <c r="K269" s="31"/>
      <c r="L269" s="39"/>
      <c r="M269" s="39"/>
    </row>
    <row r="270" spans="1:13" s="33" customFormat="1" ht="17.25" hidden="1">
      <c r="A270" s="22"/>
      <c r="B270" s="32"/>
      <c r="C270" s="24"/>
      <c r="D270" s="24"/>
      <c r="E270" s="25"/>
      <c r="F270" s="100"/>
      <c r="G270" s="27"/>
      <c r="H270" s="30"/>
      <c r="I270" s="29"/>
      <c r="J270" s="30"/>
      <c r="K270" s="31"/>
      <c r="L270" s="39"/>
      <c r="M270" s="39"/>
    </row>
    <row r="271" spans="1:13" s="33" customFormat="1" ht="17.25" hidden="1">
      <c r="A271" s="22"/>
      <c r="B271" s="32"/>
      <c r="C271" s="24"/>
      <c r="D271" s="24"/>
      <c r="E271" s="25"/>
      <c r="F271" s="100"/>
      <c r="G271" s="27"/>
      <c r="H271" s="30"/>
      <c r="I271" s="29"/>
      <c r="J271" s="30"/>
      <c r="K271" s="31"/>
      <c r="L271" s="39"/>
      <c r="M271" s="39"/>
    </row>
    <row r="272" spans="1:13" s="33" customFormat="1" ht="17.25" hidden="1">
      <c r="A272" s="22"/>
      <c r="B272" s="32"/>
      <c r="C272" s="24"/>
      <c r="D272" s="24"/>
      <c r="E272" s="25"/>
      <c r="F272" s="100"/>
      <c r="G272" s="27"/>
      <c r="H272" s="30"/>
      <c r="I272" s="29"/>
      <c r="J272" s="30"/>
      <c r="K272" s="31"/>
      <c r="L272" s="39"/>
      <c r="M272" s="39"/>
    </row>
    <row r="273" spans="1:256" s="33" customFormat="1" ht="17.25" hidden="1">
      <c r="A273" s="22"/>
      <c r="B273" s="32"/>
      <c r="C273" s="24"/>
      <c r="D273" s="24"/>
      <c r="E273" s="25"/>
      <c r="F273" s="100"/>
      <c r="G273" s="27"/>
      <c r="H273" s="30"/>
      <c r="I273" s="29"/>
      <c r="J273" s="30"/>
      <c r="K273" s="31"/>
      <c r="L273" s="39"/>
      <c r="M273" s="39"/>
    </row>
    <row r="274" spans="1:256" s="33" customFormat="1" ht="17.25" hidden="1">
      <c r="A274" s="22"/>
      <c r="B274" s="32"/>
      <c r="C274" s="24"/>
      <c r="D274" s="24"/>
      <c r="E274" s="25"/>
      <c r="F274" s="100"/>
      <c r="G274" s="27"/>
      <c r="H274" s="30"/>
      <c r="I274" s="29"/>
      <c r="J274" s="30"/>
      <c r="K274" s="31"/>
      <c r="L274" s="39"/>
      <c r="M274" s="39"/>
    </row>
    <row r="275" spans="1:256" s="33" customFormat="1" ht="17.25" hidden="1">
      <c r="A275" s="22"/>
      <c r="B275" s="32"/>
      <c r="C275" s="24"/>
      <c r="D275" s="24"/>
      <c r="E275" s="25"/>
      <c r="F275" s="26"/>
      <c r="G275" s="27"/>
      <c r="H275" s="31"/>
      <c r="I275" s="29"/>
      <c r="J275" s="30"/>
      <c r="K275" s="120"/>
      <c r="L275" s="39"/>
      <c r="M275" s="39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s="33" customFormat="1" ht="17.25" hidden="1">
      <c r="A276" s="22"/>
      <c r="B276" s="60"/>
      <c r="C276" s="98"/>
      <c r="D276" s="98"/>
      <c r="E276" s="99"/>
      <c r="F276" s="26"/>
      <c r="G276" s="62"/>
      <c r="H276" s="31"/>
      <c r="I276" s="83"/>
      <c r="J276" s="82"/>
      <c r="K276" s="120"/>
      <c r="L276" s="39"/>
      <c r="M276" s="39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s="33" customFormat="1" ht="17.25" hidden="1">
      <c r="A277" s="222"/>
      <c r="B277" s="236"/>
      <c r="C277" s="236"/>
      <c r="D277" s="236"/>
      <c r="E277" s="236"/>
      <c r="F277" s="237"/>
      <c r="G277" s="65"/>
      <c r="H277" s="41"/>
      <c r="I277" s="42"/>
      <c r="J277" s="41"/>
      <c r="K277" s="43"/>
      <c r="L277" s="44"/>
      <c r="M277" s="44"/>
    </row>
    <row r="278" spans="1:256" s="33" customFormat="1" ht="17.25">
      <c r="A278" s="242" t="s">
        <v>444</v>
      </c>
      <c r="B278" s="243"/>
      <c r="C278" s="243"/>
      <c r="D278" s="244"/>
      <c r="E278" s="101"/>
      <c r="F278" s="102"/>
      <c r="G278" s="103"/>
      <c r="H278" s="104"/>
      <c r="I278" s="105"/>
      <c r="J278" s="104"/>
      <c r="K278" s="106"/>
      <c r="L278" s="107"/>
      <c r="M278" s="107"/>
    </row>
    <row r="279" spans="1:256" s="39" customFormat="1" ht="48">
      <c r="A279" s="22" t="s">
        <v>448</v>
      </c>
      <c r="B279" s="60" t="s">
        <v>214</v>
      </c>
      <c r="C279" s="60" t="s">
        <v>115</v>
      </c>
      <c r="D279" s="60" t="s">
        <v>487</v>
      </c>
      <c r="E279" s="35" t="s">
        <v>469</v>
      </c>
      <c r="F279" s="206">
        <v>41381</v>
      </c>
      <c r="G279" s="60"/>
      <c r="H279" s="64">
        <v>100000</v>
      </c>
      <c r="I279" s="109"/>
      <c r="J279" s="60"/>
      <c r="K279" s="109" t="s">
        <v>20</v>
      </c>
      <c r="L279" s="60"/>
      <c r="M279" s="60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s="39" customFormat="1" hidden="1">
      <c r="A280" s="22" t="s">
        <v>448</v>
      </c>
      <c r="B280" s="60"/>
      <c r="C280" s="60"/>
      <c r="D280" s="60"/>
      <c r="E280" s="40"/>
      <c r="F280" s="108"/>
      <c r="G280" s="60"/>
      <c r="H280" s="64"/>
      <c r="I280" s="109"/>
      <c r="J280" s="60"/>
      <c r="K280" s="38"/>
      <c r="L280" s="60"/>
      <c r="M280" s="60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s="39" customFormat="1" hidden="1">
      <c r="A281" s="22" t="s">
        <v>448</v>
      </c>
      <c r="B281" s="60"/>
      <c r="C281" s="60"/>
      <c r="D281" s="60"/>
      <c r="E281" s="40"/>
      <c r="F281" s="108"/>
      <c r="G281" s="60"/>
      <c r="H281" s="64"/>
      <c r="I281" s="109"/>
      <c r="J281" s="60"/>
      <c r="K281" s="38"/>
      <c r="L281" s="60"/>
      <c r="M281" s="60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s="33" customFormat="1" ht="32.25">
      <c r="A282" s="22" t="s">
        <v>448</v>
      </c>
      <c r="B282" s="60" t="s">
        <v>470</v>
      </c>
      <c r="C282" s="60" t="s">
        <v>115</v>
      </c>
      <c r="D282" s="98" t="s">
        <v>41</v>
      </c>
      <c r="E282" s="35" t="s">
        <v>471</v>
      </c>
      <c r="F282" s="26"/>
      <c r="G282" s="62"/>
      <c r="H282" s="31">
        <v>70000</v>
      </c>
      <c r="I282" s="83" t="s">
        <v>20</v>
      </c>
      <c r="J282" s="82"/>
      <c r="K282" s="120"/>
      <c r="L282" s="39"/>
      <c r="M282" s="39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s="33" customFormat="1" ht="17.25">
      <c r="A283" s="22" t="s">
        <v>485</v>
      </c>
      <c r="B283" s="60" t="s">
        <v>484</v>
      </c>
      <c r="C283" s="98" t="s">
        <v>115</v>
      </c>
      <c r="D283" s="98" t="s">
        <v>327</v>
      </c>
      <c r="E283" s="99" t="s">
        <v>488</v>
      </c>
      <c r="F283" s="26">
        <v>41365</v>
      </c>
      <c r="G283" s="62"/>
      <c r="H283" s="31">
        <v>50000</v>
      </c>
      <c r="I283" s="83" t="s">
        <v>20</v>
      </c>
      <c r="J283" s="82"/>
      <c r="K283" s="120"/>
      <c r="L283" s="39"/>
      <c r="M283" s="39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s="33" customFormat="1" ht="17.25">
      <c r="A284" s="22" t="s">
        <v>486</v>
      </c>
      <c r="B284" s="60" t="s">
        <v>489</v>
      </c>
      <c r="C284" s="98" t="s">
        <v>115</v>
      </c>
      <c r="D284" s="98" t="s">
        <v>119</v>
      </c>
      <c r="E284" s="99" t="s">
        <v>488</v>
      </c>
      <c r="F284" s="26">
        <v>41365</v>
      </c>
      <c r="G284" s="62"/>
      <c r="H284" s="31">
        <v>50000</v>
      </c>
      <c r="I284" s="83"/>
      <c r="J284" s="82"/>
      <c r="K284" s="120" t="s">
        <v>20</v>
      </c>
      <c r="L284" s="39"/>
      <c r="M284" s="39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s="33" customFormat="1" ht="17.25" hidden="1">
      <c r="A285" s="22"/>
      <c r="B285" s="60"/>
      <c r="C285" s="98"/>
      <c r="D285" s="98"/>
      <c r="E285" s="99"/>
      <c r="F285" s="26"/>
      <c r="G285" s="62"/>
      <c r="H285" s="31"/>
      <c r="I285" s="83"/>
      <c r="J285" s="82"/>
      <c r="K285" s="120"/>
      <c r="L285" s="39"/>
      <c r="M285" s="39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s="33" customFormat="1" ht="17.25" hidden="1">
      <c r="A286" s="22"/>
      <c r="B286" s="60"/>
      <c r="C286" s="98"/>
      <c r="D286" s="98"/>
      <c r="E286" s="99"/>
      <c r="F286" s="26"/>
      <c r="G286" s="62"/>
      <c r="H286" s="31"/>
      <c r="I286" s="83"/>
      <c r="J286" s="82"/>
      <c r="K286" s="120"/>
      <c r="L286" s="39"/>
      <c r="M286" s="39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s="33" customFormat="1" ht="17.25" hidden="1">
      <c r="A287" s="22"/>
      <c r="B287" s="60"/>
      <c r="C287" s="98"/>
      <c r="D287" s="98"/>
      <c r="E287" s="99"/>
      <c r="F287" s="26"/>
      <c r="G287" s="62"/>
      <c r="H287" s="31"/>
      <c r="I287" s="83"/>
      <c r="J287" s="82"/>
      <c r="K287" s="120"/>
      <c r="L287" s="39"/>
      <c r="M287" s="39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s="33" customFormat="1" ht="17.25" hidden="1">
      <c r="A288" s="22"/>
      <c r="B288" s="60"/>
      <c r="C288" s="98"/>
      <c r="D288" s="98"/>
      <c r="E288" s="99"/>
      <c r="F288" s="26"/>
      <c r="G288" s="62"/>
      <c r="H288" s="31"/>
      <c r="I288" s="83"/>
      <c r="J288" s="82"/>
      <c r="K288" s="120"/>
      <c r="L288" s="39"/>
      <c r="M288" s="39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s="33" customFormat="1" ht="17.25" hidden="1">
      <c r="A289" s="22"/>
      <c r="B289" s="60"/>
      <c r="C289" s="98"/>
      <c r="D289" s="98"/>
      <c r="E289" s="121"/>
      <c r="F289" s="26"/>
      <c r="G289" s="62"/>
      <c r="H289" s="82"/>
      <c r="I289" s="83"/>
      <c r="J289" s="31"/>
      <c r="L289" s="39"/>
      <c r="M289" s="39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s="33" customFormat="1" ht="17.25" hidden="1">
      <c r="A290" s="222"/>
      <c r="B290" s="236"/>
      <c r="C290" s="236"/>
      <c r="D290" s="236"/>
      <c r="E290" s="236"/>
      <c r="F290" s="237"/>
      <c r="G290" s="65"/>
      <c r="H290" s="41"/>
      <c r="I290" s="42"/>
      <c r="J290" s="41"/>
      <c r="K290" s="43"/>
      <c r="L290" s="44"/>
      <c r="M290" s="44"/>
    </row>
    <row r="291" spans="1:256" s="33" customFormat="1" ht="17.25">
      <c r="A291" s="238" t="s">
        <v>445</v>
      </c>
      <c r="B291" s="239"/>
      <c r="C291" s="239"/>
      <c r="D291" s="240"/>
      <c r="E291" s="101"/>
      <c r="F291" s="102"/>
      <c r="G291" s="103"/>
      <c r="H291" s="104"/>
      <c r="I291" s="105"/>
      <c r="J291" s="104"/>
      <c r="K291" s="106"/>
      <c r="L291" s="107"/>
      <c r="M291" s="107"/>
    </row>
    <row r="292" spans="1:256" s="39" customFormat="1">
      <c r="A292" s="22" t="s">
        <v>448</v>
      </c>
      <c r="B292" s="39" t="s">
        <v>467</v>
      </c>
      <c r="C292" s="98" t="s">
        <v>103</v>
      </c>
      <c r="D292" s="98" t="s">
        <v>119</v>
      </c>
      <c r="E292" s="110" t="s">
        <v>468</v>
      </c>
      <c r="F292" s="111">
        <v>41364</v>
      </c>
      <c r="G292" s="207" t="s">
        <v>20</v>
      </c>
      <c r="H292" s="112"/>
      <c r="I292" s="112"/>
      <c r="K292" s="11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s="39" customFormat="1">
      <c r="A293" s="209" t="s">
        <v>448</v>
      </c>
      <c r="B293" s="39" t="s">
        <v>516</v>
      </c>
      <c r="C293" s="98" t="s">
        <v>103</v>
      </c>
      <c r="D293" s="98" t="s">
        <v>125</v>
      </c>
      <c r="E293" s="110" t="s">
        <v>517</v>
      </c>
      <c r="F293" s="111">
        <v>41394</v>
      </c>
      <c r="G293" s="207"/>
      <c r="H293" s="112">
        <v>150000</v>
      </c>
      <c r="I293" s="112" t="s">
        <v>20</v>
      </c>
      <c r="K293" s="11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s="39" customFormat="1" ht="16.5" customHeight="1">
      <c r="A294" s="22" t="s">
        <v>448</v>
      </c>
      <c r="B294" s="114" t="s">
        <v>518</v>
      </c>
      <c r="C294" s="98" t="s">
        <v>103</v>
      </c>
      <c r="D294" s="115" t="s">
        <v>519</v>
      </c>
      <c r="E294" s="110" t="s">
        <v>390</v>
      </c>
      <c r="F294" s="116" t="s">
        <v>520</v>
      </c>
      <c r="G294" s="208"/>
      <c r="H294" s="118">
        <v>50000</v>
      </c>
      <c r="I294" s="118" t="s">
        <v>20</v>
      </c>
      <c r="K294" s="11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s="33" customFormat="1" ht="17.25">
      <c r="A295" s="22" t="s">
        <v>448</v>
      </c>
      <c r="B295" s="39" t="s">
        <v>521</v>
      </c>
      <c r="C295" s="98" t="s">
        <v>103</v>
      </c>
      <c r="D295" s="98" t="s">
        <v>18</v>
      </c>
      <c r="E295" s="110" t="s">
        <v>292</v>
      </c>
      <c r="F295" s="111">
        <v>41392</v>
      </c>
      <c r="G295" s="207"/>
      <c r="H295" s="83">
        <v>100000</v>
      </c>
      <c r="I295" s="83" t="s">
        <v>20</v>
      </c>
      <c r="J295" s="82"/>
      <c r="K295" s="120"/>
      <c r="L295" s="39"/>
      <c r="M295" s="39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s="33" customFormat="1" ht="17.25">
      <c r="A296" s="22" t="s">
        <v>448</v>
      </c>
      <c r="B296" s="60" t="s">
        <v>171</v>
      </c>
      <c r="C296" s="98" t="s">
        <v>103</v>
      </c>
      <c r="D296" s="98" t="s">
        <v>519</v>
      </c>
      <c r="E296" s="99" t="s">
        <v>522</v>
      </c>
      <c r="F296" s="26">
        <v>41382</v>
      </c>
      <c r="G296" s="62"/>
      <c r="H296" s="83">
        <v>50000</v>
      </c>
      <c r="I296" s="83" t="s">
        <v>20</v>
      </c>
      <c r="J296" s="82"/>
      <c r="K296" s="120"/>
      <c r="L296" s="39"/>
      <c r="M296" s="39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s="33" customFormat="1" ht="17.25">
      <c r="A297" s="22" t="s">
        <v>448</v>
      </c>
      <c r="B297" s="60" t="s">
        <v>523</v>
      </c>
      <c r="C297" s="98" t="s">
        <v>103</v>
      </c>
      <c r="D297" s="98" t="s">
        <v>41</v>
      </c>
      <c r="E297" s="99" t="s">
        <v>23</v>
      </c>
      <c r="F297" s="26" t="s">
        <v>524</v>
      </c>
      <c r="G297" s="62"/>
      <c r="H297" s="83">
        <v>160000</v>
      </c>
      <c r="I297" s="83" t="s">
        <v>20</v>
      </c>
      <c r="J297" s="82"/>
      <c r="K297" s="120"/>
      <c r="L297" s="39"/>
      <c r="M297" s="39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s="33" customFormat="1" ht="17.25">
      <c r="A298" s="22" t="s">
        <v>448</v>
      </c>
      <c r="B298" s="60" t="s">
        <v>525</v>
      </c>
      <c r="C298" s="98" t="s">
        <v>103</v>
      </c>
      <c r="D298" s="98" t="s">
        <v>41</v>
      </c>
      <c r="E298" s="99" t="s">
        <v>522</v>
      </c>
      <c r="F298" s="26">
        <v>41382</v>
      </c>
      <c r="G298" s="62"/>
      <c r="H298" s="83">
        <v>50000</v>
      </c>
      <c r="I298" s="83" t="s">
        <v>20</v>
      </c>
      <c r="J298" s="82"/>
      <c r="K298" s="120"/>
      <c r="L298" s="39"/>
      <c r="M298" s="39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s="33" customFormat="1" ht="17.25">
      <c r="A299" s="22" t="s">
        <v>448</v>
      </c>
      <c r="B299" s="60" t="s">
        <v>140</v>
      </c>
      <c r="C299" s="98" t="s">
        <v>103</v>
      </c>
      <c r="D299" s="98" t="s">
        <v>526</v>
      </c>
      <c r="E299" s="99" t="s">
        <v>23</v>
      </c>
      <c r="F299" s="26">
        <v>41374</v>
      </c>
      <c r="G299" s="62"/>
      <c r="H299" s="83">
        <v>70000</v>
      </c>
      <c r="I299" s="83" t="s">
        <v>20</v>
      </c>
      <c r="J299" s="82"/>
      <c r="K299" s="120"/>
      <c r="L299" s="39"/>
      <c r="M299" s="39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s="33" customFormat="1" ht="17.25">
      <c r="A300" s="22" t="s">
        <v>448</v>
      </c>
      <c r="B300" s="60" t="s">
        <v>516</v>
      </c>
      <c r="C300" s="98" t="s">
        <v>103</v>
      </c>
      <c r="D300" s="98" t="s">
        <v>125</v>
      </c>
      <c r="E300" s="121" t="s">
        <v>527</v>
      </c>
      <c r="F300" s="26">
        <v>41396</v>
      </c>
      <c r="G300" s="62"/>
      <c r="H300" s="83">
        <v>50000</v>
      </c>
      <c r="I300" s="83" t="s">
        <v>20</v>
      </c>
      <c r="J300" s="31"/>
      <c r="L300" s="39"/>
      <c r="M300" s="39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s="33" customFormat="1" ht="17.25">
      <c r="A301" s="22" t="s">
        <v>448</v>
      </c>
      <c r="B301" s="60" t="s">
        <v>166</v>
      </c>
      <c r="C301" s="98" t="s">
        <v>103</v>
      </c>
      <c r="D301" s="98" t="s">
        <v>41</v>
      </c>
      <c r="E301" s="99" t="s">
        <v>26</v>
      </c>
      <c r="F301" s="26"/>
      <c r="G301" s="62"/>
      <c r="H301" s="83">
        <v>20000</v>
      </c>
      <c r="I301" s="83" t="s">
        <v>20</v>
      </c>
      <c r="J301" s="82"/>
      <c r="K301" s="120"/>
      <c r="L301" s="39"/>
      <c r="M301" s="39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  <row r="302" spans="1:256" s="33" customFormat="1" ht="17.25">
      <c r="A302" s="22" t="s">
        <v>448</v>
      </c>
      <c r="B302" s="60" t="s">
        <v>528</v>
      </c>
      <c r="C302" s="98" t="s">
        <v>103</v>
      </c>
      <c r="D302" s="98" t="s">
        <v>119</v>
      </c>
      <c r="E302" s="99" t="s">
        <v>529</v>
      </c>
      <c r="F302" s="26">
        <v>41378</v>
      </c>
      <c r="G302" s="62"/>
      <c r="H302" s="83">
        <v>150000</v>
      </c>
      <c r="I302" s="83" t="s">
        <v>20</v>
      </c>
      <c r="J302" s="82"/>
      <c r="K302" s="120"/>
      <c r="L302" s="39"/>
      <c r="M302" s="39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</row>
    <row r="303" spans="1:256" s="33" customFormat="1" ht="17.25">
      <c r="A303" s="22" t="s">
        <v>448</v>
      </c>
      <c r="B303" s="60" t="s">
        <v>530</v>
      </c>
      <c r="C303" s="98" t="s">
        <v>103</v>
      </c>
      <c r="D303" s="98" t="s">
        <v>327</v>
      </c>
      <c r="E303" s="99" t="s">
        <v>23</v>
      </c>
      <c r="F303" s="26">
        <v>41391</v>
      </c>
      <c r="G303" s="62"/>
      <c r="H303" s="83">
        <v>300000</v>
      </c>
      <c r="I303" s="83" t="s">
        <v>20</v>
      </c>
      <c r="J303" s="82"/>
      <c r="K303" s="120"/>
      <c r="L303" s="39"/>
      <c r="M303" s="39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</row>
    <row r="304" spans="1:256" s="33" customFormat="1" ht="17.25">
      <c r="A304" s="22" t="s">
        <v>448</v>
      </c>
      <c r="B304" s="60"/>
      <c r="C304" s="98"/>
      <c r="D304" s="98"/>
      <c r="E304" s="99"/>
      <c r="F304" s="26"/>
      <c r="G304" s="62"/>
      <c r="H304" s="83"/>
      <c r="I304" s="83"/>
      <c r="J304" s="82"/>
      <c r="K304" s="120"/>
      <c r="L304" s="39"/>
      <c r="M304" s="39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</row>
    <row r="305" spans="1:256" s="33" customFormat="1" ht="17.25">
      <c r="A305" s="22" t="s">
        <v>448</v>
      </c>
      <c r="B305" s="60"/>
      <c r="C305" s="98"/>
      <c r="D305" s="98"/>
      <c r="E305" s="99"/>
      <c r="F305" s="26"/>
      <c r="G305" s="62"/>
      <c r="H305" s="83"/>
      <c r="I305" s="83"/>
      <c r="J305" s="82"/>
      <c r="K305" s="120"/>
      <c r="L305" s="39"/>
      <c r="M305" s="39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</row>
    <row r="306" spans="1:256" s="33" customFormat="1" ht="17.25">
      <c r="A306" s="22" t="s">
        <v>448</v>
      </c>
      <c r="B306" s="60"/>
      <c r="C306" s="98"/>
      <c r="D306" s="98"/>
      <c r="E306" s="99"/>
      <c r="F306" s="26"/>
      <c r="G306" s="62"/>
      <c r="H306" s="83"/>
      <c r="I306" s="83"/>
      <c r="J306" s="82"/>
      <c r="K306" s="120"/>
      <c r="L306" s="39"/>
      <c r="M306" s="39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</row>
    <row r="307" spans="1:256" s="33" customFormat="1" ht="17.25">
      <c r="A307" s="22" t="s">
        <v>448</v>
      </c>
      <c r="B307" s="60"/>
      <c r="C307" s="98"/>
      <c r="D307" s="98"/>
      <c r="E307" s="99"/>
      <c r="F307" s="26"/>
      <c r="G307" s="62"/>
      <c r="H307" s="83"/>
      <c r="I307" s="83"/>
      <c r="J307" s="82"/>
      <c r="K307" s="120"/>
      <c r="L307" s="39"/>
      <c r="M307" s="39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</row>
    <row r="308" spans="1:256" s="33" customFormat="1" ht="17.25">
      <c r="A308" s="22" t="s">
        <v>448</v>
      </c>
      <c r="B308" s="60"/>
      <c r="C308" s="98"/>
      <c r="D308" s="98"/>
      <c r="E308" s="99"/>
      <c r="F308" s="26"/>
      <c r="G308" s="62"/>
      <c r="H308" s="120"/>
      <c r="I308" s="83"/>
      <c r="J308" s="82"/>
      <c r="K308" s="120"/>
      <c r="L308" s="39"/>
      <c r="M308" s="39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</row>
    <row r="309" spans="1:256" s="33" customFormat="1" ht="17.25">
      <c r="A309" s="22" t="s">
        <v>448</v>
      </c>
      <c r="B309" s="60"/>
      <c r="C309" s="98"/>
      <c r="D309" s="98"/>
      <c r="E309" s="99"/>
      <c r="F309" s="26"/>
      <c r="G309" s="62"/>
      <c r="H309" s="120"/>
      <c r="I309" s="83"/>
      <c r="J309" s="82"/>
      <c r="K309" s="120"/>
      <c r="L309" s="39"/>
      <c r="M309" s="39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</row>
    <row r="310" spans="1:256" s="33" customFormat="1" ht="17.25">
      <c r="A310" s="22" t="s">
        <v>325</v>
      </c>
      <c r="B310" s="60"/>
      <c r="C310" s="98"/>
      <c r="D310" s="98"/>
      <c r="E310" s="99"/>
      <c r="F310" s="26"/>
      <c r="G310" s="62"/>
      <c r="H310" s="31"/>
      <c r="I310" s="83"/>
      <c r="J310" s="82"/>
      <c r="K310" s="120"/>
      <c r="L310" s="39"/>
      <c r="M310" s="39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</row>
    <row r="311" spans="1:256" s="33" customFormat="1" ht="17.25">
      <c r="A311" s="22" t="s">
        <v>325</v>
      </c>
      <c r="B311" s="60"/>
      <c r="C311" s="98"/>
      <c r="D311" s="98"/>
      <c r="E311" s="99"/>
      <c r="F311" s="26"/>
      <c r="G311" s="62"/>
      <c r="H311" s="31"/>
      <c r="I311" s="83"/>
      <c r="J311" s="82"/>
      <c r="K311" s="120"/>
      <c r="L311" s="39"/>
      <c r="M311" s="39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</row>
    <row r="312" spans="1:256" s="33" customFormat="1" ht="17.25">
      <c r="A312" s="22"/>
      <c r="B312" s="60"/>
      <c r="C312" s="98"/>
      <c r="D312" s="98"/>
      <c r="E312" s="99"/>
      <c r="F312" s="26"/>
      <c r="G312" s="62"/>
      <c r="H312" s="31"/>
      <c r="I312" s="83"/>
      <c r="J312" s="82"/>
      <c r="K312" s="120"/>
      <c r="L312" s="39"/>
      <c r="M312" s="39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</row>
    <row r="313" spans="1:256" s="33" customFormat="1" ht="17.25">
      <c r="A313" s="22"/>
      <c r="B313" s="60"/>
      <c r="C313" s="98"/>
      <c r="D313" s="98"/>
      <c r="E313" s="99"/>
      <c r="F313" s="26"/>
      <c r="G313" s="62"/>
      <c r="H313" s="31"/>
      <c r="I313" s="83"/>
      <c r="J313" s="82"/>
      <c r="K313" s="120"/>
      <c r="L313" s="39"/>
      <c r="M313" s="39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</row>
    <row r="314" spans="1:256" s="33" customFormat="1" ht="17.25">
      <c r="A314" s="22"/>
      <c r="B314" s="60"/>
      <c r="C314" s="98"/>
      <c r="D314" s="98"/>
      <c r="E314" s="99"/>
      <c r="F314" s="26"/>
      <c r="G314" s="62"/>
      <c r="H314" s="31"/>
      <c r="I314" s="83"/>
      <c r="J314" s="82"/>
      <c r="K314" s="120"/>
      <c r="L314" s="39"/>
      <c r="M314" s="39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</row>
    <row r="315" spans="1:256" s="33" customFormat="1" ht="17.25">
      <c r="A315" s="22"/>
      <c r="B315" s="60"/>
      <c r="C315" s="98"/>
      <c r="D315" s="98"/>
      <c r="E315" s="99"/>
      <c r="F315" s="26"/>
      <c r="G315" s="62"/>
      <c r="H315" s="31"/>
      <c r="I315" s="83"/>
      <c r="J315" s="82"/>
      <c r="K315" s="120"/>
      <c r="L315" s="39"/>
      <c r="M315" s="39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</row>
    <row r="316" spans="1:256" s="33" customFormat="1" ht="17.25">
      <c r="A316" s="22"/>
      <c r="B316" s="60"/>
      <c r="C316" s="98"/>
      <c r="D316" s="98"/>
      <c r="E316" s="99"/>
      <c r="F316" s="26"/>
      <c r="G316" s="62"/>
      <c r="H316" s="31"/>
      <c r="I316" s="83"/>
      <c r="J316" s="82"/>
      <c r="K316" s="120"/>
      <c r="L316" s="39"/>
      <c r="M316" s="39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</row>
    <row r="317" spans="1:256" s="33" customFormat="1" ht="17.25">
      <c r="A317" s="22"/>
      <c r="B317" s="60"/>
      <c r="C317" s="98"/>
      <c r="D317" s="98"/>
      <c r="E317" s="99"/>
      <c r="F317" s="26"/>
      <c r="G317" s="62"/>
      <c r="H317" s="31"/>
      <c r="I317" s="83"/>
      <c r="J317" s="82"/>
      <c r="K317" s="120"/>
      <c r="L317" s="39"/>
      <c r="M317" s="39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</row>
    <row r="318" spans="1:256" s="119" customFormat="1" ht="17.25">
      <c r="A318" s="222"/>
      <c r="B318" s="236"/>
      <c r="C318" s="236"/>
      <c r="D318" s="236"/>
      <c r="E318" s="236"/>
      <c r="F318" s="237"/>
      <c r="G318" s="65"/>
      <c r="H318" s="41"/>
      <c r="I318" s="42"/>
      <c r="J318" s="41"/>
      <c r="K318" s="43"/>
      <c r="L318" s="44"/>
      <c r="M318" s="44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</row>
    <row r="319" spans="1:256" s="119" customFormat="1" ht="17.25">
      <c r="A319" s="238" t="s">
        <v>446</v>
      </c>
      <c r="B319" s="239"/>
      <c r="C319" s="239"/>
      <c r="D319" s="240"/>
      <c r="E319" s="66"/>
      <c r="F319" s="67"/>
      <c r="G319" s="68"/>
      <c r="H319" s="69"/>
      <c r="I319" s="70"/>
      <c r="J319" s="69"/>
      <c r="K319" s="71"/>
      <c r="L319" s="72"/>
      <c r="M319" s="7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</row>
    <row r="320" spans="1:256" s="33" customFormat="1" ht="17.25" hidden="1">
      <c r="A320" s="22"/>
      <c r="B320" s="60"/>
      <c r="C320" s="98"/>
      <c r="D320" s="98"/>
      <c r="E320" s="99"/>
      <c r="F320" s="26"/>
      <c r="G320" s="62"/>
      <c r="H320" s="31"/>
      <c r="I320" s="83"/>
      <c r="J320" s="82"/>
      <c r="K320" s="120"/>
      <c r="L320" s="39"/>
      <c r="M320" s="39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</row>
    <row r="321" spans="1:256" s="33" customFormat="1" ht="17.25" hidden="1">
      <c r="A321" s="22"/>
      <c r="B321" s="60"/>
      <c r="C321" s="98"/>
      <c r="D321" s="98"/>
      <c r="E321" s="99"/>
      <c r="F321" s="26"/>
      <c r="G321" s="62"/>
      <c r="H321" s="31"/>
      <c r="I321" s="83"/>
      <c r="J321" s="82"/>
      <c r="K321" s="120"/>
      <c r="L321" s="39"/>
      <c r="M321" s="39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</row>
    <row r="322" spans="1:256" s="33" customFormat="1" ht="17.25" hidden="1">
      <c r="A322" s="22"/>
      <c r="B322" s="60"/>
      <c r="C322" s="98"/>
      <c r="D322" s="98"/>
      <c r="E322" s="99"/>
      <c r="F322" s="26"/>
      <c r="G322" s="62"/>
      <c r="H322" s="31"/>
      <c r="I322" s="83"/>
      <c r="J322" s="82"/>
      <c r="K322" s="120"/>
      <c r="L322" s="39"/>
      <c r="M322" s="39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</row>
    <row r="323" spans="1:256" s="33" customFormat="1" ht="17.25" hidden="1">
      <c r="A323" s="22"/>
      <c r="B323" s="60"/>
      <c r="C323" s="98"/>
      <c r="D323" s="98"/>
      <c r="E323" s="99"/>
      <c r="F323" s="26"/>
      <c r="G323" s="62"/>
      <c r="H323" s="31"/>
      <c r="I323" s="83"/>
      <c r="J323" s="82"/>
      <c r="K323" s="120"/>
      <c r="L323" s="39"/>
      <c r="M323" s="39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</row>
    <row r="324" spans="1:256" s="33" customFormat="1" ht="17.25" hidden="1">
      <c r="A324" s="22"/>
      <c r="B324" s="60"/>
      <c r="C324" s="98"/>
      <c r="D324" s="98"/>
      <c r="E324" s="99"/>
      <c r="F324" s="26"/>
      <c r="G324" s="62"/>
      <c r="H324" s="31"/>
      <c r="I324" s="83"/>
      <c r="J324" s="82"/>
      <c r="K324" s="120"/>
      <c r="L324" s="39"/>
      <c r="M324" s="39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</row>
    <row r="325" spans="1:256" s="33" customFormat="1" ht="17.25" hidden="1">
      <c r="A325" s="22"/>
      <c r="B325" s="60"/>
      <c r="C325" s="98"/>
      <c r="D325" s="98"/>
      <c r="E325" s="99"/>
      <c r="F325" s="26"/>
      <c r="G325" s="62"/>
      <c r="H325" s="31"/>
      <c r="I325" s="83"/>
      <c r="J325" s="82"/>
      <c r="K325" s="120"/>
      <c r="L325" s="39"/>
      <c r="M325" s="39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</row>
    <row r="326" spans="1:256" s="33" customFormat="1" ht="17.25" hidden="1">
      <c r="A326" s="22"/>
      <c r="B326" s="60"/>
      <c r="C326" s="98"/>
      <c r="D326" s="98"/>
      <c r="E326" s="99"/>
      <c r="F326" s="26"/>
      <c r="G326" s="62"/>
      <c r="H326" s="31"/>
      <c r="I326" s="83"/>
      <c r="J326" s="82"/>
      <c r="K326" s="120"/>
      <c r="L326" s="39"/>
      <c r="M326" s="39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</row>
    <row r="327" spans="1:256" s="33" customFormat="1" ht="17.25" hidden="1">
      <c r="A327" s="22"/>
      <c r="B327" s="60"/>
      <c r="C327" s="98"/>
      <c r="D327" s="98"/>
      <c r="E327" s="121"/>
      <c r="F327" s="26"/>
      <c r="G327" s="62"/>
      <c r="H327" s="82"/>
      <c r="I327" s="83"/>
      <c r="J327" s="31"/>
      <c r="L327" s="39"/>
      <c r="M327" s="39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</row>
    <row r="328" spans="1:256" s="119" customFormat="1" ht="17.25">
      <c r="A328" s="222"/>
      <c r="B328" s="236"/>
      <c r="C328" s="236"/>
      <c r="D328" s="236"/>
      <c r="E328" s="236"/>
      <c r="F328" s="237"/>
      <c r="G328" s="65"/>
      <c r="H328" s="41"/>
      <c r="I328" s="42"/>
      <c r="J328" s="41"/>
      <c r="K328" s="43"/>
      <c r="L328" s="44"/>
      <c r="M328" s="44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</row>
    <row r="329" spans="1:256" s="119" customFormat="1" ht="17.25">
      <c r="A329" s="238" t="s">
        <v>447</v>
      </c>
      <c r="B329" s="239"/>
      <c r="C329" s="239"/>
      <c r="D329" s="240"/>
      <c r="E329" s="66"/>
      <c r="F329" s="67"/>
      <c r="G329" s="68"/>
      <c r="H329" s="69"/>
      <c r="I329" s="70"/>
      <c r="J329" s="69"/>
      <c r="K329" s="71"/>
      <c r="L329" s="72"/>
      <c r="M329" s="7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</row>
    <row r="330" spans="1:256" s="33" customFormat="1" ht="17.25">
      <c r="A330" s="22" t="s">
        <v>448</v>
      </c>
      <c r="B330" s="60"/>
      <c r="C330" s="98"/>
      <c r="D330" s="98"/>
      <c r="E330" s="99"/>
      <c r="F330" s="26"/>
      <c r="G330" s="62"/>
      <c r="H330" s="31"/>
      <c r="I330" s="83"/>
      <c r="J330" s="82"/>
      <c r="K330" s="120"/>
      <c r="L330" s="39"/>
      <c r="M330" s="39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</row>
  </sheetData>
  <mergeCells count="32">
    <mergeCell ref="A328:F328"/>
    <mergeCell ref="A329:D329"/>
    <mergeCell ref="A277:F277"/>
    <mergeCell ref="A278:D278"/>
    <mergeCell ref="A290:F290"/>
    <mergeCell ref="A291:D291"/>
    <mergeCell ref="A318:F318"/>
    <mergeCell ref="A319:D319"/>
    <mergeCell ref="A242:D242"/>
    <mergeCell ref="A126:D126"/>
    <mergeCell ref="A153:F153"/>
    <mergeCell ref="A154:D154"/>
    <mergeCell ref="A163:F163"/>
    <mergeCell ref="A164:D164"/>
    <mergeCell ref="A184:G184"/>
    <mergeCell ref="A185:D185"/>
    <mergeCell ref="A196:F196"/>
    <mergeCell ref="A197:D197"/>
    <mergeCell ref="A217:D217"/>
    <mergeCell ref="A241:F241"/>
    <mergeCell ref="A125:F125"/>
    <mergeCell ref="A1:M1"/>
    <mergeCell ref="G2:K2"/>
    <mergeCell ref="A19:G19"/>
    <mergeCell ref="A20:D20"/>
    <mergeCell ref="A31:F31"/>
    <mergeCell ref="A32:D32"/>
    <mergeCell ref="A52:D52"/>
    <mergeCell ref="A76:F76"/>
    <mergeCell ref="A77:D77"/>
    <mergeCell ref="A112:F112"/>
    <mergeCell ref="A113:D113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2"/>
  <sheetViews>
    <sheetView topLeftCell="A14" workbookViewId="0">
      <selection activeCell="A14" sqref="A1:XFD1048576"/>
    </sheetView>
  </sheetViews>
  <sheetFormatPr defaultRowHeight="17.25"/>
  <cols>
    <col min="1" max="1" width="9.75" customWidth="1"/>
    <col min="2" max="2" width="19" bestFit="1" customWidth="1"/>
    <col min="3" max="3" width="7" customWidth="1"/>
    <col min="4" max="4" width="8.5" customWidth="1"/>
    <col min="5" max="5" width="29" customWidth="1"/>
    <col min="6" max="6" width="9" style="150"/>
    <col min="7" max="7" width="10.375" style="151" bestFit="1" customWidth="1"/>
    <col min="8" max="8" width="9" style="187"/>
  </cols>
  <sheetData>
    <row r="1" spans="1:8" ht="20.25">
      <c r="A1" s="245" t="s">
        <v>511</v>
      </c>
      <c r="B1" s="245"/>
      <c r="C1" s="245"/>
      <c r="D1" s="245"/>
      <c r="E1" s="245"/>
      <c r="F1" s="245"/>
      <c r="G1" s="245"/>
    </row>
    <row r="2" spans="1:8">
      <c r="A2" s="139"/>
      <c r="B2" s="139"/>
      <c r="C2" s="139"/>
      <c r="D2" s="139"/>
      <c r="E2" s="139" t="s">
        <v>27</v>
      </c>
      <c r="F2" s="140"/>
      <c r="G2" s="141"/>
    </row>
    <row r="3" spans="1:8" s="147" customFormat="1" ht="47.25">
      <c r="A3" s="142" t="s">
        <v>146</v>
      </c>
      <c r="B3" s="143" t="s">
        <v>147</v>
      </c>
      <c r="C3" s="143" t="s">
        <v>148</v>
      </c>
      <c r="D3" s="143" t="s">
        <v>149</v>
      </c>
      <c r="E3" s="142" t="s">
        <v>150</v>
      </c>
      <c r="F3" s="144" t="s">
        <v>151</v>
      </c>
      <c r="G3" s="145" t="s">
        <v>152</v>
      </c>
      <c r="H3" s="188"/>
    </row>
    <row r="4" spans="1:8">
      <c r="A4" s="199" t="s">
        <v>514</v>
      </c>
      <c r="B4" s="60" t="s">
        <v>277</v>
      </c>
      <c r="C4" s="98" t="s">
        <v>103</v>
      </c>
      <c r="D4" s="98" t="s">
        <v>41</v>
      </c>
      <c r="E4" s="99" t="s">
        <v>278</v>
      </c>
      <c r="F4" s="26" t="s">
        <v>279</v>
      </c>
      <c r="G4" s="83">
        <v>300000</v>
      </c>
      <c r="H4" s="148"/>
    </row>
    <row r="5" spans="1:8">
      <c r="A5" s="199" t="s">
        <v>514</v>
      </c>
      <c r="B5" s="60" t="s">
        <v>184</v>
      </c>
      <c r="C5" s="98" t="s">
        <v>103</v>
      </c>
      <c r="D5" s="98" t="s">
        <v>18</v>
      </c>
      <c r="E5" s="99" t="s">
        <v>278</v>
      </c>
      <c r="F5" s="26" t="s">
        <v>286</v>
      </c>
      <c r="G5" s="83">
        <v>300000</v>
      </c>
    </row>
    <row r="6" spans="1:8">
      <c r="A6" s="199" t="s">
        <v>514</v>
      </c>
      <c r="B6" s="60" t="s">
        <v>288</v>
      </c>
      <c r="C6" s="98" t="s">
        <v>103</v>
      </c>
      <c r="D6" s="98" t="s">
        <v>125</v>
      </c>
      <c r="E6" s="99" t="s">
        <v>278</v>
      </c>
      <c r="F6" s="26" t="s">
        <v>289</v>
      </c>
      <c r="G6" s="83">
        <v>400000</v>
      </c>
    </row>
    <row r="7" spans="1:8">
      <c r="A7" s="199" t="s">
        <v>514</v>
      </c>
      <c r="B7" s="23" t="s">
        <v>332</v>
      </c>
      <c r="C7" s="24" t="s">
        <v>33</v>
      </c>
      <c r="D7" s="24" t="s">
        <v>487</v>
      </c>
      <c r="E7" s="25" t="s">
        <v>492</v>
      </c>
      <c r="F7" s="26">
        <v>41380</v>
      </c>
      <c r="G7" s="28">
        <v>20000</v>
      </c>
    </row>
    <row r="8" spans="1:8">
      <c r="A8" s="199" t="s">
        <v>514</v>
      </c>
      <c r="B8" s="52" t="s">
        <v>110</v>
      </c>
      <c r="C8" s="53" t="s">
        <v>33</v>
      </c>
      <c r="D8" s="54" t="s">
        <v>41</v>
      </c>
      <c r="E8" s="35" t="s">
        <v>474</v>
      </c>
      <c r="F8" s="56">
        <v>41387</v>
      </c>
      <c r="G8" s="28">
        <v>20000</v>
      </c>
      <c r="H8" s="189"/>
    </row>
    <row r="9" spans="1:8" ht="32.25">
      <c r="A9" s="199" t="s">
        <v>514</v>
      </c>
      <c r="B9" s="52" t="s">
        <v>475</v>
      </c>
      <c r="C9" s="53" t="s">
        <v>33</v>
      </c>
      <c r="D9" s="54" t="s">
        <v>125</v>
      </c>
      <c r="E9" s="35" t="s">
        <v>476</v>
      </c>
      <c r="F9" s="56">
        <v>41387</v>
      </c>
      <c r="G9" s="28">
        <v>20000</v>
      </c>
    </row>
    <row r="10" spans="1:8">
      <c r="A10" s="199" t="s">
        <v>514</v>
      </c>
      <c r="B10" s="52" t="s">
        <v>477</v>
      </c>
      <c r="C10" s="53" t="s">
        <v>33</v>
      </c>
      <c r="D10" s="54" t="s">
        <v>25</v>
      </c>
      <c r="E10" s="35" t="s">
        <v>478</v>
      </c>
      <c r="F10" s="56" t="s">
        <v>479</v>
      </c>
      <c r="G10" s="28">
        <v>100000</v>
      </c>
    </row>
    <row r="11" spans="1:8" ht="31.5">
      <c r="A11" s="199" t="s">
        <v>514</v>
      </c>
      <c r="B11" s="23" t="s">
        <v>482</v>
      </c>
      <c r="C11" s="24" t="s">
        <v>118</v>
      </c>
      <c r="D11" s="24" t="s">
        <v>327</v>
      </c>
      <c r="E11" s="167" t="s">
        <v>483</v>
      </c>
      <c r="F11" s="26">
        <v>41368</v>
      </c>
      <c r="G11" s="168">
        <v>500000</v>
      </c>
      <c r="H11" s="187" t="s">
        <v>515</v>
      </c>
    </row>
    <row r="12" spans="1:8">
      <c r="A12" s="199" t="s">
        <v>514</v>
      </c>
      <c r="B12" s="23" t="s">
        <v>293</v>
      </c>
      <c r="C12" s="24" t="s">
        <v>118</v>
      </c>
      <c r="D12" s="24" t="s">
        <v>41</v>
      </c>
      <c r="E12" s="23" t="s">
        <v>429</v>
      </c>
      <c r="F12" s="26">
        <v>41372</v>
      </c>
      <c r="G12" s="134">
        <v>30000</v>
      </c>
    </row>
    <row r="13" spans="1:8">
      <c r="A13" s="199" t="s">
        <v>514</v>
      </c>
      <c r="B13" s="23" t="s">
        <v>375</v>
      </c>
      <c r="C13" s="24" t="s">
        <v>118</v>
      </c>
      <c r="D13" s="24" t="s">
        <v>41</v>
      </c>
      <c r="E13" s="23" t="s">
        <v>19</v>
      </c>
      <c r="F13" s="173">
        <v>41586</v>
      </c>
      <c r="G13" s="170">
        <v>50000</v>
      </c>
    </row>
    <row r="14" spans="1:8">
      <c r="A14" s="199" t="s">
        <v>514</v>
      </c>
      <c r="B14" s="23" t="s">
        <v>39</v>
      </c>
      <c r="C14" s="24" t="s">
        <v>118</v>
      </c>
      <c r="D14" s="24" t="s">
        <v>18</v>
      </c>
      <c r="E14" s="167" t="s">
        <v>493</v>
      </c>
      <c r="F14" s="26">
        <v>41384</v>
      </c>
      <c r="G14" s="168">
        <v>20000</v>
      </c>
    </row>
    <row r="15" spans="1:8">
      <c r="A15" s="199" t="s">
        <v>514</v>
      </c>
      <c r="B15" s="23" t="s">
        <v>293</v>
      </c>
      <c r="C15" s="24" t="s">
        <v>118</v>
      </c>
      <c r="D15" s="24" t="s">
        <v>41</v>
      </c>
      <c r="E15" s="25" t="s">
        <v>494</v>
      </c>
      <c r="F15" s="26">
        <v>41391</v>
      </c>
      <c r="G15" s="130">
        <v>11000</v>
      </c>
    </row>
    <row r="16" spans="1:8">
      <c r="A16" s="199" t="s">
        <v>514</v>
      </c>
      <c r="B16" s="23" t="s">
        <v>504</v>
      </c>
      <c r="C16" s="24" t="s">
        <v>118</v>
      </c>
      <c r="D16" s="24" t="s">
        <v>25</v>
      </c>
      <c r="E16" s="23" t="s">
        <v>495</v>
      </c>
      <c r="F16" s="26">
        <v>41381</v>
      </c>
      <c r="G16" s="134">
        <v>39000</v>
      </c>
    </row>
    <row r="17" spans="1:8">
      <c r="A17" s="199" t="s">
        <v>514</v>
      </c>
      <c r="B17" s="32" t="s">
        <v>497</v>
      </c>
      <c r="C17" s="24" t="s">
        <v>118</v>
      </c>
      <c r="D17" s="24" t="s">
        <v>125</v>
      </c>
      <c r="E17" s="25" t="s">
        <v>26</v>
      </c>
      <c r="F17" s="26">
        <v>41373</v>
      </c>
      <c r="G17" s="31">
        <v>20000</v>
      </c>
    </row>
    <row r="18" spans="1:8">
      <c r="A18" s="199" t="s">
        <v>514</v>
      </c>
      <c r="B18" s="32" t="s">
        <v>498</v>
      </c>
      <c r="C18" s="24" t="s">
        <v>118</v>
      </c>
      <c r="D18" s="24" t="s">
        <v>41</v>
      </c>
      <c r="E18" s="25" t="s">
        <v>499</v>
      </c>
      <c r="F18" s="26">
        <v>41376</v>
      </c>
      <c r="G18" s="38">
        <v>11000</v>
      </c>
    </row>
    <row r="19" spans="1:8">
      <c r="A19" s="199" t="s">
        <v>514</v>
      </c>
      <c r="B19" s="32" t="s">
        <v>498</v>
      </c>
      <c r="C19" s="24" t="s">
        <v>118</v>
      </c>
      <c r="D19" s="24" t="s">
        <v>41</v>
      </c>
      <c r="E19" s="25" t="s">
        <v>492</v>
      </c>
      <c r="F19" s="26">
        <v>41376</v>
      </c>
      <c r="G19" s="31">
        <v>20000</v>
      </c>
    </row>
    <row r="20" spans="1:8">
      <c r="A20" s="199" t="s">
        <v>514</v>
      </c>
      <c r="B20" s="32" t="s">
        <v>505</v>
      </c>
      <c r="C20" s="24" t="s">
        <v>118</v>
      </c>
      <c r="D20" s="24" t="s">
        <v>25</v>
      </c>
      <c r="E20" s="25" t="s">
        <v>506</v>
      </c>
      <c r="F20" s="26">
        <v>41374</v>
      </c>
      <c r="G20" s="38">
        <v>37000</v>
      </c>
    </row>
    <row r="21" spans="1:8">
      <c r="A21" s="199" t="s">
        <v>514</v>
      </c>
      <c r="B21" s="32" t="s">
        <v>498</v>
      </c>
      <c r="C21" s="24" t="s">
        <v>118</v>
      </c>
      <c r="D21" s="24" t="s">
        <v>41</v>
      </c>
      <c r="E21" s="25" t="s">
        <v>508</v>
      </c>
      <c r="F21" s="26">
        <v>41366</v>
      </c>
      <c r="G21" s="38">
        <v>10000</v>
      </c>
    </row>
    <row r="22" spans="1:8">
      <c r="A22" s="199" t="s">
        <v>514</v>
      </c>
      <c r="B22" s="32" t="s">
        <v>509</v>
      </c>
      <c r="C22" s="24" t="s">
        <v>118</v>
      </c>
      <c r="D22" s="24" t="s">
        <v>41</v>
      </c>
      <c r="E22" s="25" t="s">
        <v>23</v>
      </c>
      <c r="F22" s="26">
        <v>41368</v>
      </c>
      <c r="G22" s="31">
        <v>70000</v>
      </c>
    </row>
    <row r="23" spans="1:8">
      <c r="A23" s="199" t="s">
        <v>514</v>
      </c>
      <c r="B23" s="23" t="s">
        <v>379</v>
      </c>
      <c r="C23" s="24" t="s">
        <v>118</v>
      </c>
      <c r="D23" s="24" t="s">
        <v>125</v>
      </c>
      <c r="E23" s="167" t="s">
        <v>426</v>
      </c>
      <c r="F23" s="173">
        <v>41388</v>
      </c>
      <c r="G23" s="170">
        <v>20000</v>
      </c>
    </row>
    <row r="24" spans="1:8">
      <c r="A24" s="199" t="s">
        <v>514</v>
      </c>
      <c r="B24" s="32" t="s">
        <v>73</v>
      </c>
      <c r="C24" s="24" t="s">
        <v>51</v>
      </c>
      <c r="D24" s="174" t="s">
        <v>18</v>
      </c>
      <c r="E24" s="25" t="s">
        <v>449</v>
      </c>
      <c r="F24" s="26">
        <v>41371</v>
      </c>
      <c r="G24" s="91">
        <v>50000</v>
      </c>
    </row>
    <row r="25" spans="1:8">
      <c r="A25" s="199" t="s">
        <v>514</v>
      </c>
      <c r="B25" s="32" t="s">
        <v>73</v>
      </c>
      <c r="C25" s="24" t="s">
        <v>51</v>
      </c>
      <c r="D25" s="24" t="s">
        <v>18</v>
      </c>
      <c r="E25" s="25" t="s">
        <v>450</v>
      </c>
      <c r="F25" s="26">
        <v>41363</v>
      </c>
      <c r="G25" s="91">
        <v>20000</v>
      </c>
    </row>
    <row r="26" spans="1:8" s="154" customFormat="1">
      <c r="A26" s="199" t="s">
        <v>514</v>
      </c>
      <c r="B26" s="32" t="s">
        <v>108</v>
      </c>
      <c r="C26" s="24" t="s">
        <v>51</v>
      </c>
      <c r="D26" s="24" t="s">
        <v>61</v>
      </c>
      <c r="E26" s="25" t="s">
        <v>451</v>
      </c>
      <c r="F26" s="26">
        <v>41375</v>
      </c>
      <c r="G26" s="91">
        <v>100000</v>
      </c>
      <c r="H26" s="217"/>
    </row>
    <row r="27" spans="1:8">
      <c r="A27" s="199" t="s">
        <v>514</v>
      </c>
      <c r="B27" s="32" t="s">
        <v>452</v>
      </c>
      <c r="C27" s="24" t="s">
        <v>51</v>
      </c>
      <c r="D27" s="24" t="s">
        <v>61</v>
      </c>
      <c r="E27" s="25" t="s">
        <v>451</v>
      </c>
      <c r="F27" s="173">
        <v>41375</v>
      </c>
      <c r="G27" s="91">
        <v>100000</v>
      </c>
    </row>
    <row r="28" spans="1:8">
      <c r="A28" s="199" t="s">
        <v>514</v>
      </c>
      <c r="B28" s="32" t="s">
        <v>300</v>
      </c>
      <c r="C28" s="24" t="s">
        <v>51</v>
      </c>
      <c r="D28" s="24" t="s">
        <v>453</v>
      </c>
      <c r="E28" s="25" t="s">
        <v>454</v>
      </c>
      <c r="F28" s="26">
        <v>41354</v>
      </c>
      <c r="G28" s="64">
        <v>17000</v>
      </c>
    </row>
    <row r="29" spans="1:8">
      <c r="A29" s="199" t="s">
        <v>514</v>
      </c>
      <c r="B29" s="32" t="s">
        <v>417</v>
      </c>
      <c r="C29" s="24" t="s">
        <v>51</v>
      </c>
      <c r="D29" s="24" t="s">
        <v>119</v>
      </c>
      <c r="E29" s="25" t="s">
        <v>455</v>
      </c>
      <c r="F29" s="26">
        <v>41361</v>
      </c>
      <c r="G29" s="64">
        <v>9000</v>
      </c>
    </row>
    <row r="30" spans="1:8">
      <c r="A30" s="199" t="s">
        <v>514</v>
      </c>
      <c r="B30" s="32" t="s">
        <v>457</v>
      </c>
      <c r="C30" s="24" t="s">
        <v>51</v>
      </c>
      <c r="D30" s="24" t="s">
        <v>119</v>
      </c>
      <c r="E30" s="25" t="s">
        <v>458</v>
      </c>
      <c r="F30" s="26">
        <v>41375</v>
      </c>
      <c r="G30" s="64">
        <v>70000</v>
      </c>
    </row>
    <row r="31" spans="1:8">
      <c r="A31" s="199" t="s">
        <v>514</v>
      </c>
      <c r="B31" s="32" t="s">
        <v>417</v>
      </c>
      <c r="C31" s="24" t="s">
        <v>51</v>
      </c>
      <c r="D31" s="24" t="s">
        <v>119</v>
      </c>
      <c r="E31" s="25" t="s">
        <v>460</v>
      </c>
      <c r="F31" s="26">
        <v>41367</v>
      </c>
      <c r="G31" s="64">
        <v>35000</v>
      </c>
    </row>
    <row r="32" spans="1:8">
      <c r="A32" s="199" t="s">
        <v>514</v>
      </c>
      <c r="B32" s="32" t="s">
        <v>300</v>
      </c>
      <c r="C32" s="24" t="s">
        <v>51</v>
      </c>
      <c r="D32" s="24" t="s">
        <v>453</v>
      </c>
      <c r="E32" s="25" t="s">
        <v>465</v>
      </c>
      <c r="F32" s="26">
        <v>41385</v>
      </c>
      <c r="G32" s="64">
        <v>18000</v>
      </c>
    </row>
    <row r="33" spans="1:7">
      <c r="A33" s="199" t="s">
        <v>514</v>
      </c>
      <c r="B33" s="32" t="s">
        <v>417</v>
      </c>
      <c r="C33" s="24" t="s">
        <v>51</v>
      </c>
      <c r="D33" s="24" t="s">
        <v>119</v>
      </c>
      <c r="E33" s="25" t="s">
        <v>466</v>
      </c>
      <c r="F33" s="26">
        <v>41385</v>
      </c>
      <c r="G33" s="64">
        <v>39000</v>
      </c>
    </row>
    <row r="34" spans="1:7" ht="32.25">
      <c r="A34" s="199" t="s">
        <v>514</v>
      </c>
      <c r="B34" s="60" t="s">
        <v>470</v>
      </c>
      <c r="C34" s="60" t="s">
        <v>115</v>
      </c>
      <c r="D34" s="98" t="s">
        <v>41</v>
      </c>
      <c r="E34" s="35" t="s">
        <v>471</v>
      </c>
      <c r="F34" s="26"/>
      <c r="G34" s="31">
        <v>70000</v>
      </c>
    </row>
    <row r="35" spans="1:7">
      <c r="A35" s="199" t="s">
        <v>514</v>
      </c>
      <c r="B35" s="60" t="s">
        <v>484</v>
      </c>
      <c r="C35" s="98" t="s">
        <v>115</v>
      </c>
      <c r="D35" s="98" t="s">
        <v>327</v>
      </c>
      <c r="E35" s="99" t="s">
        <v>488</v>
      </c>
      <c r="F35" s="26">
        <v>41365</v>
      </c>
      <c r="G35" s="31">
        <v>50000</v>
      </c>
    </row>
    <row r="36" spans="1:7">
      <c r="A36" s="220" t="s">
        <v>514</v>
      </c>
      <c r="B36" s="23" t="s">
        <v>175</v>
      </c>
      <c r="C36" s="24" t="s">
        <v>17</v>
      </c>
      <c r="D36" s="24" t="s">
        <v>41</v>
      </c>
      <c r="E36" s="35" t="s">
        <v>531</v>
      </c>
      <c r="F36" s="26">
        <v>41383</v>
      </c>
      <c r="G36" s="82">
        <v>100000</v>
      </c>
    </row>
    <row r="37" spans="1:7">
      <c r="A37" s="199" t="s">
        <v>514</v>
      </c>
      <c r="B37" s="23" t="s">
        <v>16</v>
      </c>
      <c r="C37" s="24" t="s">
        <v>17</v>
      </c>
      <c r="D37" s="24" t="s">
        <v>18</v>
      </c>
      <c r="E37" s="35" t="s">
        <v>26</v>
      </c>
      <c r="F37" s="26">
        <v>41369</v>
      </c>
      <c r="G37" s="82">
        <v>20000</v>
      </c>
    </row>
    <row r="38" spans="1:7">
      <c r="A38" s="199" t="s">
        <v>514</v>
      </c>
      <c r="B38" s="23" t="s">
        <v>16</v>
      </c>
      <c r="C38" s="24" t="s">
        <v>17</v>
      </c>
      <c r="D38" s="24" t="s">
        <v>18</v>
      </c>
      <c r="E38" s="35" t="s">
        <v>532</v>
      </c>
      <c r="F38" s="26">
        <v>41369</v>
      </c>
      <c r="G38" s="82">
        <v>50000</v>
      </c>
    </row>
    <row r="39" spans="1:7">
      <c r="A39" s="199" t="s">
        <v>514</v>
      </c>
      <c r="B39" s="40" t="s">
        <v>204</v>
      </c>
      <c r="C39" s="24" t="s">
        <v>17</v>
      </c>
      <c r="D39" s="24" t="s">
        <v>41</v>
      </c>
      <c r="E39" s="99" t="s">
        <v>531</v>
      </c>
      <c r="F39" s="26">
        <v>41385</v>
      </c>
      <c r="G39" s="31">
        <v>100000</v>
      </c>
    </row>
    <row r="40" spans="1:7">
      <c r="A40" s="199" t="s">
        <v>514</v>
      </c>
      <c r="B40" s="60" t="s">
        <v>533</v>
      </c>
      <c r="C40" s="98" t="s">
        <v>17</v>
      </c>
      <c r="D40" s="98" t="s">
        <v>41</v>
      </c>
      <c r="E40" s="99" t="s">
        <v>534</v>
      </c>
      <c r="F40" s="26">
        <v>41393</v>
      </c>
      <c r="G40" s="31">
        <v>20000</v>
      </c>
    </row>
    <row r="41" spans="1:7">
      <c r="A41" s="199" t="s">
        <v>514</v>
      </c>
      <c r="B41" s="39" t="s">
        <v>516</v>
      </c>
      <c r="C41" s="98" t="s">
        <v>103</v>
      </c>
      <c r="D41" s="98" t="s">
        <v>125</v>
      </c>
      <c r="E41" s="110" t="s">
        <v>517</v>
      </c>
      <c r="F41" s="111">
        <v>41394</v>
      </c>
      <c r="G41" s="112">
        <v>150000</v>
      </c>
    </row>
    <row r="42" spans="1:7">
      <c r="A42" s="199" t="s">
        <v>514</v>
      </c>
      <c r="B42" s="114" t="s">
        <v>518</v>
      </c>
      <c r="C42" s="98" t="s">
        <v>103</v>
      </c>
      <c r="D42" s="115" t="s">
        <v>519</v>
      </c>
      <c r="E42" s="110" t="s">
        <v>390</v>
      </c>
      <c r="F42" s="116" t="s">
        <v>520</v>
      </c>
      <c r="G42" s="118">
        <v>50000</v>
      </c>
    </row>
    <row r="43" spans="1:7">
      <c r="A43" s="199" t="s">
        <v>514</v>
      </c>
      <c r="B43" s="39" t="s">
        <v>521</v>
      </c>
      <c r="C43" s="98" t="s">
        <v>103</v>
      </c>
      <c r="D43" s="98" t="s">
        <v>18</v>
      </c>
      <c r="E43" s="110" t="s">
        <v>292</v>
      </c>
      <c r="F43" s="111">
        <v>41392</v>
      </c>
      <c r="G43" s="83">
        <v>100000</v>
      </c>
    </row>
    <row r="44" spans="1:7">
      <c r="A44" s="199" t="s">
        <v>514</v>
      </c>
      <c r="B44" s="60" t="s">
        <v>171</v>
      </c>
      <c r="C44" s="98" t="s">
        <v>103</v>
      </c>
      <c r="D44" s="98" t="s">
        <v>519</v>
      </c>
      <c r="E44" s="99" t="s">
        <v>522</v>
      </c>
      <c r="F44" s="26">
        <v>41382</v>
      </c>
      <c r="G44" s="83">
        <v>50000</v>
      </c>
    </row>
    <row r="45" spans="1:7">
      <c r="A45" s="199" t="s">
        <v>514</v>
      </c>
      <c r="B45" s="60" t="s">
        <v>523</v>
      </c>
      <c r="C45" s="98" t="s">
        <v>103</v>
      </c>
      <c r="D45" s="98" t="s">
        <v>41</v>
      </c>
      <c r="E45" s="99" t="s">
        <v>23</v>
      </c>
      <c r="F45" s="26" t="s">
        <v>524</v>
      </c>
      <c r="G45" s="83">
        <v>160000</v>
      </c>
    </row>
    <row r="46" spans="1:7">
      <c r="A46" s="199" t="s">
        <v>514</v>
      </c>
      <c r="B46" s="60" t="s">
        <v>525</v>
      </c>
      <c r="C46" s="98" t="s">
        <v>103</v>
      </c>
      <c r="D46" s="98" t="s">
        <v>41</v>
      </c>
      <c r="E46" s="99" t="s">
        <v>522</v>
      </c>
      <c r="F46" s="26">
        <v>41382</v>
      </c>
      <c r="G46" s="83">
        <v>50000</v>
      </c>
    </row>
    <row r="47" spans="1:7">
      <c r="A47" s="199" t="s">
        <v>514</v>
      </c>
      <c r="B47" s="60" t="s">
        <v>140</v>
      </c>
      <c r="C47" s="98" t="s">
        <v>103</v>
      </c>
      <c r="D47" s="98" t="s">
        <v>526</v>
      </c>
      <c r="E47" s="99" t="s">
        <v>23</v>
      </c>
      <c r="F47" s="26">
        <v>41374</v>
      </c>
      <c r="G47" s="83">
        <v>70000</v>
      </c>
    </row>
    <row r="48" spans="1:7">
      <c r="A48" s="199" t="s">
        <v>514</v>
      </c>
      <c r="B48" s="60" t="s">
        <v>516</v>
      </c>
      <c r="C48" s="98" t="s">
        <v>103</v>
      </c>
      <c r="D48" s="98" t="s">
        <v>125</v>
      </c>
      <c r="E48" s="121" t="s">
        <v>527</v>
      </c>
      <c r="F48" s="26">
        <v>41396</v>
      </c>
      <c r="G48" s="83">
        <v>50000</v>
      </c>
    </row>
    <row r="49" spans="1:8">
      <c r="A49" s="199" t="s">
        <v>514</v>
      </c>
      <c r="B49" s="60" t="s">
        <v>166</v>
      </c>
      <c r="C49" s="98" t="s">
        <v>103</v>
      </c>
      <c r="D49" s="98" t="s">
        <v>41</v>
      </c>
      <c r="E49" s="99" t="s">
        <v>26</v>
      </c>
      <c r="F49" s="26"/>
      <c r="G49" s="83">
        <v>20000</v>
      </c>
      <c r="H49" s="190"/>
    </row>
    <row r="50" spans="1:8">
      <c r="A50" s="199" t="s">
        <v>514</v>
      </c>
      <c r="B50" s="60" t="s">
        <v>528</v>
      </c>
      <c r="C50" s="98" t="s">
        <v>103</v>
      </c>
      <c r="D50" s="98" t="s">
        <v>119</v>
      </c>
      <c r="E50" s="99" t="s">
        <v>529</v>
      </c>
      <c r="F50" s="26">
        <v>41378</v>
      </c>
      <c r="G50" s="83">
        <v>150000</v>
      </c>
      <c r="H50" s="190"/>
    </row>
    <row r="51" spans="1:8">
      <c r="A51" s="199" t="s">
        <v>514</v>
      </c>
      <c r="B51" s="60" t="s">
        <v>530</v>
      </c>
      <c r="C51" s="98" t="s">
        <v>103</v>
      </c>
      <c r="D51" s="98" t="s">
        <v>327</v>
      </c>
      <c r="E51" s="99" t="s">
        <v>23</v>
      </c>
      <c r="F51" s="26">
        <v>41391</v>
      </c>
      <c r="G51" s="83">
        <v>300000</v>
      </c>
    </row>
    <row r="52" spans="1:8">
      <c r="G52" s="219">
        <f>SUM(G4:G51)</f>
        <v>4016000</v>
      </c>
    </row>
  </sheetData>
  <mergeCells count="1">
    <mergeCell ref="A1:G1"/>
  </mergeCells>
  <pageMargins left="0.15" right="0.14000000000000001" top="0.22" bottom="0.26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sqref="A1:XFD1048576"/>
    </sheetView>
  </sheetViews>
  <sheetFormatPr defaultRowHeight="17.25"/>
  <cols>
    <col min="1" max="1" width="7.375" customWidth="1"/>
    <col min="2" max="2" width="17.375" customWidth="1"/>
    <col min="3" max="3" width="6.25" customWidth="1"/>
    <col min="4" max="4" width="7.375" customWidth="1"/>
    <col min="5" max="5" width="39.125" customWidth="1"/>
    <col min="7" max="7" width="9" style="157"/>
    <col min="8" max="10" width="9" style="138"/>
  </cols>
  <sheetData>
    <row r="1" spans="1:10" ht="21">
      <c r="A1" s="246" t="s">
        <v>512</v>
      </c>
      <c r="B1" s="247"/>
      <c r="C1" s="247"/>
      <c r="D1" s="247"/>
      <c r="E1" s="247"/>
      <c r="F1" s="247"/>
      <c r="G1" s="247"/>
    </row>
    <row r="2" spans="1:10">
      <c r="G2" s="152"/>
    </row>
    <row r="3" spans="1:10" ht="47.25">
      <c r="A3" s="143" t="s">
        <v>146</v>
      </c>
      <c r="B3" s="143" t="s">
        <v>158</v>
      </c>
      <c r="C3" s="143" t="s">
        <v>159</v>
      </c>
      <c r="D3" s="143" t="s">
        <v>160</v>
      </c>
      <c r="E3" s="143" t="s">
        <v>150</v>
      </c>
      <c r="F3" s="143" t="s">
        <v>151</v>
      </c>
      <c r="G3" s="145" t="s">
        <v>161</v>
      </c>
    </row>
    <row r="4" spans="1:10" s="154" customFormat="1" ht="32.25">
      <c r="A4" s="22" t="s">
        <v>514</v>
      </c>
      <c r="B4" s="23" t="s">
        <v>490</v>
      </c>
      <c r="C4" s="24" t="s">
        <v>17</v>
      </c>
      <c r="D4" s="24" t="s">
        <v>125</v>
      </c>
      <c r="E4" s="25" t="s">
        <v>491</v>
      </c>
      <c r="F4" s="26">
        <v>41367</v>
      </c>
      <c r="G4" s="28">
        <v>30000</v>
      </c>
      <c r="H4" s="248"/>
      <c r="I4" s="249"/>
      <c r="J4" s="153"/>
    </row>
    <row r="5" spans="1:10" s="154" customFormat="1">
      <c r="A5" s="22" t="s">
        <v>514</v>
      </c>
      <c r="B5" s="23" t="s">
        <v>123</v>
      </c>
      <c r="C5" s="24" t="s">
        <v>118</v>
      </c>
      <c r="D5" s="24" t="s">
        <v>41</v>
      </c>
      <c r="E5" s="167" t="s">
        <v>381</v>
      </c>
      <c r="F5" s="173">
        <v>41391</v>
      </c>
      <c r="G5" s="130">
        <v>5000</v>
      </c>
      <c r="H5" s="250"/>
      <c r="I5" s="249"/>
      <c r="J5" s="153"/>
    </row>
    <row r="6" spans="1:10" s="154" customFormat="1">
      <c r="A6" s="22" t="s">
        <v>514</v>
      </c>
      <c r="B6" s="23" t="s">
        <v>138</v>
      </c>
      <c r="C6" s="24" t="s">
        <v>118</v>
      </c>
      <c r="D6" s="24" t="s">
        <v>18</v>
      </c>
      <c r="E6" s="25" t="s">
        <v>496</v>
      </c>
      <c r="F6" s="26">
        <v>41386</v>
      </c>
      <c r="G6" s="130">
        <v>50000</v>
      </c>
      <c r="H6" s="250"/>
      <c r="I6" s="249"/>
      <c r="J6" s="153"/>
    </row>
    <row r="7" spans="1:10">
      <c r="A7" s="22" t="s">
        <v>514</v>
      </c>
      <c r="B7" s="32" t="s">
        <v>127</v>
      </c>
      <c r="C7" s="24" t="s">
        <v>118</v>
      </c>
      <c r="D7" s="24" t="s">
        <v>41</v>
      </c>
      <c r="E7" s="25" t="s">
        <v>500</v>
      </c>
      <c r="F7" s="26">
        <v>41376</v>
      </c>
      <c r="G7" s="31">
        <v>20000</v>
      </c>
      <c r="H7" s="155"/>
      <c r="I7" s="156"/>
      <c r="J7" s="155"/>
    </row>
    <row r="8" spans="1:10">
      <c r="A8" s="22" t="s">
        <v>514</v>
      </c>
      <c r="B8" s="32" t="s">
        <v>501</v>
      </c>
      <c r="C8" s="24" t="s">
        <v>118</v>
      </c>
      <c r="D8" s="24" t="s">
        <v>41</v>
      </c>
      <c r="E8" s="25" t="s">
        <v>502</v>
      </c>
      <c r="F8" s="26">
        <v>41382</v>
      </c>
      <c r="G8" s="31">
        <v>20000</v>
      </c>
      <c r="H8" s="155"/>
      <c r="I8" s="156"/>
      <c r="J8" s="155"/>
    </row>
    <row r="9" spans="1:10">
      <c r="A9" s="22" t="s">
        <v>514</v>
      </c>
      <c r="B9" s="32" t="s">
        <v>501</v>
      </c>
      <c r="C9" s="24" t="s">
        <v>118</v>
      </c>
      <c r="D9" s="24" t="s">
        <v>41</v>
      </c>
      <c r="E9" s="25" t="s">
        <v>503</v>
      </c>
      <c r="F9" s="26">
        <v>41372</v>
      </c>
      <c r="G9" s="38">
        <v>20000</v>
      </c>
      <c r="H9" s="155"/>
      <c r="I9" s="156"/>
      <c r="J9" s="155"/>
    </row>
    <row r="10" spans="1:10">
      <c r="A10" s="22" t="s">
        <v>514</v>
      </c>
      <c r="B10" s="32" t="s">
        <v>141</v>
      </c>
      <c r="C10" s="24" t="s">
        <v>118</v>
      </c>
      <c r="D10" s="24" t="s">
        <v>119</v>
      </c>
      <c r="E10" s="25" t="s">
        <v>507</v>
      </c>
      <c r="F10" s="26">
        <v>41378</v>
      </c>
      <c r="G10" s="38">
        <v>28000</v>
      </c>
      <c r="H10" s="155"/>
      <c r="I10" s="156"/>
      <c r="J10" s="155"/>
    </row>
    <row r="11" spans="1:10">
      <c r="A11" s="22" t="s">
        <v>514</v>
      </c>
      <c r="B11" s="32" t="s">
        <v>121</v>
      </c>
      <c r="C11" s="24" t="s">
        <v>118</v>
      </c>
      <c r="D11" s="24" t="s">
        <v>41</v>
      </c>
      <c r="E11" s="25" t="s">
        <v>510</v>
      </c>
      <c r="F11" s="26">
        <v>41389</v>
      </c>
      <c r="G11" s="31">
        <v>50000</v>
      </c>
      <c r="H11" s="155"/>
      <c r="I11" s="156"/>
      <c r="J11" s="155"/>
    </row>
    <row r="12" spans="1:10" ht="48">
      <c r="A12" s="22" t="s">
        <v>514</v>
      </c>
      <c r="B12" s="60" t="s">
        <v>214</v>
      </c>
      <c r="C12" s="60" t="s">
        <v>115</v>
      </c>
      <c r="D12" s="60" t="s">
        <v>487</v>
      </c>
      <c r="E12" s="35" t="s">
        <v>469</v>
      </c>
      <c r="F12" s="206">
        <v>41381</v>
      </c>
      <c r="G12" s="64">
        <v>100000</v>
      </c>
      <c r="H12" s="155"/>
      <c r="I12" s="156"/>
      <c r="J12" s="155"/>
    </row>
    <row r="13" spans="1:10">
      <c r="A13" s="22" t="s">
        <v>514</v>
      </c>
      <c r="B13" s="60" t="s">
        <v>489</v>
      </c>
      <c r="C13" s="98" t="s">
        <v>115</v>
      </c>
      <c r="D13" s="98" t="s">
        <v>119</v>
      </c>
      <c r="E13" s="99" t="s">
        <v>488</v>
      </c>
      <c r="F13" s="26">
        <v>41365</v>
      </c>
      <c r="G13" s="31">
        <v>50000</v>
      </c>
      <c r="H13" s="155"/>
      <c r="I13" s="156"/>
      <c r="J13" s="155"/>
    </row>
    <row r="14" spans="1:10">
      <c r="G14" s="160">
        <f>SUM(G4:G13)</f>
        <v>373000</v>
      </c>
    </row>
  </sheetData>
  <mergeCells count="2">
    <mergeCell ref="A1:G1"/>
    <mergeCell ref="H4:I6"/>
  </mergeCells>
  <pageMargins left="0.15" right="0.14000000000000001" top="0.26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V568"/>
  <sheetViews>
    <sheetView workbookViewId="0">
      <pane xSplit="2" ySplit="3" topLeftCell="C504" activePane="bottomRight" state="frozen"/>
      <selection pane="topRight" activeCell="C1" sqref="C1"/>
      <selection pane="bottomLeft" activeCell="A4" sqref="A4"/>
      <selection pane="bottomRight" activeCell="H520" activeCellId="1" sqref="A520:F520 H520"/>
    </sheetView>
  </sheetViews>
  <sheetFormatPr defaultRowHeight="16.5"/>
  <cols>
    <col min="1" max="1" width="9" style="122"/>
    <col min="2" max="2" width="26.875" style="1" customWidth="1"/>
    <col min="3" max="3" width="9.75" style="1" customWidth="1"/>
    <col min="4" max="4" width="9" style="1"/>
    <col min="5" max="5" width="37" style="123" customWidth="1"/>
    <col min="6" max="6" width="11.25" style="124" customWidth="1"/>
    <col min="7" max="7" width="11.5" style="1" customWidth="1"/>
    <col min="8" max="8" width="10.125" style="125" bestFit="1" customWidth="1"/>
    <col min="9" max="9" width="9" style="126"/>
    <col min="10" max="10" width="9" style="1"/>
    <col min="11" max="11" width="9" style="127"/>
    <col min="12" max="12" width="12.375" style="1" bestFit="1" customWidth="1"/>
    <col min="13" max="16384" width="9" style="1"/>
  </cols>
  <sheetData>
    <row r="1" spans="1:256" ht="45">
      <c r="A1" s="225" t="s">
        <v>629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7"/>
    </row>
    <row r="2" spans="1:256" s="5" customFormat="1" ht="37.5">
      <c r="A2" s="2" t="s">
        <v>233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228" t="s">
        <v>7</v>
      </c>
      <c r="H2" s="229"/>
      <c r="I2" s="229"/>
      <c r="J2" s="229"/>
      <c r="K2" s="230"/>
      <c r="L2" s="3" t="s">
        <v>8</v>
      </c>
      <c r="M2" s="3" t="s">
        <v>9</v>
      </c>
    </row>
    <row r="3" spans="1:256" s="14" customFormat="1" ht="19.5">
      <c r="A3" s="6"/>
      <c r="B3" s="7"/>
      <c r="C3" s="7"/>
      <c r="D3" s="8"/>
      <c r="E3" s="9"/>
      <c r="F3" s="10"/>
      <c r="G3" s="11" t="s">
        <v>10</v>
      </c>
      <c r="H3" s="12" t="s">
        <v>11</v>
      </c>
      <c r="I3" s="13" t="s">
        <v>12</v>
      </c>
      <c r="J3" s="11" t="s">
        <v>13</v>
      </c>
      <c r="K3" s="13" t="s">
        <v>14</v>
      </c>
      <c r="L3" s="8"/>
      <c r="M3" s="8"/>
    </row>
    <row r="4" spans="1:256" s="14" customFormat="1" ht="19.5">
      <c r="A4" s="203"/>
      <c r="B4" s="204"/>
      <c r="C4" s="204"/>
      <c r="D4" s="205"/>
      <c r="E4" s="9"/>
      <c r="F4" s="10"/>
      <c r="G4" s="11"/>
      <c r="H4" s="12"/>
      <c r="I4" s="13"/>
      <c r="J4" s="11"/>
      <c r="K4" s="13"/>
      <c r="L4" s="8"/>
      <c r="M4" s="8"/>
    </row>
    <row r="5" spans="1:256" s="5" customFormat="1" ht="19.5" hidden="1">
      <c r="A5" s="200" t="s">
        <v>324</v>
      </c>
      <c r="B5" s="201"/>
      <c r="C5" s="201"/>
      <c r="D5" s="202"/>
      <c r="E5" s="15"/>
      <c r="F5" s="16"/>
      <c r="G5" s="17"/>
      <c r="H5" s="18"/>
      <c r="I5" s="19"/>
      <c r="J5" s="18"/>
      <c r="K5" s="20"/>
      <c r="L5" s="21"/>
      <c r="M5" s="21"/>
    </row>
    <row r="6" spans="1:256" s="33" customFormat="1" ht="17.25" hidden="1">
      <c r="A6" s="22"/>
      <c r="B6" s="23"/>
      <c r="C6" s="24"/>
      <c r="D6" s="24"/>
      <c r="E6" s="25"/>
      <c r="F6" s="26"/>
      <c r="G6" s="27"/>
      <c r="H6" s="28"/>
      <c r="I6" s="29"/>
      <c r="J6" s="30"/>
      <c r="K6" s="31"/>
      <c r="L6" s="32"/>
      <c r="M6" s="32"/>
    </row>
    <row r="7" spans="1:256" s="33" customFormat="1" ht="17.25" hidden="1">
      <c r="A7" s="22"/>
      <c r="B7" s="23"/>
      <c r="C7" s="24"/>
      <c r="D7" s="24"/>
      <c r="E7" s="25"/>
      <c r="F7" s="26"/>
      <c r="G7" s="27"/>
      <c r="H7" s="28"/>
      <c r="I7" s="29"/>
      <c r="J7" s="30"/>
      <c r="K7" s="31"/>
      <c r="L7" s="32"/>
      <c r="M7" s="32"/>
    </row>
    <row r="8" spans="1:256" s="33" customFormat="1" ht="17.25" hidden="1">
      <c r="A8" s="22"/>
      <c r="B8" s="23"/>
      <c r="C8" s="24"/>
      <c r="D8" s="24"/>
      <c r="E8" s="35"/>
      <c r="F8" s="26"/>
      <c r="G8" s="27"/>
      <c r="H8" s="82"/>
      <c r="I8" s="37"/>
      <c r="J8" s="36"/>
      <c r="K8" s="38"/>
      <c r="L8" s="39"/>
      <c r="M8" s="39"/>
    </row>
    <row r="9" spans="1:256" s="33" customFormat="1" ht="17.25" hidden="1">
      <c r="A9" s="22"/>
      <c r="B9" s="23"/>
      <c r="C9" s="24"/>
      <c r="D9" s="24"/>
      <c r="E9" s="35"/>
      <c r="F9" s="26"/>
      <c r="G9" s="27"/>
      <c r="H9" s="82"/>
      <c r="I9" s="37"/>
      <c r="J9" s="36"/>
      <c r="K9" s="38"/>
      <c r="L9" s="39"/>
      <c r="M9" s="39"/>
    </row>
    <row r="10" spans="1:256" s="33" customFormat="1" ht="17.25" hidden="1">
      <c r="A10" s="22"/>
      <c r="B10" s="40"/>
      <c r="C10" s="24"/>
      <c r="D10" s="24"/>
      <c r="E10" s="35"/>
      <c r="F10" s="26"/>
      <c r="G10" s="27"/>
      <c r="H10" s="36"/>
      <c r="I10" s="37"/>
      <c r="J10" s="36"/>
      <c r="K10" s="38"/>
      <c r="L10" s="39"/>
      <c r="M10" s="39"/>
    </row>
    <row r="11" spans="1:256" s="33" customFormat="1" ht="17.25" hidden="1">
      <c r="A11" s="22"/>
      <c r="B11" s="40"/>
      <c r="C11" s="24"/>
      <c r="D11" s="24"/>
      <c r="E11" s="99"/>
      <c r="F11" s="26"/>
      <c r="G11" s="62"/>
      <c r="H11" s="31"/>
      <c r="I11" s="83"/>
      <c r="J11" s="82"/>
      <c r="K11" s="120"/>
      <c r="L11" s="39"/>
      <c r="M11" s="3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33" customFormat="1" ht="17.25" hidden="1">
      <c r="A12" s="22"/>
      <c r="B12" s="60"/>
      <c r="C12" s="98"/>
      <c r="D12" s="98"/>
      <c r="E12" s="99"/>
      <c r="F12" s="26"/>
      <c r="G12" s="62"/>
      <c r="H12" s="31"/>
      <c r="I12" s="83"/>
      <c r="J12" s="82"/>
      <c r="K12" s="120"/>
      <c r="L12" s="39"/>
      <c r="M12" s="3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33" customFormat="1" ht="17.25" hidden="1">
      <c r="A13" s="22"/>
      <c r="B13" s="60"/>
      <c r="C13" s="98"/>
      <c r="D13" s="98"/>
      <c r="E13" s="99"/>
      <c r="F13" s="26"/>
      <c r="G13" s="62"/>
      <c r="H13" s="31"/>
      <c r="I13" s="83"/>
      <c r="J13" s="82"/>
      <c r="K13" s="120"/>
      <c r="L13" s="39"/>
      <c r="M13" s="3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33" customFormat="1" ht="17.25" hidden="1">
      <c r="A14" s="22"/>
      <c r="B14" s="60"/>
      <c r="C14" s="98"/>
      <c r="D14" s="98"/>
      <c r="E14" s="99"/>
      <c r="F14" s="26"/>
      <c r="G14" s="62"/>
      <c r="H14" s="31"/>
      <c r="I14" s="83"/>
      <c r="J14" s="82"/>
      <c r="K14" s="120"/>
      <c r="L14" s="39"/>
      <c r="M14" s="3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33" customFormat="1" ht="17.25" hidden="1">
      <c r="A15" s="22"/>
      <c r="B15" s="60"/>
      <c r="C15" s="98"/>
      <c r="D15" s="98"/>
      <c r="E15" s="99"/>
      <c r="F15" s="26"/>
      <c r="G15" s="62"/>
      <c r="H15" s="31"/>
      <c r="I15" s="83"/>
      <c r="J15" s="82"/>
      <c r="K15" s="120"/>
      <c r="L15" s="39"/>
      <c r="M15" s="3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33" customFormat="1" ht="17.25" hidden="1">
      <c r="A16" s="22"/>
      <c r="B16" s="60"/>
      <c r="C16" s="98"/>
      <c r="D16" s="98"/>
      <c r="E16" s="99"/>
      <c r="F16" s="26"/>
      <c r="G16" s="62"/>
      <c r="H16" s="31"/>
      <c r="I16" s="83"/>
      <c r="J16" s="82"/>
      <c r="K16" s="120"/>
      <c r="L16" s="39"/>
      <c r="M16" s="3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33" customFormat="1" ht="17.25" hidden="1">
      <c r="A17" s="22"/>
      <c r="B17" s="60"/>
      <c r="C17" s="98"/>
      <c r="D17" s="98"/>
      <c r="E17" s="99"/>
      <c r="F17" s="26"/>
      <c r="G17" s="62"/>
      <c r="H17" s="31"/>
      <c r="I17" s="83"/>
      <c r="J17" s="82"/>
      <c r="K17" s="120"/>
      <c r="L17" s="39"/>
      <c r="M17" s="3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33" customFormat="1" ht="17.25" hidden="1">
      <c r="A18" s="34"/>
      <c r="B18" s="40"/>
      <c r="C18" s="24"/>
      <c r="D18" s="24"/>
      <c r="E18" s="35"/>
      <c r="F18" s="26"/>
      <c r="G18" s="27"/>
      <c r="H18" s="36"/>
      <c r="I18" s="37"/>
      <c r="J18" s="36"/>
      <c r="K18" s="38"/>
      <c r="L18" s="39"/>
      <c r="M18" s="39"/>
    </row>
    <row r="19" spans="1:256" s="33" customFormat="1" ht="17.25" hidden="1">
      <c r="A19" s="234"/>
      <c r="B19" s="223"/>
      <c r="C19" s="223"/>
      <c r="D19" s="223"/>
      <c r="E19" s="223"/>
      <c r="F19" s="223"/>
      <c r="G19" s="224"/>
      <c r="H19" s="41"/>
      <c r="I19" s="42"/>
      <c r="J19" s="41"/>
      <c r="K19" s="43"/>
      <c r="L19" s="44"/>
      <c r="M19" s="44"/>
    </row>
    <row r="20" spans="1:256" s="33" customFormat="1" ht="17.25" hidden="1">
      <c r="A20" s="235" t="s">
        <v>323</v>
      </c>
      <c r="B20" s="235"/>
      <c r="C20" s="235"/>
      <c r="D20" s="235"/>
      <c r="E20" s="45"/>
      <c r="F20" s="46"/>
      <c r="G20" s="47"/>
      <c r="H20" s="48"/>
      <c r="I20" s="49"/>
      <c r="J20" s="48"/>
      <c r="K20" s="50"/>
      <c r="L20" s="51"/>
      <c r="M20" s="51"/>
    </row>
    <row r="21" spans="1:256" s="61" customFormat="1" ht="47.25" hidden="1" customHeight="1">
      <c r="A21" s="199" t="s">
        <v>325</v>
      </c>
      <c r="B21" s="52" t="s">
        <v>326</v>
      </c>
      <c r="C21" s="53" t="s">
        <v>33</v>
      </c>
      <c r="D21" s="54" t="s">
        <v>327</v>
      </c>
      <c r="E21" s="55" t="s">
        <v>328</v>
      </c>
      <c r="F21" s="56" t="s">
        <v>329</v>
      </c>
      <c r="G21" s="57"/>
      <c r="H21" s="28">
        <v>300000</v>
      </c>
      <c r="I21" s="58" t="s">
        <v>20</v>
      </c>
      <c r="J21" s="28"/>
      <c r="K21" s="59"/>
      <c r="L21" s="54"/>
      <c r="M21" s="60"/>
    </row>
    <row r="22" spans="1:256" s="33" customFormat="1" ht="17.25" hidden="1">
      <c r="A22" s="22" t="s">
        <v>325</v>
      </c>
      <c r="B22" s="52" t="s">
        <v>110</v>
      </c>
      <c r="C22" s="53" t="s">
        <v>33</v>
      </c>
      <c r="D22" s="54" t="s">
        <v>330</v>
      </c>
      <c r="E22" s="35" t="s">
        <v>331</v>
      </c>
      <c r="F22" s="56">
        <v>41351</v>
      </c>
      <c r="G22" s="62"/>
      <c r="H22" s="28">
        <v>50000</v>
      </c>
      <c r="I22" s="63" t="s">
        <v>20</v>
      </c>
      <c r="J22" s="64"/>
      <c r="K22" s="38"/>
      <c r="L22" s="60"/>
      <c r="M22" s="60"/>
    </row>
    <row r="23" spans="1:256" s="33" customFormat="1" ht="17.25" hidden="1">
      <c r="A23" s="22" t="s">
        <v>325</v>
      </c>
      <c r="B23" s="52" t="s">
        <v>332</v>
      </c>
      <c r="C23" s="53" t="s">
        <v>33</v>
      </c>
      <c r="D23" s="54" t="s">
        <v>330</v>
      </c>
      <c r="E23" s="35" t="s">
        <v>333</v>
      </c>
      <c r="F23" s="56">
        <v>41342</v>
      </c>
      <c r="G23" s="62"/>
      <c r="H23" s="28">
        <v>20000</v>
      </c>
      <c r="I23" s="63" t="s">
        <v>20</v>
      </c>
      <c r="J23" s="64"/>
      <c r="K23" s="38"/>
      <c r="L23" s="60"/>
      <c r="M23" s="60"/>
    </row>
    <row r="24" spans="1:256" s="33" customFormat="1" ht="17.25" hidden="1">
      <c r="A24" s="22" t="s">
        <v>325</v>
      </c>
      <c r="B24" s="52" t="s">
        <v>433</v>
      </c>
      <c r="C24" s="53" t="s">
        <v>33</v>
      </c>
      <c r="D24" s="54" t="s">
        <v>334</v>
      </c>
      <c r="E24" s="35" t="s">
        <v>335</v>
      </c>
      <c r="F24" s="56">
        <v>41350</v>
      </c>
      <c r="G24" s="62"/>
      <c r="H24" s="28">
        <v>20000</v>
      </c>
      <c r="I24" s="63" t="s">
        <v>20</v>
      </c>
      <c r="J24" s="64"/>
      <c r="K24" s="38"/>
      <c r="L24" s="60"/>
      <c r="M24" s="60"/>
    </row>
    <row r="25" spans="1:256" s="33" customFormat="1" ht="17.25" hidden="1">
      <c r="A25" s="22" t="s">
        <v>325</v>
      </c>
      <c r="B25" s="52" t="s">
        <v>336</v>
      </c>
      <c r="C25" s="53" t="s">
        <v>33</v>
      </c>
      <c r="D25" s="54" t="s">
        <v>337</v>
      </c>
      <c r="E25" s="35" t="s">
        <v>338</v>
      </c>
      <c r="F25" s="56">
        <v>41342</v>
      </c>
      <c r="G25" s="62"/>
      <c r="H25" s="28">
        <v>20000</v>
      </c>
      <c r="I25" s="63" t="s">
        <v>20</v>
      </c>
      <c r="J25" s="64"/>
      <c r="K25" s="38"/>
      <c r="L25" s="60"/>
      <c r="M25" s="60"/>
    </row>
    <row r="26" spans="1:256" s="33" customFormat="1" ht="17.25" hidden="1">
      <c r="A26" s="22" t="s">
        <v>325</v>
      </c>
      <c r="B26" s="32" t="s">
        <v>389</v>
      </c>
      <c r="C26" s="53" t="s">
        <v>33</v>
      </c>
      <c r="D26" s="24" t="s">
        <v>22</v>
      </c>
      <c r="E26" s="25" t="s">
        <v>390</v>
      </c>
      <c r="F26" s="26" t="s">
        <v>391</v>
      </c>
      <c r="G26" s="27"/>
      <c r="H26" s="30">
        <v>50000</v>
      </c>
      <c r="I26" s="63" t="s">
        <v>20</v>
      </c>
      <c r="J26" s="64"/>
      <c r="K26" s="38"/>
      <c r="L26" s="60"/>
      <c r="M26" s="60"/>
    </row>
    <row r="27" spans="1:256" s="33" customFormat="1" ht="17.25" hidden="1">
      <c r="A27" s="22" t="s">
        <v>325</v>
      </c>
      <c r="B27" s="52" t="s">
        <v>392</v>
      </c>
      <c r="C27" s="53" t="s">
        <v>33</v>
      </c>
      <c r="D27" s="24" t="s">
        <v>22</v>
      </c>
      <c r="E27" s="35" t="s">
        <v>23</v>
      </c>
      <c r="F27" s="56">
        <v>41351</v>
      </c>
      <c r="G27" s="62"/>
      <c r="H27" s="28">
        <v>70000</v>
      </c>
      <c r="I27" s="63" t="s">
        <v>20</v>
      </c>
      <c r="J27" s="64"/>
      <c r="K27" s="38"/>
      <c r="L27" s="60"/>
      <c r="M27" s="60"/>
    </row>
    <row r="28" spans="1:256" s="33" customFormat="1" ht="32.25" hidden="1">
      <c r="A28" s="22" t="s">
        <v>325</v>
      </c>
      <c r="B28" s="52" t="s">
        <v>339</v>
      </c>
      <c r="C28" s="53" t="s">
        <v>33</v>
      </c>
      <c r="D28" s="54" t="s">
        <v>22</v>
      </c>
      <c r="E28" s="35" t="s">
        <v>340</v>
      </c>
      <c r="F28" s="56">
        <v>41349</v>
      </c>
      <c r="G28" s="62"/>
      <c r="H28" s="28">
        <v>100000</v>
      </c>
      <c r="I28" s="63"/>
      <c r="J28" s="64" t="s">
        <v>20</v>
      </c>
      <c r="K28" s="38"/>
      <c r="L28" s="60"/>
      <c r="M28" s="60"/>
    </row>
    <row r="29" spans="1:256" s="33" customFormat="1" ht="32.25" hidden="1">
      <c r="A29" s="22" t="s">
        <v>325</v>
      </c>
      <c r="B29" s="60" t="s">
        <v>341</v>
      </c>
      <c r="C29" s="53" t="s">
        <v>33</v>
      </c>
      <c r="D29" s="98" t="s">
        <v>330</v>
      </c>
      <c r="E29" s="99" t="s">
        <v>436</v>
      </c>
      <c r="F29" s="26">
        <v>41350</v>
      </c>
      <c r="G29" s="62"/>
      <c r="H29" s="31">
        <v>20000</v>
      </c>
      <c r="I29" s="83" t="s">
        <v>20</v>
      </c>
      <c r="J29" s="82"/>
      <c r="K29" s="120"/>
      <c r="L29" s="39"/>
      <c r="M29" s="3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33" customFormat="1" ht="17.25" hidden="1">
      <c r="A30" s="22"/>
      <c r="B30" s="60"/>
      <c r="C30" s="53"/>
      <c r="D30" s="98"/>
      <c r="E30" s="99"/>
      <c r="F30" s="26"/>
      <c r="G30" s="62"/>
      <c r="H30" s="31"/>
      <c r="I30" s="83"/>
      <c r="J30" s="82"/>
      <c r="K30" s="120"/>
      <c r="L30" s="39"/>
      <c r="M30" s="3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s="33" customFormat="1" ht="17.25" hidden="1">
      <c r="A31" s="222"/>
      <c r="B31" s="223"/>
      <c r="C31" s="223"/>
      <c r="D31" s="223"/>
      <c r="E31" s="223"/>
      <c r="F31" s="224"/>
      <c r="G31" s="65"/>
      <c r="H31" s="41"/>
      <c r="I31" s="42"/>
      <c r="J31" s="41"/>
      <c r="K31" s="43"/>
      <c r="L31" s="44"/>
      <c r="M31" s="44"/>
    </row>
    <row r="32" spans="1:256" s="33" customFormat="1" ht="17.25" hidden="1">
      <c r="A32" s="241" t="s">
        <v>322</v>
      </c>
      <c r="B32" s="241"/>
      <c r="C32" s="241"/>
      <c r="D32" s="241"/>
      <c r="E32" s="66"/>
      <c r="F32" s="67"/>
      <c r="G32" s="68"/>
      <c r="H32" s="69"/>
      <c r="I32" s="70"/>
      <c r="J32" s="69"/>
      <c r="K32" s="71"/>
      <c r="L32" s="72"/>
      <c r="M32" s="72"/>
    </row>
    <row r="33" spans="1:256" s="81" customFormat="1" ht="17.25" hidden="1">
      <c r="A33" s="22" t="s">
        <v>325</v>
      </c>
      <c r="B33" s="73" t="s">
        <v>343</v>
      </c>
      <c r="C33" s="74" t="s">
        <v>40</v>
      </c>
      <c r="D33" s="74" t="s">
        <v>327</v>
      </c>
      <c r="E33" s="75" t="s">
        <v>344</v>
      </c>
      <c r="F33" s="76">
        <v>41341</v>
      </c>
      <c r="G33" s="74" t="s">
        <v>20</v>
      </c>
      <c r="H33" s="30"/>
      <c r="I33" s="77"/>
      <c r="J33" s="78"/>
      <c r="K33" s="79"/>
      <c r="L33" s="80"/>
      <c r="M33" s="32"/>
    </row>
    <row r="34" spans="1:256" s="81" customFormat="1" ht="17.25" hidden="1">
      <c r="A34" s="22"/>
      <c r="B34" s="73"/>
      <c r="C34" s="74"/>
      <c r="D34" s="74"/>
      <c r="E34" s="75"/>
      <c r="F34" s="76"/>
      <c r="G34" s="74"/>
      <c r="H34" s="30"/>
      <c r="I34" s="77"/>
      <c r="J34" s="78"/>
      <c r="K34" s="79"/>
      <c r="L34" s="80"/>
      <c r="M34" s="32"/>
    </row>
    <row r="35" spans="1:256" s="81" customFormat="1" ht="17.25" hidden="1">
      <c r="A35" s="22"/>
      <c r="B35" s="73"/>
      <c r="C35" s="74"/>
      <c r="D35" s="74"/>
      <c r="E35" s="75"/>
      <c r="F35" s="76"/>
      <c r="G35" s="74"/>
      <c r="H35" s="30"/>
      <c r="I35" s="77"/>
      <c r="J35" s="78"/>
      <c r="K35" s="79"/>
      <c r="L35" s="80"/>
      <c r="M35" s="32"/>
    </row>
    <row r="36" spans="1:256" s="81" customFormat="1" ht="17.25" hidden="1">
      <c r="A36" s="22"/>
      <c r="B36" s="73"/>
      <c r="C36" s="74"/>
      <c r="D36" s="74"/>
      <c r="E36" s="75"/>
      <c r="F36" s="76"/>
      <c r="G36" s="74"/>
      <c r="H36" s="30"/>
      <c r="I36" s="77"/>
      <c r="J36" s="78"/>
      <c r="K36" s="79"/>
      <c r="L36" s="80"/>
      <c r="M36" s="32"/>
    </row>
    <row r="37" spans="1:256" s="81" customFormat="1" ht="17.25" hidden="1">
      <c r="A37" s="22"/>
      <c r="B37" s="73"/>
      <c r="C37" s="74"/>
      <c r="D37" s="74"/>
      <c r="E37" s="75"/>
      <c r="F37" s="76"/>
      <c r="G37" s="74"/>
      <c r="H37" s="30"/>
      <c r="I37" s="77"/>
      <c r="J37" s="78"/>
      <c r="K37" s="79"/>
      <c r="L37" s="80"/>
      <c r="M37" s="32"/>
    </row>
    <row r="38" spans="1:256" s="81" customFormat="1" ht="17.25" hidden="1">
      <c r="A38" s="22"/>
      <c r="B38" s="73"/>
      <c r="C38" s="74"/>
      <c r="D38" s="74"/>
      <c r="E38" s="75"/>
      <c r="F38" s="76"/>
      <c r="G38" s="74"/>
      <c r="H38" s="30"/>
      <c r="I38" s="77"/>
      <c r="J38" s="78"/>
      <c r="K38" s="79"/>
      <c r="L38" s="80"/>
      <c r="M38" s="32"/>
    </row>
    <row r="39" spans="1:256" s="81" customFormat="1" ht="17.25" hidden="1">
      <c r="A39" s="22"/>
      <c r="B39" s="73"/>
      <c r="C39" s="74"/>
      <c r="D39" s="74"/>
      <c r="E39" s="75"/>
      <c r="F39" s="76"/>
      <c r="G39" s="74"/>
      <c r="H39" s="78"/>
      <c r="I39" s="77"/>
      <c r="J39" s="78"/>
      <c r="K39" s="79"/>
      <c r="L39" s="80"/>
      <c r="M39" s="32"/>
    </row>
    <row r="40" spans="1:256" s="81" customFormat="1" ht="17.25" hidden="1">
      <c r="A40" s="22"/>
      <c r="B40" s="73"/>
      <c r="C40" s="74"/>
      <c r="D40" s="74"/>
      <c r="E40" s="75"/>
      <c r="F40" s="76"/>
      <c r="G40" s="74"/>
      <c r="H40" s="78"/>
      <c r="I40" s="77"/>
      <c r="J40" s="78"/>
      <c r="K40" s="79"/>
      <c r="L40" s="80"/>
      <c r="M40" s="32"/>
    </row>
    <row r="41" spans="1:256" s="81" customFormat="1" ht="17.25" hidden="1">
      <c r="A41" s="22"/>
      <c r="B41" s="73"/>
      <c r="C41" s="74"/>
      <c r="D41" s="74"/>
      <c r="E41" s="75"/>
      <c r="F41" s="76"/>
      <c r="G41" s="74"/>
      <c r="H41" s="78"/>
      <c r="I41" s="77"/>
      <c r="J41" s="78"/>
      <c r="K41" s="79"/>
      <c r="L41" s="80"/>
      <c r="M41" s="32"/>
    </row>
    <row r="42" spans="1:256" s="81" customFormat="1" ht="17.25" hidden="1">
      <c r="A42" s="22"/>
      <c r="B42" s="32"/>
      <c r="C42" s="24"/>
      <c r="D42" s="74"/>
      <c r="E42" s="25"/>
      <c r="F42" s="26"/>
      <c r="G42" s="27"/>
      <c r="H42" s="31"/>
      <c r="I42" s="29"/>
      <c r="J42" s="30"/>
      <c r="K42" s="120"/>
      <c r="L42" s="32"/>
      <c r="M42" s="32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  <c r="AF42" s="197"/>
      <c r="AG42" s="197"/>
      <c r="AH42" s="197"/>
      <c r="AI42" s="197"/>
      <c r="AJ42" s="197"/>
      <c r="AK42" s="197"/>
      <c r="AL42" s="197"/>
      <c r="AM42" s="197"/>
      <c r="AN42" s="197"/>
      <c r="AO42" s="197"/>
      <c r="AP42" s="197"/>
      <c r="AQ42" s="197"/>
      <c r="AR42" s="197"/>
      <c r="AS42" s="197"/>
      <c r="AT42" s="197"/>
      <c r="AU42" s="197"/>
      <c r="AV42" s="197"/>
      <c r="AW42" s="197"/>
      <c r="AX42" s="197"/>
      <c r="AY42" s="197"/>
      <c r="AZ42" s="197"/>
      <c r="BA42" s="197"/>
      <c r="BB42" s="197"/>
      <c r="BC42" s="197"/>
      <c r="BD42" s="197"/>
      <c r="BE42" s="197"/>
      <c r="BF42" s="197"/>
      <c r="BG42" s="197"/>
      <c r="BH42" s="197"/>
      <c r="BI42" s="197"/>
      <c r="BJ42" s="197"/>
      <c r="BK42" s="197"/>
      <c r="BL42" s="197"/>
      <c r="BM42" s="197"/>
      <c r="BN42" s="197"/>
      <c r="BO42" s="197"/>
      <c r="BP42" s="197"/>
      <c r="BQ42" s="197"/>
      <c r="BR42" s="197"/>
      <c r="BS42" s="197"/>
      <c r="BT42" s="197"/>
      <c r="BU42" s="197"/>
      <c r="BV42" s="197"/>
      <c r="BW42" s="197"/>
      <c r="BX42" s="197"/>
      <c r="BY42" s="197"/>
      <c r="BZ42" s="197"/>
      <c r="CA42" s="197"/>
      <c r="CB42" s="197"/>
      <c r="CC42" s="197"/>
      <c r="CD42" s="197"/>
      <c r="CE42" s="197"/>
      <c r="CF42" s="197"/>
      <c r="CG42" s="197"/>
      <c r="CH42" s="197"/>
      <c r="CI42" s="197"/>
      <c r="CJ42" s="197"/>
      <c r="CK42" s="197"/>
      <c r="CL42" s="197"/>
      <c r="CM42" s="197"/>
      <c r="CN42" s="197"/>
      <c r="CO42" s="197"/>
      <c r="CP42" s="197"/>
      <c r="CQ42" s="197"/>
      <c r="CR42" s="197"/>
      <c r="CS42" s="197"/>
      <c r="CT42" s="197"/>
      <c r="CU42" s="197"/>
      <c r="CV42" s="197"/>
      <c r="CW42" s="197"/>
      <c r="CX42" s="197"/>
      <c r="CY42" s="197"/>
      <c r="CZ42" s="197"/>
      <c r="DA42" s="197"/>
      <c r="DB42" s="197"/>
      <c r="DC42" s="197"/>
      <c r="DD42" s="197"/>
      <c r="DE42" s="197"/>
      <c r="DF42" s="197"/>
      <c r="DG42" s="197"/>
      <c r="DH42" s="197"/>
      <c r="DI42" s="197"/>
      <c r="DJ42" s="197"/>
      <c r="DK42" s="197"/>
      <c r="DL42" s="197"/>
      <c r="DM42" s="197"/>
      <c r="DN42" s="197"/>
      <c r="DO42" s="197"/>
      <c r="DP42" s="197"/>
      <c r="DQ42" s="197"/>
      <c r="DR42" s="197"/>
      <c r="DS42" s="197"/>
      <c r="DT42" s="197"/>
      <c r="DU42" s="197"/>
      <c r="DV42" s="197"/>
      <c r="DW42" s="197"/>
      <c r="DX42" s="197"/>
      <c r="DY42" s="197"/>
      <c r="DZ42" s="197"/>
      <c r="EA42" s="197"/>
      <c r="EB42" s="197"/>
      <c r="EC42" s="197"/>
      <c r="ED42" s="197"/>
      <c r="EE42" s="197"/>
      <c r="EF42" s="197"/>
      <c r="EG42" s="197"/>
      <c r="EH42" s="197"/>
      <c r="EI42" s="197"/>
      <c r="EJ42" s="197"/>
      <c r="EK42" s="197"/>
      <c r="EL42" s="197"/>
      <c r="EM42" s="197"/>
      <c r="EN42" s="197"/>
      <c r="EO42" s="197"/>
      <c r="EP42" s="197"/>
      <c r="EQ42" s="197"/>
      <c r="ER42" s="197"/>
      <c r="ES42" s="197"/>
      <c r="ET42" s="197"/>
      <c r="EU42" s="197"/>
      <c r="EV42" s="197"/>
      <c r="EW42" s="197"/>
      <c r="EX42" s="197"/>
      <c r="EY42" s="197"/>
      <c r="EZ42" s="197"/>
      <c r="FA42" s="197"/>
      <c r="FB42" s="197"/>
      <c r="FC42" s="197"/>
      <c r="FD42" s="197"/>
      <c r="FE42" s="197"/>
      <c r="FF42" s="197"/>
      <c r="FG42" s="197"/>
      <c r="FH42" s="197"/>
      <c r="FI42" s="197"/>
      <c r="FJ42" s="197"/>
      <c r="FK42" s="197"/>
      <c r="FL42" s="197"/>
      <c r="FM42" s="197"/>
      <c r="FN42" s="197"/>
      <c r="FO42" s="197"/>
      <c r="FP42" s="197"/>
      <c r="FQ42" s="197"/>
      <c r="FR42" s="197"/>
      <c r="FS42" s="197"/>
      <c r="FT42" s="197"/>
      <c r="FU42" s="197"/>
      <c r="FV42" s="197"/>
      <c r="FW42" s="197"/>
      <c r="FX42" s="197"/>
      <c r="FY42" s="197"/>
      <c r="FZ42" s="197"/>
      <c r="GA42" s="197"/>
      <c r="GB42" s="197"/>
      <c r="GC42" s="197"/>
      <c r="GD42" s="197"/>
      <c r="GE42" s="197"/>
      <c r="GF42" s="197"/>
      <c r="GG42" s="197"/>
      <c r="GH42" s="197"/>
      <c r="GI42" s="197"/>
      <c r="GJ42" s="197"/>
      <c r="GK42" s="197"/>
      <c r="GL42" s="197"/>
      <c r="GM42" s="197"/>
      <c r="GN42" s="197"/>
      <c r="GO42" s="197"/>
      <c r="GP42" s="197"/>
      <c r="GQ42" s="197"/>
      <c r="GR42" s="197"/>
      <c r="GS42" s="197"/>
      <c r="GT42" s="197"/>
      <c r="GU42" s="197"/>
      <c r="GV42" s="197"/>
      <c r="GW42" s="197"/>
      <c r="GX42" s="197"/>
      <c r="GY42" s="197"/>
      <c r="GZ42" s="197"/>
      <c r="HA42" s="197"/>
      <c r="HB42" s="197"/>
      <c r="HC42" s="197"/>
      <c r="HD42" s="197"/>
      <c r="HE42" s="197"/>
      <c r="HF42" s="197"/>
      <c r="HG42" s="197"/>
      <c r="HH42" s="197"/>
      <c r="HI42" s="197"/>
      <c r="HJ42" s="197"/>
      <c r="HK42" s="197"/>
      <c r="HL42" s="197"/>
      <c r="HM42" s="197"/>
      <c r="HN42" s="197"/>
      <c r="HO42" s="197"/>
      <c r="HP42" s="197"/>
      <c r="HQ42" s="197"/>
      <c r="HR42" s="197"/>
      <c r="HS42" s="197"/>
      <c r="HT42" s="197"/>
      <c r="HU42" s="197"/>
      <c r="HV42" s="197"/>
      <c r="HW42" s="197"/>
      <c r="HX42" s="197"/>
      <c r="HY42" s="197"/>
      <c r="HZ42" s="197"/>
      <c r="IA42" s="197"/>
      <c r="IB42" s="197"/>
      <c r="IC42" s="197"/>
      <c r="ID42" s="197"/>
      <c r="IE42" s="197"/>
      <c r="IF42" s="197"/>
      <c r="IG42" s="197"/>
      <c r="IH42" s="197"/>
      <c r="II42" s="197"/>
      <c r="IJ42" s="197"/>
      <c r="IK42" s="197"/>
      <c r="IL42" s="197"/>
      <c r="IM42" s="197"/>
      <c r="IN42" s="197"/>
      <c r="IO42" s="197"/>
      <c r="IP42" s="197"/>
      <c r="IQ42" s="197"/>
      <c r="IR42" s="197"/>
      <c r="IS42" s="197"/>
      <c r="IT42" s="197"/>
      <c r="IU42" s="197"/>
      <c r="IV42" s="197"/>
    </row>
    <row r="43" spans="1:256" s="81" customFormat="1" ht="17.25" hidden="1">
      <c r="A43" s="22"/>
      <c r="B43" s="32"/>
      <c r="C43" s="24"/>
      <c r="D43" s="24"/>
      <c r="E43" s="25"/>
      <c r="F43" s="26"/>
      <c r="G43" s="27"/>
      <c r="H43" s="31"/>
      <c r="I43" s="29"/>
      <c r="J43" s="30"/>
      <c r="K43" s="120"/>
      <c r="L43" s="32"/>
      <c r="M43" s="32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  <c r="AF43" s="197"/>
      <c r="AG43" s="197"/>
      <c r="AH43" s="197"/>
      <c r="AI43" s="197"/>
      <c r="AJ43" s="197"/>
      <c r="AK43" s="197"/>
      <c r="AL43" s="197"/>
      <c r="AM43" s="197"/>
      <c r="AN43" s="197"/>
      <c r="AO43" s="197"/>
      <c r="AP43" s="197"/>
      <c r="AQ43" s="197"/>
      <c r="AR43" s="197"/>
      <c r="AS43" s="197"/>
      <c r="AT43" s="197"/>
      <c r="AU43" s="197"/>
      <c r="AV43" s="197"/>
      <c r="AW43" s="197"/>
      <c r="AX43" s="197"/>
      <c r="AY43" s="197"/>
      <c r="AZ43" s="197"/>
      <c r="BA43" s="197"/>
      <c r="BB43" s="197"/>
      <c r="BC43" s="197"/>
      <c r="BD43" s="197"/>
      <c r="BE43" s="197"/>
      <c r="BF43" s="197"/>
      <c r="BG43" s="197"/>
      <c r="BH43" s="197"/>
      <c r="BI43" s="197"/>
      <c r="BJ43" s="197"/>
      <c r="BK43" s="197"/>
      <c r="BL43" s="197"/>
      <c r="BM43" s="197"/>
      <c r="BN43" s="197"/>
      <c r="BO43" s="197"/>
      <c r="BP43" s="197"/>
      <c r="BQ43" s="197"/>
      <c r="BR43" s="197"/>
      <c r="BS43" s="197"/>
      <c r="BT43" s="197"/>
      <c r="BU43" s="197"/>
      <c r="BV43" s="197"/>
      <c r="BW43" s="197"/>
      <c r="BX43" s="197"/>
      <c r="BY43" s="197"/>
      <c r="BZ43" s="197"/>
      <c r="CA43" s="197"/>
      <c r="CB43" s="197"/>
      <c r="CC43" s="197"/>
      <c r="CD43" s="197"/>
      <c r="CE43" s="197"/>
      <c r="CF43" s="197"/>
      <c r="CG43" s="197"/>
      <c r="CH43" s="197"/>
      <c r="CI43" s="197"/>
      <c r="CJ43" s="197"/>
      <c r="CK43" s="197"/>
      <c r="CL43" s="197"/>
      <c r="CM43" s="197"/>
      <c r="CN43" s="197"/>
      <c r="CO43" s="197"/>
      <c r="CP43" s="197"/>
      <c r="CQ43" s="197"/>
      <c r="CR43" s="197"/>
      <c r="CS43" s="197"/>
      <c r="CT43" s="197"/>
      <c r="CU43" s="197"/>
      <c r="CV43" s="197"/>
      <c r="CW43" s="197"/>
      <c r="CX43" s="197"/>
      <c r="CY43" s="197"/>
      <c r="CZ43" s="197"/>
      <c r="DA43" s="197"/>
      <c r="DB43" s="197"/>
      <c r="DC43" s="197"/>
      <c r="DD43" s="197"/>
      <c r="DE43" s="197"/>
      <c r="DF43" s="197"/>
      <c r="DG43" s="197"/>
      <c r="DH43" s="197"/>
      <c r="DI43" s="197"/>
      <c r="DJ43" s="197"/>
      <c r="DK43" s="197"/>
      <c r="DL43" s="197"/>
      <c r="DM43" s="197"/>
      <c r="DN43" s="197"/>
      <c r="DO43" s="197"/>
      <c r="DP43" s="197"/>
      <c r="DQ43" s="197"/>
      <c r="DR43" s="197"/>
      <c r="DS43" s="197"/>
      <c r="DT43" s="197"/>
      <c r="DU43" s="197"/>
      <c r="DV43" s="197"/>
      <c r="DW43" s="197"/>
      <c r="DX43" s="197"/>
      <c r="DY43" s="197"/>
      <c r="DZ43" s="197"/>
      <c r="EA43" s="197"/>
      <c r="EB43" s="197"/>
      <c r="EC43" s="197"/>
      <c r="ED43" s="197"/>
      <c r="EE43" s="197"/>
      <c r="EF43" s="197"/>
      <c r="EG43" s="197"/>
      <c r="EH43" s="197"/>
      <c r="EI43" s="197"/>
      <c r="EJ43" s="197"/>
      <c r="EK43" s="197"/>
      <c r="EL43" s="197"/>
      <c r="EM43" s="197"/>
      <c r="EN43" s="197"/>
      <c r="EO43" s="197"/>
      <c r="EP43" s="197"/>
      <c r="EQ43" s="197"/>
      <c r="ER43" s="197"/>
      <c r="ES43" s="197"/>
      <c r="ET43" s="197"/>
      <c r="EU43" s="197"/>
      <c r="EV43" s="197"/>
      <c r="EW43" s="197"/>
      <c r="EX43" s="197"/>
      <c r="EY43" s="197"/>
      <c r="EZ43" s="197"/>
      <c r="FA43" s="197"/>
      <c r="FB43" s="197"/>
      <c r="FC43" s="197"/>
      <c r="FD43" s="197"/>
      <c r="FE43" s="197"/>
      <c r="FF43" s="197"/>
      <c r="FG43" s="197"/>
      <c r="FH43" s="197"/>
      <c r="FI43" s="197"/>
      <c r="FJ43" s="197"/>
      <c r="FK43" s="197"/>
      <c r="FL43" s="197"/>
      <c r="FM43" s="197"/>
      <c r="FN43" s="197"/>
      <c r="FO43" s="197"/>
      <c r="FP43" s="197"/>
      <c r="FQ43" s="197"/>
      <c r="FR43" s="197"/>
      <c r="FS43" s="197"/>
      <c r="FT43" s="197"/>
      <c r="FU43" s="197"/>
      <c r="FV43" s="197"/>
      <c r="FW43" s="197"/>
      <c r="FX43" s="197"/>
      <c r="FY43" s="197"/>
      <c r="FZ43" s="197"/>
      <c r="GA43" s="197"/>
      <c r="GB43" s="197"/>
      <c r="GC43" s="197"/>
      <c r="GD43" s="197"/>
      <c r="GE43" s="197"/>
      <c r="GF43" s="197"/>
      <c r="GG43" s="197"/>
      <c r="GH43" s="197"/>
      <c r="GI43" s="197"/>
      <c r="GJ43" s="197"/>
      <c r="GK43" s="197"/>
      <c r="GL43" s="197"/>
      <c r="GM43" s="197"/>
      <c r="GN43" s="197"/>
      <c r="GO43" s="197"/>
      <c r="GP43" s="197"/>
      <c r="GQ43" s="197"/>
      <c r="GR43" s="197"/>
      <c r="GS43" s="197"/>
      <c r="GT43" s="197"/>
      <c r="GU43" s="197"/>
      <c r="GV43" s="197"/>
      <c r="GW43" s="197"/>
      <c r="GX43" s="197"/>
      <c r="GY43" s="197"/>
      <c r="GZ43" s="197"/>
      <c r="HA43" s="197"/>
      <c r="HB43" s="197"/>
      <c r="HC43" s="197"/>
      <c r="HD43" s="197"/>
      <c r="HE43" s="197"/>
      <c r="HF43" s="197"/>
      <c r="HG43" s="197"/>
      <c r="HH43" s="197"/>
      <c r="HI43" s="197"/>
      <c r="HJ43" s="197"/>
      <c r="HK43" s="197"/>
      <c r="HL43" s="197"/>
      <c r="HM43" s="197"/>
      <c r="HN43" s="197"/>
      <c r="HO43" s="197"/>
      <c r="HP43" s="197"/>
      <c r="HQ43" s="197"/>
      <c r="HR43" s="197"/>
      <c r="HS43" s="197"/>
      <c r="HT43" s="197"/>
      <c r="HU43" s="197"/>
      <c r="HV43" s="197"/>
      <c r="HW43" s="197"/>
      <c r="HX43" s="197"/>
      <c r="HY43" s="197"/>
      <c r="HZ43" s="197"/>
      <c r="IA43" s="197"/>
      <c r="IB43" s="197"/>
      <c r="IC43" s="197"/>
      <c r="ID43" s="197"/>
      <c r="IE43" s="197"/>
      <c r="IF43" s="197"/>
      <c r="IG43" s="197"/>
      <c r="IH43" s="197"/>
      <c r="II43" s="197"/>
      <c r="IJ43" s="197"/>
      <c r="IK43" s="197"/>
      <c r="IL43" s="197"/>
      <c r="IM43" s="197"/>
      <c r="IN43" s="197"/>
      <c r="IO43" s="197"/>
      <c r="IP43" s="197"/>
      <c r="IQ43" s="197"/>
      <c r="IR43" s="197"/>
      <c r="IS43" s="197"/>
      <c r="IT43" s="197"/>
      <c r="IU43" s="197"/>
      <c r="IV43" s="197"/>
    </row>
    <row r="44" spans="1:256" s="81" customFormat="1" ht="17.25" hidden="1">
      <c r="A44" s="22"/>
      <c r="B44" s="32"/>
      <c r="C44" s="24"/>
      <c r="D44" s="24"/>
      <c r="E44" s="25"/>
      <c r="F44" s="26"/>
      <c r="G44" s="27"/>
      <c r="H44" s="31"/>
      <c r="I44" s="29"/>
      <c r="J44" s="30"/>
      <c r="K44" s="120"/>
      <c r="L44" s="32"/>
      <c r="M44" s="32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  <c r="AF44" s="197"/>
      <c r="AG44" s="197"/>
      <c r="AH44" s="197"/>
      <c r="AI44" s="197"/>
      <c r="AJ44" s="197"/>
      <c r="AK44" s="197"/>
      <c r="AL44" s="197"/>
      <c r="AM44" s="197"/>
      <c r="AN44" s="197"/>
      <c r="AO44" s="197"/>
      <c r="AP44" s="197"/>
      <c r="AQ44" s="197"/>
      <c r="AR44" s="197"/>
      <c r="AS44" s="197"/>
      <c r="AT44" s="197"/>
      <c r="AU44" s="197"/>
      <c r="AV44" s="197"/>
      <c r="AW44" s="197"/>
      <c r="AX44" s="197"/>
      <c r="AY44" s="197"/>
      <c r="AZ44" s="197"/>
      <c r="BA44" s="197"/>
      <c r="BB44" s="197"/>
      <c r="BC44" s="197"/>
      <c r="BD44" s="197"/>
      <c r="BE44" s="197"/>
      <c r="BF44" s="197"/>
      <c r="BG44" s="197"/>
      <c r="BH44" s="197"/>
      <c r="BI44" s="197"/>
      <c r="BJ44" s="197"/>
      <c r="BK44" s="197"/>
      <c r="BL44" s="197"/>
      <c r="BM44" s="197"/>
      <c r="BN44" s="197"/>
      <c r="BO44" s="197"/>
      <c r="BP44" s="197"/>
      <c r="BQ44" s="197"/>
      <c r="BR44" s="197"/>
      <c r="BS44" s="197"/>
      <c r="BT44" s="197"/>
      <c r="BU44" s="197"/>
      <c r="BV44" s="197"/>
      <c r="BW44" s="197"/>
      <c r="BX44" s="197"/>
      <c r="BY44" s="197"/>
      <c r="BZ44" s="197"/>
      <c r="CA44" s="197"/>
      <c r="CB44" s="197"/>
      <c r="CC44" s="197"/>
      <c r="CD44" s="197"/>
      <c r="CE44" s="197"/>
      <c r="CF44" s="197"/>
      <c r="CG44" s="197"/>
      <c r="CH44" s="197"/>
      <c r="CI44" s="197"/>
      <c r="CJ44" s="197"/>
      <c r="CK44" s="197"/>
      <c r="CL44" s="197"/>
      <c r="CM44" s="197"/>
      <c r="CN44" s="197"/>
      <c r="CO44" s="197"/>
      <c r="CP44" s="197"/>
      <c r="CQ44" s="197"/>
      <c r="CR44" s="197"/>
      <c r="CS44" s="197"/>
      <c r="CT44" s="197"/>
      <c r="CU44" s="197"/>
      <c r="CV44" s="197"/>
      <c r="CW44" s="197"/>
      <c r="CX44" s="197"/>
      <c r="CY44" s="197"/>
      <c r="CZ44" s="197"/>
      <c r="DA44" s="197"/>
      <c r="DB44" s="197"/>
      <c r="DC44" s="197"/>
      <c r="DD44" s="197"/>
      <c r="DE44" s="197"/>
      <c r="DF44" s="197"/>
      <c r="DG44" s="197"/>
      <c r="DH44" s="197"/>
      <c r="DI44" s="197"/>
      <c r="DJ44" s="197"/>
      <c r="DK44" s="197"/>
      <c r="DL44" s="197"/>
      <c r="DM44" s="197"/>
      <c r="DN44" s="197"/>
      <c r="DO44" s="197"/>
      <c r="DP44" s="197"/>
      <c r="DQ44" s="197"/>
      <c r="DR44" s="197"/>
      <c r="DS44" s="197"/>
      <c r="DT44" s="197"/>
      <c r="DU44" s="197"/>
      <c r="DV44" s="197"/>
      <c r="DW44" s="197"/>
      <c r="DX44" s="197"/>
      <c r="DY44" s="197"/>
      <c r="DZ44" s="197"/>
      <c r="EA44" s="197"/>
      <c r="EB44" s="197"/>
      <c r="EC44" s="197"/>
      <c r="ED44" s="197"/>
      <c r="EE44" s="197"/>
      <c r="EF44" s="197"/>
      <c r="EG44" s="197"/>
      <c r="EH44" s="197"/>
      <c r="EI44" s="197"/>
      <c r="EJ44" s="197"/>
      <c r="EK44" s="197"/>
      <c r="EL44" s="197"/>
      <c r="EM44" s="197"/>
      <c r="EN44" s="197"/>
      <c r="EO44" s="197"/>
      <c r="EP44" s="197"/>
      <c r="EQ44" s="197"/>
      <c r="ER44" s="197"/>
      <c r="ES44" s="197"/>
      <c r="ET44" s="197"/>
      <c r="EU44" s="197"/>
      <c r="EV44" s="197"/>
      <c r="EW44" s="197"/>
      <c r="EX44" s="197"/>
      <c r="EY44" s="197"/>
      <c r="EZ44" s="197"/>
      <c r="FA44" s="197"/>
      <c r="FB44" s="197"/>
      <c r="FC44" s="197"/>
      <c r="FD44" s="197"/>
      <c r="FE44" s="197"/>
      <c r="FF44" s="197"/>
      <c r="FG44" s="197"/>
      <c r="FH44" s="197"/>
      <c r="FI44" s="197"/>
      <c r="FJ44" s="197"/>
      <c r="FK44" s="197"/>
      <c r="FL44" s="197"/>
      <c r="FM44" s="197"/>
      <c r="FN44" s="197"/>
      <c r="FO44" s="197"/>
      <c r="FP44" s="197"/>
      <c r="FQ44" s="197"/>
      <c r="FR44" s="197"/>
      <c r="FS44" s="197"/>
      <c r="FT44" s="197"/>
      <c r="FU44" s="197"/>
      <c r="FV44" s="197"/>
      <c r="FW44" s="197"/>
      <c r="FX44" s="197"/>
      <c r="FY44" s="197"/>
      <c r="FZ44" s="197"/>
      <c r="GA44" s="197"/>
      <c r="GB44" s="197"/>
      <c r="GC44" s="197"/>
      <c r="GD44" s="197"/>
      <c r="GE44" s="197"/>
      <c r="GF44" s="197"/>
      <c r="GG44" s="197"/>
      <c r="GH44" s="197"/>
      <c r="GI44" s="197"/>
      <c r="GJ44" s="197"/>
      <c r="GK44" s="197"/>
      <c r="GL44" s="197"/>
      <c r="GM44" s="197"/>
      <c r="GN44" s="197"/>
      <c r="GO44" s="197"/>
      <c r="GP44" s="197"/>
      <c r="GQ44" s="197"/>
      <c r="GR44" s="197"/>
      <c r="GS44" s="197"/>
      <c r="GT44" s="197"/>
      <c r="GU44" s="197"/>
      <c r="GV44" s="197"/>
      <c r="GW44" s="197"/>
      <c r="GX44" s="197"/>
      <c r="GY44" s="197"/>
      <c r="GZ44" s="197"/>
      <c r="HA44" s="197"/>
      <c r="HB44" s="197"/>
      <c r="HC44" s="197"/>
      <c r="HD44" s="197"/>
      <c r="HE44" s="197"/>
      <c r="HF44" s="197"/>
      <c r="HG44" s="197"/>
      <c r="HH44" s="197"/>
      <c r="HI44" s="197"/>
      <c r="HJ44" s="197"/>
      <c r="HK44" s="197"/>
      <c r="HL44" s="197"/>
      <c r="HM44" s="197"/>
      <c r="HN44" s="197"/>
      <c r="HO44" s="197"/>
      <c r="HP44" s="197"/>
      <c r="HQ44" s="197"/>
      <c r="HR44" s="197"/>
      <c r="HS44" s="197"/>
      <c r="HT44" s="197"/>
      <c r="HU44" s="197"/>
      <c r="HV44" s="197"/>
      <c r="HW44" s="197"/>
      <c r="HX44" s="197"/>
      <c r="HY44" s="197"/>
      <c r="HZ44" s="197"/>
      <c r="IA44" s="197"/>
      <c r="IB44" s="197"/>
      <c r="IC44" s="197"/>
      <c r="ID44" s="197"/>
      <c r="IE44" s="197"/>
      <c r="IF44" s="197"/>
      <c r="IG44" s="197"/>
      <c r="IH44" s="197"/>
      <c r="II44" s="197"/>
      <c r="IJ44" s="197"/>
      <c r="IK44" s="197"/>
      <c r="IL44" s="197"/>
      <c r="IM44" s="197"/>
      <c r="IN44" s="197"/>
      <c r="IO44" s="197"/>
      <c r="IP44" s="197"/>
      <c r="IQ44" s="197"/>
      <c r="IR44" s="197"/>
      <c r="IS44" s="197"/>
      <c r="IT44" s="197"/>
      <c r="IU44" s="197"/>
      <c r="IV44" s="197"/>
    </row>
    <row r="45" spans="1:256" s="81" customFormat="1" ht="17.25" hidden="1">
      <c r="A45" s="22"/>
      <c r="B45" s="32"/>
      <c r="C45" s="24"/>
      <c r="D45" s="24"/>
      <c r="E45" s="25"/>
      <c r="F45" s="26"/>
      <c r="G45" s="27"/>
      <c r="H45" s="31"/>
      <c r="I45" s="29"/>
      <c r="J45" s="30"/>
      <c r="K45" s="120"/>
      <c r="L45" s="32"/>
      <c r="M45" s="32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  <c r="AF45" s="197"/>
      <c r="AG45" s="197"/>
      <c r="AH45" s="197"/>
      <c r="AI45" s="197"/>
      <c r="AJ45" s="197"/>
      <c r="AK45" s="197"/>
      <c r="AL45" s="197"/>
      <c r="AM45" s="197"/>
      <c r="AN45" s="197"/>
      <c r="AO45" s="197"/>
      <c r="AP45" s="197"/>
      <c r="AQ45" s="197"/>
      <c r="AR45" s="197"/>
      <c r="AS45" s="197"/>
      <c r="AT45" s="197"/>
      <c r="AU45" s="197"/>
      <c r="AV45" s="197"/>
      <c r="AW45" s="197"/>
      <c r="AX45" s="197"/>
      <c r="AY45" s="197"/>
      <c r="AZ45" s="197"/>
      <c r="BA45" s="197"/>
      <c r="BB45" s="197"/>
      <c r="BC45" s="197"/>
      <c r="BD45" s="197"/>
      <c r="BE45" s="197"/>
      <c r="BF45" s="197"/>
      <c r="BG45" s="197"/>
      <c r="BH45" s="197"/>
      <c r="BI45" s="197"/>
      <c r="BJ45" s="197"/>
      <c r="BK45" s="197"/>
      <c r="BL45" s="197"/>
      <c r="BM45" s="197"/>
      <c r="BN45" s="197"/>
      <c r="BO45" s="197"/>
      <c r="BP45" s="197"/>
      <c r="BQ45" s="197"/>
      <c r="BR45" s="197"/>
      <c r="BS45" s="197"/>
      <c r="BT45" s="197"/>
      <c r="BU45" s="197"/>
      <c r="BV45" s="197"/>
      <c r="BW45" s="197"/>
      <c r="BX45" s="197"/>
      <c r="BY45" s="197"/>
      <c r="BZ45" s="197"/>
      <c r="CA45" s="197"/>
      <c r="CB45" s="197"/>
      <c r="CC45" s="197"/>
      <c r="CD45" s="197"/>
      <c r="CE45" s="197"/>
      <c r="CF45" s="197"/>
      <c r="CG45" s="197"/>
      <c r="CH45" s="197"/>
      <c r="CI45" s="197"/>
      <c r="CJ45" s="197"/>
      <c r="CK45" s="197"/>
      <c r="CL45" s="197"/>
      <c r="CM45" s="197"/>
      <c r="CN45" s="197"/>
      <c r="CO45" s="197"/>
      <c r="CP45" s="197"/>
      <c r="CQ45" s="197"/>
      <c r="CR45" s="197"/>
      <c r="CS45" s="197"/>
      <c r="CT45" s="197"/>
      <c r="CU45" s="197"/>
      <c r="CV45" s="197"/>
      <c r="CW45" s="197"/>
      <c r="CX45" s="197"/>
      <c r="CY45" s="197"/>
      <c r="CZ45" s="197"/>
      <c r="DA45" s="197"/>
      <c r="DB45" s="197"/>
      <c r="DC45" s="197"/>
      <c r="DD45" s="197"/>
      <c r="DE45" s="197"/>
      <c r="DF45" s="197"/>
      <c r="DG45" s="197"/>
      <c r="DH45" s="197"/>
      <c r="DI45" s="197"/>
      <c r="DJ45" s="197"/>
      <c r="DK45" s="197"/>
      <c r="DL45" s="197"/>
      <c r="DM45" s="197"/>
      <c r="DN45" s="197"/>
      <c r="DO45" s="197"/>
      <c r="DP45" s="197"/>
      <c r="DQ45" s="197"/>
      <c r="DR45" s="197"/>
      <c r="DS45" s="197"/>
      <c r="DT45" s="197"/>
      <c r="DU45" s="197"/>
      <c r="DV45" s="197"/>
      <c r="DW45" s="197"/>
      <c r="DX45" s="197"/>
      <c r="DY45" s="197"/>
      <c r="DZ45" s="197"/>
      <c r="EA45" s="197"/>
      <c r="EB45" s="197"/>
      <c r="EC45" s="197"/>
      <c r="ED45" s="197"/>
      <c r="EE45" s="197"/>
      <c r="EF45" s="197"/>
      <c r="EG45" s="197"/>
      <c r="EH45" s="197"/>
      <c r="EI45" s="197"/>
      <c r="EJ45" s="197"/>
      <c r="EK45" s="197"/>
      <c r="EL45" s="197"/>
      <c r="EM45" s="197"/>
      <c r="EN45" s="197"/>
      <c r="EO45" s="197"/>
      <c r="EP45" s="197"/>
      <c r="EQ45" s="197"/>
      <c r="ER45" s="197"/>
      <c r="ES45" s="197"/>
      <c r="ET45" s="197"/>
      <c r="EU45" s="197"/>
      <c r="EV45" s="197"/>
      <c r="EW45" s="197"/>
      <c r="EX45" s="197"/>
      <c r="EY45" s="197"/>
      <c r="EZ45" s="197"/>
      <c r="FA45" s="197"/>
      <c r="FB45" s="197"/>
      <c r="FC45" s="197"/>
      <c r="FD45" s="197"/>
      <c r="FE45" s="197"/>
      <c r="FF45" s="197"/>
      <c r="FG45" s="197"/>
      <c r="FH45" s="197"/>
      <c r="FI45" s="197"/>
      <c r="FJ45" s="197"/>
      <c r="FK45" s="197"/>
      <c r="FL45" s="197"/>
      <c r="FM45" s="197"/>
      <c r="FN45" s="197"/>
      <c r="FO45" s="197"/>
      <c r="FP45" s="197"/>
      <c r="FQ45" s="197"/>
      <c r="FR45" s="197"/>
      <c r="FS45" s="197"/>
      <c r="FT45" s="197"/>
      <c r="FU45" s="197"/>
      <c r="FV45" s="197"/>
      <c r="FW45" s="197"/>
      <c r="FX45" s="197"/>
      <c r="FY45" s="197"/>
      <c r="FZ45" s="197"/>
      <c r="GA45" s="197"/>
      <c r="GB45" s="197"/>
      <c r="GC45" s="197"/>
      <c r="GD45" s="197"/>
      <c r="GE45" s="197"/>
      <c r="GF45" s="197"/>
      <c r="GG45" s="197"/>
      <c r="GH45" s="197"/>
      <c r="GI45" s="197"/>
      <c r="GJ45" s="197"/>
      <c r="GK45" s="197"/>
      <c r="GL45" s="197"/>
      <c r="GM45" s="197"/>
      <c r="GN45" s="197"/>
      <c r="GO45" s="197"/>
      <c r="GP45" s="197"/>
      <c r="GQ45" s="197"/>
      <c r="GR45" s="197"/>
      <c r="GS45" s="197"/>
      <c r="GT45" s="197"/>
      <c r="GU45" s="197"/>
      <c r="GV45" s="197"/>
      <c r="GW45" s="197"/>
      <c r="GX45" s="197"/>
      <c r="GY45" s="197"/>
      <c r="GZ45" s="197"/>
      <c r="HA45" s="197"/>
      <c r="HB45" s="197"/>
      <c r="HC45" s="197"/>
      <c r="HD45" s="197"/>
      <c r="HE45" s="197"/>
      <c r="HF45" s="197"/>
      <c r="HG45" s="197"/>
      <c r="HH45" s="197"/>
      <c r="HI45" s="197"/>
      <c r="HJ45" s="197"/>
      <c r="HK45" s="197"/>
      <c r="HL45" s="197"/>
      <c r="HM45" s="197"/>
      <c r="HN45" s="197"/>
      <c r="HO45" s="197"/>
      <c r="HP45" s="197"/>
      <c r="HQ45" s="197"/>
      <c r="HR45" s="197"/>
      <c r="HS45" s="197"/>
      <c r="HT45" s="197"/>
      <c r="HU45" s="197"/>
      <c r="HV45" s="197"/>
      <c r="HW45" s="197"/>
      <c r="HX45" s="197"/>
      <c r="HY45" s="197"/>
      <c r="HZ45" s="197"/>
      <c r="IA45" s="197"/>
      <c r="IB45" s="197"/>
      <c r="IC45" s="197"/>
      <c r="ID45" s="197"/>
      <c r="IE45" s="197"/>
      <c r="IF45" s="197"/>
      <c r="IG45" s="197"/>
      <c r="IH45" s="197"/>
      <c r="II45" s="197"/>
      <c r="IJ45" s="197"/>
      <c r="IK45" s="197"/>
      <c r="IL45" s="197"/>
      <c r="IM45" s="197"/>
      <c r="IN45" s="197"/>
      <c r="IO45" s="197"/>
      <c r="IP45" s="197"/>
      <c r="IQ45" s="197"/>
      <c r="IR45" s="197"/>
      <c r="IS45" s="197"/>
      <c r="IT45" s="197"/>
      <c r="IU45" s="197"/>
      <c r="IV45" s="197"/>
    </row>
    <row r="46" spans="1:256" s="81" customFormat="1" ht="17.25" hidden="1">
      <c r="A46" s="22"/>
      <c r="B46" s="32"/>
      <c r="C46" s="24"/>
      <c r="D46" s="24"/>
      <c r="E46" s="25"/>
      <c r="F46" s="26"/>
      <c r="G46" s="27"/>
      <c r="H46" s="31"/>
      <c r="I46" s="29"/>
      <c r="J46" s="30"/>
      <c r="K46" s="120"/>
      <c r="L46" s="32"/>
      <c r="M46" s="32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  <c r="AA46" s="197"/>
      <c r="AB46" s="197"/>
      <c r="AC46" s="197"/>
      <c r="AD46" s="197"/>
      <c r="AE46" s="197"/>
      <c r="AF46" s="197"/>
      <c r="AG46" s="197"/>
      <c r="AH46" s="197"/>
      <c r="AI46" s="197"/>
      <c r="AJ46" s="197"/>
      <c r="AK46" s="197"/>
      <c r="AL46" s="197"/>
      <c r="AM46" s="197"/>
      <c r="AN46" s="197"/>
      <c r="AO46" s="197"/>
      <c r="AP46" s="197"/>
      <c r="AQ46" s="197"/>
      <c r="AR46" s="197"/>
      <c r="AS46" s="197"/>
      <c r="AT46" s="197"/>
      <c r="AU46" s="197"/>
      <c r="AV46" s="197"/>
      <c r="AW46" s="197"/>
      <c r="AX46" s="197"/>
      <c r="AY46" s="197"/>
      <c r="AZ46" s="197"/>
      <c r="BA46" s="197"/>
      <c r="BB46" s="197"/>
      <c r="BC46" s="197"/>
      <c r="BD46" s="197"/>
      <c r="BE46" s="197"/>
      <c r="BF46" s="197"/>
      <c r="BG46" s="197"/>
      <c r="BH46" s="197"/>
      <c r="BI46" s="197"/>
      <c r="BJ46" s="197"/>
      <c r="BK46" s="197"/>
      <c r="BL46" s="197"/>
      <c r="BM46" s="197"/>
      <c r="BN46" s="197"/>
      <c r="BO46" s="197"/>
      <c r="BP46" s="197"/>
      <c r="BQ46" s="197"/>
      <c r="BR46" s="197"/>
      <c r="BS46" s="197"/>
      <c r="BT46" s="197"/>
      <c r="BU46" s="197"/>
      <c r="BV46" s="197"/>
      <c r="BW46" s="197"/>
      <c r="BX46" s="197"/>
      <c r="BY46" s="197"/>
      <c r="BZ46" s="197"/>
      <c r="CA46" s="197"/>
      <c r="CB46" s="197"/>
      <c r="CC46" s="197"/>
      <c r="CD46" s="197"/>
      <c r="CE46" s="197"/>
      <c r="CF46" s="197"/>
      <c r="CG46" s="197"/>
      <c r="CH46" s="197"/>
      <c r="CI46" s="197"/>
      <c r="CJ46" s="197"/>
      <c r="CK46" s="197"/>
      <c r="CL46" s="197"/>
      <c r="CM46" s="197"/>
      <c r="CN46" s="197"/>
      <c r="CO46" s="197"/>
      <c r="CP46" s="197"/>
      <c r="CQ46" s="197"/>
      <c r="CR46" s="197"/>
      <c r="CS46" s="197"/>
      <c r="CT46" s="197"/>
      <c r="CU46" s="197"/>
      <c r="CV46" s="197"/>
      <c r="CW46" s="197"/>
      <c r="CX46" s="197"/>
      <c r="CY46" s="197"/>
      <c r="CZ46" s="197"/>
      <c r="DA46" s="197"/>
      <c r="DB46" s="197"/>
      <c r="DC46" s="197"/>
      <c r="DD46" s="197"/>
      <c r="DE46" s="197"/>
      <c r="DF46" s="197"/>
      <c r="DG46" s="197"/>
      <c r="DH46" s="197"/>
      <c r="DI46" s="197"/>
      <c r="DJ46" s="197"/>
      <c r="DK46" s="197"/>
      <c r="DL46" s="197"/>
      <c r="DM46" s="197"/>
      <c r="DN46" s="197"/>
      <c r="DO46" s="197"/>
      <c r="DP46" s="197"/>
      <c r="DQ46" s="197"/>
      <c r="DR46" s="197"/>
      <c r="DS46" s="197"/>
      <c r="DT46" s="197"/>
      <c r="DU46" s="197"/>
      <c r="DV46" s="197"/>
      <c r="DW46" s="197"/>
      <c r="DX46" s="197"/>
      <c r="DY46" s="197"/>
      <c r="DZ46" s="197"/>
      <c r="EA46" s="197"/>
      <c r="EB46" s="197"/>
      <c r="EC46" s="197"/>
      <c r="ED46" s="197"/>
      <c r="EE46" s="197"/>
      <c r="EF46" s="197"/>
      <c r="EG46" s="197"/>
      <c r="EH46" s="197"/>
      <c r="EI46" s="197"/>
      <c r="EJ46" s="197"/>
      <c r="EK46" s="197"/>
      <c r="EL46" s="197"/>
      <c r="EM46" s="197"/>
      <c r="EN46" s="197"/>
      <c r="EO46" s="197"/>
      <c r="EP46" s="197"/>
      <c r="EQ46" s="197"/>
      <c r="ER46" s="197"/>
      <c r="ES46" s="197"/>
      <c r="ET46" s="197"/>
      <c r="EU46" s="197"/>
      <c r="EV46" s="197"/>
      <c r="EW46" s="197"/>
      <c r="EX46" s="197"/>
      <c r="EY46" s="197"/>
      <c r="EZ46" s="197"/>
      <c r="FA46" s="197"/>
      <c r="FB46" s="197"/>
      <c r="FC46" s="197"/>
      <c r="FD46" s="197"/>
      <c r="FE46" s="197"/>
      <c r="FF46" s="197"/>
      <c r="FG46" s="197"/>
      <c r="FH46" s="197"/>
      <c r="FI46" s="197"/>
      <c r="FJ46" s="197"/>
      <c r="FK46" s="197"/>
      <c r="FL46" s="197"/>
      <c r="FM46" s="197"/>
      <c r="FN46" s="197"/>
      <c r="FO46" s="197"/>
      <c r="FP46" s="197"/>
      <c r="FQ46" s="197"/>
      <c r="FR46" s="197"/>
      <c r="FS46" s="197"/>
      <c r="FT46" s="197"/>
      <c r="FU46" s="197"/>
      <c r="FV46" s="197"/>
      <c r="FW46" s="197"/>
      <c r="FX46" s="197"/>
      <c r="FY46" s="197"/>
      <c r="FZ46" s="197"/>
      <c r="GA46" s="197"/>
      <c r="GB46" s="197"/>
      <c r="GC46" s="197"/>
      <c r="GD46" s="197"/>
      <c r="GE46" s="197"/>
      <c r="GF46" s="197"/>
      <c r="GG46" s="197"/>
      <c r="GH46" s="197"/>
      <c r="GI46" s="197"/>
      <c r="GJ46" s="197"/>
      <c r="GK46" s="197"/>
      <c r="GL46" s="197"/>
      <c r="GM46" s="197"/>
      <c r="GN46" s="197"/>
      <c r="GO46" s="197"/>
      <c r="GP46" s="197"/>
      <c r="GQ46" s="197"/>
      <c r="GR46" s="197"/>
      <c r="GS46" s="197"/>
      <c r="GT46" s="197"/>
      <c r="GU46" s="197"/>
      <c r="GV46" s="197"/>
      <c r="GW46" s="197"/>
      <c r="GX46" s="197"/>
      <c r="GY46" s="197"/>
      <c r="GZ46" s="197"/>
      <c r="HA46" s="197"/>
      <c r="HB46" s="197"/>
      <c r="HC46" s="197"/>
      <c r="HD46" s="197"/>
      <c r="HE46" s="197"/>
      <c r="HF46" s="197"/>
      <c r="HG46" s="197"/>
      <c r="HH46" s="197"/>
      <c r="HI46" s="197"/>
      <c r="HJ46" s="197"/>
      <c r="HK46" s="197"/>
      <c r="HL46" s="197"/>
      <c r="HM46" s="197"/>
      <c r="HN46" s="197"/>
      <c r="HO46" s="197"/>
      <c r="HP46" s="197"/>
      <c r="HQ46" s="197"/>
      <c r="HR46" s="197"/>
      <c r="HS46" s="197"/>
      <c r="HT46" s="197"/>
      <c r="HU46" s="197"/>
      <c r="HV46" s="197"/>
      <c r="HW46" s="197"/>
      <c r="HX46" s="197"/>
      <c r="HY46" s="197"/>
      <c r="HZ46" s="197"/>
      <c r="IA46" s="197"/>
      <c r="IB46" s="197"/>
      <c r="IC46" s="197"/>
      <c r="ID46" s="197"/>
      <c r="IE46" s="197"/>
      <c r="IF46" s="197"/>
      <c r="IG46" s="197"/>
      <c r="IH46" s="197"/>
      <c r="II46" s="197"/>
      <c r="IJ46" s="197"/>
      <c r="IK46" s="197"/>
      <c r="IL46" s="197"/>
      <c r="IM46" s="197"/>
      <c r="IN46" s="197"/>
      <c r="IO46" s="197"/>
      <c r="IP46" s="197"/>
      <c r="IQ46" s="197"/>
      <c r="IR46" s="197"/>
      <c r="IS46" s="197"/>
      <c r="IT46" s="197"/>
      <c r="IU46" s="197"/>
      <c r="IV46" s="197"/>
    </row>
    <row r="47" spans="1:256" s="33" customFormat="1" ht="17.25" hidden="1">
      <c r="A47" s="22"/>
      <c r="B47" s="60"/>
      <c r="C47" s="98"/>
      <c r="D47" s="98"/>
      <c r="E47" s="99"/>
      <c r="F47" s="26"/>
      <c r="G47" s="62"/>
      <c r="H47" s="31"/>
      <c r="I47" s="83"/>
      <c r="J47" s="82"/>
      <c r="K47" s="120"/>
      <c r="L47" s="39"/>
      <c r="M47" s="39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33" customFormat="1" ht="17.25" hidden="1">
      <c r="A48" s="22"/>
      <c r="B48" s="60"/>
      <c r="C48" s="98"/>
      <c r="D48" s="98"/>
      <c r="E48" s="99"/>
      <c r="F48" s="26"/>
      <c r="G48" s="62"/>
      <c r="H48" s="31"/>
      <c r="I48" s="83"/>
      <c r="J48" s="82"/>
      <c r="K48" s="120"/>
      <c r="L48" s="39"/>
      <c r="M48" s="39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33" customFormat="1" ht="17.25" hidden="1">
      <c r="A49" s="22"/>
      <c r="B49" s="164"/>
      <c r="C49" s="165"/>
      <c r="D49" s="165"/>
      <c r="E49" s="166"/>
      <c r="F49" s="100"/>
      <c r="G49" s="62"/>
      <c r="H49" s="31"/>
      <c r="I49" s="83"/>
      <c r="J49" s="82"/>
      <c r="K49" s="120"/>
      <c r="L49" s="39"/>
      <c r="M49" s="39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33" customFormat="1" ht="17.25" hidden="1">
      <c r="A50" s="163"/>
      <c r="B50" s="164"/>
      <c r="C50" s="165"/>
      <c r="D50" s="165"/>
      <c r="E50" s="166"/>
      <c r="F50" s="100"/>
      <c r="G50" s="62"/>
      <c r="H50" s="31"/>
      <c r="I50" s="83"/>
      <c r="J50" s="82"/>
      <c r="K50" s="120"/>
      <c r="L50" s="39"/>
      <c r="M50" s="39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33" customFormat="1" ht="17.25" hidden="1">
      <c r="A51" s="85"/>
      <c r="B51" s="86"/>
      <c r="C51" s="86"/>
      <c r="D51" s="86"/>
      <c r="E51" s="218"/>
      <c r="F51" s="88"/>
      <c r="G51" s="65"/>
      <c r="H51" s="89"/>
      <c r="I51" s="90"/>
      <c r="J51" s="89"/>
      <c r="K51" s="43"/>
      <c r="L51" s="44"/>
      <c r="M51" s="44"/>
    </row>
    <row r="52" spans="1:256" s="33" customFormat="1" ht="17.25" hidden="1">
      <c r="A52" s="238" t="s">
        <v>321</v>
      </c>
      <c r="B52" s="239"/>
      <c r="C52" s="239"/>
      <c r="D52" s="240"/>
      <c r="E52" s="66"/>
      <c r="F52" s="67"/>
      <c r="G52" s="68"/>
      <c r="H52" s="69"/>
      <c r="I52" s="70"/>
      <c r="J52" s="69"/>
      <c r="K52" s="71"/>
      <c r="L52" s="72"/>
      <c r="M52" s="72"/>
    </row>
    <row r="53" spans="1:256" s="81" customFormat="1" ht="31.5" hidden="1">
      <c r="A53" s="22" t="s">
        <v>325</v>
      </c>
      <c r="B53" s="23" t="s">
        <v>370</v>
      </c>
      <c r="C53" s="24" t="s">
        <v>118</v>
      </c>
      <c r="D53" s="24" t="s">
        <v>327</v>
      </c>
      <c r="E53" s="167" t="s">
        <v>371</v>
      </c>
      <c r="F53" s="26">
        <v>41315</v>
      </c>
      <c r="G53" s="27"/>
      <c r="H53" s="168">
        <v>300000</v>
      </c>
      <c r="I53" s="169"/>
      <c r="J53" s="170" t="s">
        <v>20</v>
      </c>
      <c r="K53" s="31"/>
      <c r="L53" s="32"/>
      <c r="M53" s="32"/>
    </row>
    <row r="54" spans="1:256" s="81" customFormat="1" ht="17.25" hidden="1">
      <c r="A54" s="22" t="s">
        <v>325</v>
      </c>
      <c r="B54" s="23" t="s">
        <v>121</v>
      </c>
      <c r="C54" s="24" t="s">
        <v>118</v>
      </c>
      <c r="D54" s="24" t="s">
        <v>330</v>
      </c>
      <c r="E54" s="23" t="s">
        <v>372</v>
      </c>
      <c r="F54" s="26">
        <v>41315</v>
      </c>
      <c r="G54" s="27"/>
      <c r="H54" s="168">
        <v>50000</v>
      </c>
      <c r="I54" s="171"/>
      <c r="J54" s="170"/>
      <c r="K54" s="172" t="s">
        <v>20</v>
      </c>
      <c r="L54" s="32"/>
      <c r="M54" s="32"/>
    </row>
    <row r="55" spans="1:256" s="81" customFormat="1" ht="17.25" hidden="1">
      <c r="A55" s="22" t="s">
        <v>325</v>
      </c>
      <c r="B55" s="23" t="s">
        <v>373</v>
      </c>
      <c r="C55" s="24" t="s">
        <v>118</v>
      </c>
      <c r="D55" s="24" t="s">
        <v>374</v>
      </c>
      <c r="E55" s="23" t="s">
        <v>372</v>
      </c>
      <c r="F55" s="173">
        <v>41315</v>
      </c>
      <c r="G55" s="27"/>
      <c r="H55" s="170">
        <v>50000</v>
      </c>
      <c r="I55" s="171"/>
      <c r="J55" s="170"/>
      <c r="K55" s="172" t="s">
        <v>20</v>
      </c>
      <c r="L55" s="27"/>
      <c r="M55" s="32"/>
    </row>
    <row r="56" spans="1:256" s="81" customFormat="1" ht="17.25" hidden="1">
      <c r="A56" s="22" t="s">
        <v>325</v>
      </c>
      <c r="B56" s="23" t="s">
        <v>375</v>
      </c>
      <c r="C56" s="24" t="s">
        <v>118</v>
      </c>
      <c r="D56" s="24" t="s">
        <v>330</v>
      </c>
      <c r="E56" s="167" t="s">
        <v>376</v>
      </c>
      <c r="F56" s="26"/>
      <c r="G56" s="27"/>
      <c r="H56" s="168">
        <v>400000</v>
      </c>
      <c r="I56" s="169" t="s">
        <v>20</v>
      </c>
      <c r="J56" s="170"/>
      <c r="K56" s="31"/>
      <c r="L56" s="32"/>
      <c r="M56" s="32" t="s">
        <v>377</v>
      </c>
    </row>
    <row r="57" spans="1:256" s="81" customFormat="1" ht="48" hidden="1">
      <c r="A57" s="22" t="s">
        <v>325</v>
      </c>
      <c r="B57" s="23" t="s">
        <v>138</v>
      </c>
      <c r="C57" s="24" t="s">
        <v>118</v>
      </c>
      <c r="D57" s="24" t="s">
        <v>348</v>
      </c>
      <c r="E57" s="25" t="s">
        <v>378</v>
      </c>
      <c r="F57" s="26">
        <v>41346</v>
      </c>
      <c r="G57" s="27"/>
      <c r="H57" s="130">
        <f>20000+6500+39000</f>
        <v>65500</v>
      </c>
      <c r="I57" s="171"/>
      <c r="J57" s="170"/>
      <c r="K57" s="172" t="s">
        <v>20</v>
      </c>
      <c r="L57" s="32"/>
      <c r="M57" s="32"/>
    </row>
    <row r="58" spans="1:256" s="81" customFormat="1" ht="17.25" hidden="1">
      <c r="A58" s="22" t="s">
        <v>325</v>
      </c>
      <c r="B58" s="23" t="s">
        <v>379</v>
      </c>
      <c r="C58" s="24" t="s">
        <v>118</v>
      </c>
      <c r="D58" s="24" t="s">
        <v>353</v>
      </c>
      <c r="E58" s="167" t="s">
        <v>358</v>
      </c>
      <c r="F58" s="173">
        <v>41340</v>
      </c>
      <c r="G58" s="27"/>
      <c r="H58" s="130">
        <v>70000</v>
      </c>
      <c r="I58" s="171" t="s">
        <v>20</v>
      </c>
      <c r="J58" s="170"/>
      <c r="K58" s="172"/>
      <c r="L58" s="27"/>
      <c r="M58" s="32"/>
    </row>
    <row r="59" spans="1:256" s="81" customFormat="1" ht="17.25" hidden="1">
      <c r="A59" s="22" t="s">
        <v>325</v>
      </c>
      <c r="B59" s="23" t="s">
        <v>39</v>
      </c>
      <c r="C59" s="24" t="s">
        <v>118</v>
      </c>
      <c r="D59" s="24" t="s">
        <v>348</v>
      </c>
      <c r="E59" s="23" t="s">
        <v>372</v>
      </c>
      <c r="F59" s="26">
        <v>41315</v>
      </c>
      <c r="G59" s="27"/>
      <c r="H59" s="134">
        <v>50000</v>
      </c>
      <c r="I59" s="169" t="s">
        <v>20</v>
      </c>
      <c r="J59" s="170"/>
      <c r="K59" s="31"/>
      <c r="L59" s="32"/>
      <c r="M59" s="32"/>
    </row>
    <row r="60" spans="1:256" s="81" customFormat="1" ht="17.25" hidden="1">
      <c r="A60" s="22" t="s">
        <v>325</v>
      </c>
      <c r="B60" s="23" t="s">
        <v>123</v>
      </c>
      <c r="C60" s="24" t="s">
        <v>118</v>
      </c>
      <c r="D60" s="24" t="s">
        <v>330</v>
      </c>
      <c r="E60" s="25" t="s">
        <v>419</v>
      </c>
      <c r="F60" s="26">
        <v>40999</v>
      </c>
      <c r="G60" s="27"/>
      <c r="H60" s="130">
        <f>29000</f>
        <v>29000</v>
      </c>
      <c r="I60" s="171"/>
      <c r="J60" s="170"/>
      <c r="K60" s="172" t="s">
        <v>20</v>
      </c>
      <c r="L60" s="32"/>
      <c r="M60" s="32"/>
    </row>
    <row r="61" spans="1:256" s="81" customFormat="1" ht="17.25" hidden="1">
      <c r="A61" s="22" t="s">
        <v>325</v>
      </c>
      <c r="B61" s="32" t="s">
        <v>420</v>
      </c>
      <c r="C61" s="24" t="s">
        <v>118</v>
      </c>
      <c r="D61" s="24" t="s">
        <v>330</v>
      </c>
      <c r="E61" s="25" t="s">
        <v>381</v>
      </c>
      <c r="F61" s="26">
        <v>41337</v>
      </c>
      <c r="G61" s="27"/>
      <c r="H61" s="31">
        <f>37000</f>
        <v>37000</v>
      </c>
      <c r="I61" s="171"/>
      <c r="J61" s="170"/>
      <c r="K61" s="120" t="s">
        <v>20</v>
      </c>
      <c r="L61" s="32"/>
      <c r="M61" s="32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  <c r="AF61" s="197"/>
      <c r="AG61" s="197"/>
      <c r="AH61" s="197"/>
      <c r="AI61" s="197"/>
      <c r="AJ61" s="197"/>
      <c r="AK61" s="197"/>
      <c r="AL61" s="197"/>
      <c r="AM61" s="197"/>
      <c r="AN61" s="197"/>
      <c r="AO61" s="197"/>
      <c r="AP61" s="197"/>
      <c r="AQ61" s="197"/>
      <c r="AR61" s="197"/>
      <c r="AS61" s="197"/>
      <c r="AT61" s="197"/>
      <c r="AU61" s="197"/>
      <c r="AV61" s="197"/>
      <c r="AW61" s="197"/>
      <c r="AX61" s="197"/>
      <c r="AY61" s="197"/>
      <c r="AZ61" s="197"/>
      <c r="BA61" s="197"/>
      <c r="BB61" s="197"/>
      <c r="BC61" s="197"/>
      <c r="BD61" s="197"/>
      <c r="BE61" s="197"/>
      <c r="BF61" s="197"/>
      <c r="BG61" s="197"/>
      <c r="BH61" s="197"/>
      <c r="BI61" s="197"/>
      <c r="BJ61" s="197"/>
      <c r="BK61" s="197"/>
      <c r="BL61" s="197"/>
      <c r="BM61" s="197"/>
      <c r="BN61" s="197"/>
      <c r="BO61" s="197"/>
      <c r="BP61" s="197"/>
      <c r="BQ61" s="197"/>
      <c r="BR61" s="197"/>
      <c r="BS61" s="197"/>
      <c r="BT61" s="197"/>
      <c r="BU61" s="197"/>
      <c r="BV61" s="197"/>
      <c r="BW61" s="197"/>
      <c r="BX61" s="197"/>
      <c r="BY61" s="197"/>
      <c r="BZ61" s="197"/>
      <c r="CA61" s="197"/>
      <c r="CB61" s="197"/>
      <c r="CC61" s="197"/>
      <c r="CD61" s="197"/>
      <c r="CE61" s="197"/>
      <c r="CF61" s="197"/>
      <c r="CG61" s="197"/>
      <c r="CH61" s="197"/>
      <c r="CI61" s="197"/>
      <c r="CJ61" s="197"/>
      <c r="CK61" s="197"/>
      <c r="CL61" s="197"/>
      <c r="CM61" s="197"/>
      <c r="CN61" s="197"/>
      <c r="CO61" s="197"/>
      <c r="CP61" s="197"/>
      <c r="CQ61" s="197"/>
      <c r="CR61" s="197"/>
      <c r="CS61" s="197"/>
      <c r="CT61" s="197"/>
      <c r="CU61" s="197"/>
      <c r="CV61" s="197"/>
      <c r="CW61" s="197"/>
      <c r="CX61" s="197"/>
      <c r="CY61" s="197"/>
      <c r="CZ61" s="197"/>
      <c r="DA61" s="197"/>
      <c r="DB61" s="197"/>
      <c r="DC61" s="197"/>
      <c r="DD61" s="197"/>
      <c r="DE61" s="197"/>
      <c r="DF61" s="197"/>
      <c r="DG61" s="197"/>
      <c r="DH61" s="197"/>
      <c r="DI61" s="197"/>
      <c r="DJ61" s="197"/>
      <c r="DK61" s="197"/>
      <c r="DL61" s="197"/>
      <c r="DM61" s="197"/>
      <c r="DN61" s="197"/>
      <c r="DO61" s="197"/>
      <c r="DP61" s="197"/>
      <c r="DQ61" s="197"/>
      <c r="DR61" s="197"/>
      <c r="DS61" s="197"/>
      <c r="DT61" s="197"/>
      <c r="DU61" s="197"/>
      <c r="DV61" s="197"/>
      <c r="DW61" s="197"/>
      <c r="DX61" s="197"/>
      <c r="DY61" s="197"/>
      <c r="DZ61" s="197"/>
      <c r="EA61" s="197"/>
      <c r="EB61" s="197"/>
      <c r="EC61" s="197"/>
      <c r="ED61" s="197"/>
      <c r="EE61" s="197"/>
      <c r="EF61" s="197"/>
      <c r="EG61" s="197"/>
      <c r="EH61" s="197"/>
      <c r="EI61" s="197"/>
      <c r="EJ61" s="197"/>
      <c r="EK61" s="197"/>
      <c r="EL61" s="197"/>
      <c r="EM61" s="197"/>
      <c r="EN61" s="197"/>
      <c r="EO61" s="197"/>
      <c r="EP61" s="197"/>
      <c r="EQ61" s="197"/>
      <c r="ER61" s="197"/>
      <c r="ES61" s="197"/>
      <c r="ET61" s="197"/>
      <c r="EU61" s="197"/>
      <c r="EV61" s="197"/>
      <c r="EW61" s="197"/>
      <c r="EX61" s="197"/>
      <c r="EY61" s="197"/>
      <c r="EZ61" s="197"/>
      <c r="FA61" s="197"/>
      <c r="FB61" s="197"/>
      <c r="FC61" s="197"/>
      <c r="FD61" s="197"/>
      <c r="FE61" s="197"/>
      <c r="FF61" s="197"/>
      <c r="FG61" s="197"/>
      <c r="FH61" s="197"/>
      <c r="FI61" s="197"/>
      <c r="FJ61" s="197"/>
      <c r="FK61" s="197"/>
      <c r="FL61" s="197"/>
      <c r="FM61" s="197"/>
      <c r="FN61" s="197"/>
      <c r="FO61" s="197"/>
      <c r="FP61" s="197"/>
      <c r="FQ61" s="197"/>
      <c r="FR61" s="197"/>
      <c r="FS61" s="197"/>
      <c r="FT61" s="197"/>
      <c r="FU61" s="197"/>
      <c r="FV61" s="197"/>
      <c r="FW61" s="197"/>
      <c r="FX61" s="197"/>
      <c r="FY61" s="197"/>
      <c r="FZ61" s="197"/>
      <c r="GA61" s="197"/>
      <c r="GB61" s="197"/>
      <c r="GC61" s="197"/>
      <c r="GD61" s="197"/>
      <c r="GE61" s="197"/>
      <c r="GF61" s="197"/>
      <c r="GG61" s="197"/>
      <c r="GH61" s="197"/>
      <c r="GI61" s="197"/>
      <c r="GJ61" s="197"/>
      <c r="GK61" s="197"/>
      <c r="GL61" s="197"/>
      <c r="GM61" s="197"/>
      <c r="GN61" s="197"/>
      <c r="GO61" s="197"/>
      <c r="GP61" s="197"/>
      <c r="GQ61" s="197"/>
      <c r="GR61" s="197"/>
      <c r="GS61" s="197"/>
      <c r="GT61" s="197"/>
      <c r="GU61" s="197"/>
      <c r="GV61" s="197"/>
      <c r="GW61" s="197"/>
      <c r="GX61" s="197"/>
      <c r="GY61" s="197"/>
      <c r="GZ61" s="197"/>
      <c r="HA61" s="197"/>
      <c r="HB61" s="197"/>
      <c r="HC61" s="197"/>
      <c r="HD61" s="197"/>
      <c r="HE61" s="197"/>
      <c r="HF61" s="197"/>
      <c r="HG61" s="197"/>
      <c r="HH61" s="197"/>
      <c r="HI61" s="197"/>
      <c r="HJ61" s="197"/>
      <c r="HK61" s="197"/>
      <c r="HL61" s="197"/>
      <c r="HM61" s="197"/>
      <c r="HN61" s="197"/>
      <c r="HO61" s="197"/>
      <c r="HP61" s="197"/>
      <c r="HQ61" s="197"/>
      <c r="HR61" s="197"/>
      <c r="HS61" s="197"/>
      <c r="HT61" s="197"/>
      <c r="HU61" s="197"/>
      <c r="HV61" s="197"/>
      <c r="HW61" s="197"/>
      <c r="HX61" s="197"/>
      <c r="HY61" s="197"/>
      <c r="HZ61" s="197"/>
      <c r="IA61" s="197"/>
      <c r="IB61" s="197"/>
      <c r="IC61" s="197"/>
      <c r="ID61" s="197"/>
      <c r="IE61" s="197"/>
      <c r="IF61" s="197"/>
      <c r="IG61" s="197"/>
      <c r="IH61" s="197"/>
      <c r="II61" s="197"/>
      <c r="IJ61" s="197"/>
      <c r="IK61" s="197"/>
      <c r="IL61" s="197"/>
      <c r="IM61" s="197"/>
      <c r="IN61" s="197"/>
      <c r="IO61" s="197"/>
      <c r="IP61" s="197"/>
      <c r="IQ61" s="197"/>
      <c r="IR61" s="197"/>
      <c r="IS61" s="197"/>
      <c r="IT61" s="197"/>
      <c r="IU61" s="197"/>
      <c r="IV61" s="197"/>
    </row>
    <row r="62" spans="1:256" s="33" customFormat="1" ht="17.25" hidden="1">
      <c r="A62" s="22" t="s">
        <v>325</v>
      </c>
      <c r="B62" s="32" t="s">
        <v>421</v>
      </c>
      <c r="C62" s="24" t="s">
        <v>118</v>
      </c>
      <c r="D62" s="24" t="s">
        <v>330</v>
      </c>
      <c r="E62" s="25" t="s">
        <v>381</v>
      </c>
      <c r="F62" s="26">
        <v>41335</v>
      </c>
      <c r="G62" s="27"/>
      <c r="H62" s="31">
        <f>27000</f>
        <v>27000</v>
      </c>
      <c r="I62" s="171" t="s">
        <v>20</v>
      </c>
      <c r="J62" s="170"/>
      <c r="K62" s="120"/>
      <c r="L62" s="39"/>
      <c r="M62" s="39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s="33" customFormat="1" ht="32.25" hidden="1">
      <c r="A63" s="22" t="s">
        <v>325</v>
      </c>
      <c r="B63" s="32" t="s">
        <v>422</v>
      </c>
      <c r="C63" s="24" t="s">
        <v>118</v>
      </c>
      <c r="D63" s="24" t="s">
        <v>94</v>
      </c>
      <c r="E63" s="25" t="s">
        <v>423</v>
      </c>
      <c r="F63" s="26">
        <v>41364</v>
      </c>
      <c r="G63" s="27"/>
      <c r="H63" s="31">
        <v>50000</v>
      </c>
      <c r="I63" s="171" t="s">
        <v>20</v>
      </c>
      <c r="J63" s="170"/>
      <c r="K63" s="120"/>
      <c r="L63" s="39"/>
      <c r="M63" s="39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s="33" customFormat="1" ht="17.25" hidden="1">
      <c r="A64" s="22" t="s">
        <v>325</v>
      </c>
      <c r="B64" s="32" t="s">
        <v>375</v>
      </c>
      <c r="C64" s="24" t="s">
        <v>118</v>
      </c>
      <c r="D64" s="24" t="s">
        <v>330</v>
      </c>
      <c r="E64" s="25" t="s">
        <v>424</v>
      </c>
      <c r="F64" s="26">
        <v>41341</v>
      </c>
      <c r="G64" s="27"/>
      <c r="H64" s="31">
        <v>20000</v>
      </c>
      <c r="I64" s="171" t="s">
        <v>20</v>
      </c>
      <c r="J64" s="170"/>
      <c r="K64" s="120"/>
      <c r="L64" s="39"/>
      <c r="M64" s="39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33" customFormat="1" ht="17.25" hidden="1">
      <c r="A65" s="22" t="s">
        <v>325</v>
      </c>
      <c r="B65" s="32" t="s">
        <v>123</v>
      </c>
      <c r="C65" s="24" t="s">
        <v>118</v>
      </c>
      <c r="D65" s="24" t="s">
        <v>330</v>
      </c>
      <c r="E65" s="25" t="s">
        <v>425</v>
      </c>
      <c r="F65" s="26">
        <v>41334</v>
      </c>
      <c r="G65" s="27"/>
      <c r="H65" s="31">
        <v>70000</v>
      </c>
      <c r="I65" s="171"/>
      <c r="J65" s="170"/>
      <c r="K65" s="120" t="s">
        <v>20</v>
      </c>
      <c r="L65" s="39"/>
      <c r="M65" s="39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33" customFormat="1" ht="17.25" hidden="1">
      <c r="A66" s="128" t="s">
        <v>325</v>
      </c>
      <c r="B66" s="32" t="s">
        <v>422</v>
      </c>
      <c r="C66" s="24" t="s">
        <v>118</v>
      </c>
      <c r="D66" s="24" t="s">
        <v>94</v>
      </c>
      <c r="E66" s="25" t="s">
        <v>426</v>
      </c>
      <c r="F66" s="26">
        <v>41365</v>
      </c>
      <c r="G66" s="27"/>
      <c r="H66" s="31">
        <v>20000</v>
      </c>
      <c r="I66" s="171" t="s">
        <v>20</v>
      </c>
      <c r="J66" s="170"/>
      <c r="K66" s="120"/>
      <c r="L66" s="39"/>
      <c r="M66" s="39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s="33" customFormat="1" ht="32.25" hidden="1">
      <c r="A67" s="128" t="s">
        <v>325</v>
      </c>
      <c r="B67" s="32" t="s">
        <v>422</v>
      </c>
      <c r="C67" s="24" t="s">
        <v>118</v>
      </c>
      <c r="D67" s="24" t="s">
        <v>94</v>
      </c>
      <c r="E67" s="25" t="s">
        <v>427</v>
      </c>
      <c r="F67" s="26">
        <v>41365</v>
      </c>
      <c r="G67" s="27"/>
      <c r="H67" s="31">
        <v>100000</v>
      </c>
      <c r="I67" s="171" t="s">
        <v>20</v>
      </c>
      <c r="J67" s="170"/>
      <c r="K67" s="120"/>
      <c r="L67" s="39"/>
      <c r="M67" s="39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33" customFormat="1" ht="17.25" hidden="1">
      <c r="A68" s="128" t="s">
        <v>325</v>
      </c>
      <c r="B68" s="32" t="s">
        <v>428</v>
      </c>
      <c r="C68" s="24" t="s">
        <v>118</v>
      </c>
      <c r="D68" s="24" t="s">
        <v>41</v>
      </c>
      <c r="E68" s="25" t="s">
        <v>429</v>
      </c>
      <c r="F68" s="26">
        <v>41348</v>
      </c>
      <c r="G68" s="27"/>
      <c r="H68" s="31">
        <f>30000</f>
        <v>30000</v>
      </c>
      <c r="I68" s="171" t="s">
        <v>20</v>
      </c>
      <c r="J68" s="170"/>
      <c r="K68" s="120"/>
      <c r="L68" s="39"/>
      <c r="M68" s="39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s="33" customFormat="1" ht="17.25" hidden="1">
      <c r="A69" s="128" t="s">
        <v>325</v>
      </c>
      <c r="B69" s="32" t="s">
        <v>421</v>
      </c>
      <c r="C69" s="24" t="s">
        <v>118</v>
      </c>
      <c r="D69" s="24" t="s">
        <v>41</v>
      </c>
      <c r="E69" s="25" t="s">
        <v>430</v>
      </c>
      <c r="F69" s="26">
        <v>41349</v>
      </c>
      <c r="G69" s="27"/>
      <c r="H69" s="31">
        <f>95000</f>
        <v>95000</v>
      </c>
      <c r="I69" s="171" t="s">
        <v>20</v>
      </c>
      <c r="J69" s="170"/>
      <c r="K69" s="120"/>
      <c r="L69" s="39"/>
      <c r="M69" s="39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s="33" customFormat="1" ht="17.25" hidden="1">
      <c r="A70" s="128"/>
      <c r="B70" s="32"/>
      <c r="C70" s="24"/>
      <c r="D70" s="24"/>
      <c r="E70" s="25"/>
      <c r="F70" s="26"/>
      <c r="G70" s="27"/>
      <c r="H70" s="31"/>
      <c r="I70" s="171"/>
      <c r="J70" s="170"/>
      <c r="K70" s="120"/>
      <c r="L70" s="39"/>
      <c r="M70" s="39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s="33" customFormat="1" ht="17.25" hidden="1">
      <c r="A71" s="128"/>
      <c r="B71" s="32"/>
      <c r="C71" s="24"/>
      <c r="D71" s="24"/>
      <c r="E71" s="25"/>
      <c r="F71" s="26"/>
      <c r="G71" s="27"/>
      <c r="H71" s="31"/>
      <c r="I71" s="171"/>
      <c r="J71" s="170"/>
      <c r="K71" s="120"/>
      <c r="L71" s="39"/>
      <c r="M71" s="39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33" customFormat="1" ht="17.25" hidden="1">
      <c r="A72" s="128"/>
      <c r="B72" s="23"/>
      <c r="C72" s="24"/>
      <c r="D72" s="24"/>
      <c r="E72" s="167"/>
      <c r="F72" s="173"/>
      <c r="G72" s="27"/>
      <c r="H72" s="170"/>
      <c r="I72" s="171"/>
      <c r="J72" s="170"/>
      <c r="K72" s="172"/>
      <c r="L72" s="62"/>
      <c r="M72" s="60"/>
    </row>
    <row r="73" spans="1:256" s="33" customFormat="1" ht="17.25" hidden="1">
      <c r="A73" s="128"/>
      <c r="B73" s="32"/>
      <c r="C73" s="24"/>
      <c r="D73" s="24"/>
      <c r="E73" s="25"/>
      <c r="F73" s="26"/>
      <c r="G73" s="27"/>
      <c r="H73" s="31"/>
      <c r="I73" s="29"/>
      <c r="J73" s="30"/>
      <c r="K73" s="120"/>
      <c r="L73" s="39"/>
      <c r="M73" s="39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s="33" customFormat="1" ht="17.25" hidden="1">
      <c r="A74" s="128"/>
      <c r="B74" s="32"/>
      <c r="C74" s="24"/>
      <c r="D74" s="24"/>
      <c r="E74" s="25"/>
      <c r="F74" s="26"/>
      <c r="G74" s="27"/>
      <c r="H74" s="31"/>
      <c r="I74" s="29"/>
      <c r="J74" s="30"/>
      <c r="K74" s="120"/>
      <c r="L74" s="39"/>
      <c r="M74" s="39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s="33" customFormat="1" ht="17.25" hidden="1">
      <c r="A75" s="128"/>
      <c r="B75" s="32"/>
      <c r="C75" s="24"/>
      <c r="D75" s="24"/>
      <c r="E75" s="25"/>
      <c r="F75" s="26"/>
      <c r="G75" s="27"/>
      <c r="H75" s="31"/>
      <c r="I75" s="29"/>
      <c r="J75" s="30"/>
      <c r="K75" s="120"/>
      <c r="L75" s="39"/>
      <c r="M75" s="39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s="33" customFormat="1" ht="17.25" hidden="1">
      <c r="A76" s="222"/>
      <c r="B76" s="236"/>
      <c r="C76" s="236"/>
      <c r="D76" s="236"/>
      <c r="E76" s="236"/>
      <c r="F76" s="237"/>
      <c r="G76" s="65"/>
      <c r="H76" s="41"/>
      <c r="I76" s="42"/>
      <c r="J76" s="41"/>
      <c r="K76" s="43"/>
      <c r="L76" s="44"/>
      <c r="M76" s="44"/>
    </row>
    <row r="77" spans="1:256" s="33" customFormat="1" ht="17.25" hidden="1">
      <c r="A77" s="238" t="s">
        <v>320</v>
      </c>
      <c r="B77" s="239"/>
      <c r="C77" s="239"/>
      <c r="D77" s="240"/>
      <c r="E77" s="66"/>
      <c r="F77" s="67"/>
      <c r="G77" s="68"/>
      <c r="H77" s="69"/>
      <c r="I77" s="70"/>
      <c r="J77" s="69"/>
      <c r="K77" s="71"/>
      <c r="L77" s="72"/>
      <c r="M77" s="72"/>
    </row>
    <row r="78" spans="1:256" s="81" customFormat="1" ht="17.25" hidden="1">
      <c r="A78" s="22" t="s">
        <v>266</v>
      </c>
      <c r="B78" s="32" t="s">
        <v>300</v>
      </c>
      <c r="C78" s="24" t="s">
        <v>51</v>
      </c>
      <c r="D78" s="174" t="s">
        <v>330</v>
      </c>
      <c r="E78" s="25" t="s">
        <v>380</v>
      </c>
      <c r="F78" s="26">
        <v>41307</v>
      </c>
      <c r="G78" s="27"/>
      <c r="H78" s="91">
        <v>16500</v>
      </c>
      <c r="I78" s="169" t="s">
        <v>20</v>
      </c>
      <c r="J78" s="30"/>
      <c r="K78" s="31"/>
      <c r="L78" s="32"/>
      <c r="M78" s="198"/>
    </row>
    <row r="79" spans="1:256" s="81" customFormat="1" ht="17.25" hidden="1">
      <c r="A79" s="22" t="s">
        <v>325</v>
      </c>
      <c r="B79" s="32" t="s">
        <v>88</v>
      </c>
      <c r="C79" s="24" t="s">
        <v>51</v>
      </c>
      <c r="D79" s="24" t="s">
        <v>330</v>
      </c>
      <c r="E79" s="25" t="s">
        <v>381</v>
      </c>
      <c r="F79" s="26">
        <v>41359</v>
      </c>
      <c r="G79" s="27"/>
      <c r="H79" s="91">
        <v>7000</v>
      </c>
      <c r="I79" s="169"/>
      <c r="J79" s="30"/>
      <c r="K79" s="31" t="s">
        <v>20</v>
      </c>
      <c r="L79" s="27"/>
      <c r="M79" s="198"/>
    </row>
    <row r="80" spans="1:256" s="81" customFormat="1" ht="17.25" hidden="1">
      <c r="A80" s="22" t="s">
        <v>325</v>
      </c>
      <c r="B80" s="32" t="s">
        <v>382</v>
      </c>
      <c r="C80" s="24" t="s">
        <v>51</v>
      </c>
      <c r="D80" s="24" t="s">
        <v>334</v>
      </c>
      <c r="E80" s="25" t="s">
        <v>383</v>
      </c>
      <c r="F80" s="26">
        <v>41355</v>
      </c>
      <c r="G80" s="27"/>
      <c r="H80" s="91">
        <v>10000</v>
      </c>
      <c r="I80" s="29" t="s">
        <v>20</v>
      </c>
      <c r="J80" s="30"/>
      <c r="K80" s="31"/>
      <c r="L80" s="27"/>
      <c r="M80" s="198"/>
    </row>
    <row r="81" spans="1:13" s="81" customFormat="1" ht="17.25" hidden="1">
      <c r="A81" s="22" t="s">
        <v>325</v>
      </c>
      <c r="B81" s="32" t="s">
        <v>50</v>
      </c>
      <c r="C81" s="24" t="s">
        <v>51</v>
      </c>
      <c r="D81" s="24" t="s">
        <v>330</v>
      </c>
      <c r="E81" s="25" t="s">
        <v>384</v>
      </c>
      <c r="F81" s="173">
        <v>41343</v>
      </c>
      <c r="G81" s="27"/>
      <c r="H81" s="91">
        <v>6500</v>
      </c>
      <c r="I81" s="29"/>
      <c r="J81" s="30"/>
      <c r="K81" s="31" t="s">
        <v>20</v>
      </c>
      <c r="L81" s="32"/>
      <c r="M81" s="32"/>
    </row>
    <row r="82" spans="1:13" s="81" customFormat="1" ht="17.25" hidden="1">
      <c r="A82" s="22" t="s">
        <v>325</v>
      </c>
      <c r="B82" s="32" t="s">
        <v>96</v>
      </c>
      <c r="C82" s="24" t="s">
        <v>51</v>
      </c>
      <c r="D82" s="24" t="s">
        <v>385</v>
      </c>
      <c r="E82" s="25" t="s">
        <v>386</v>
      </c>
      <c r="F82" s="26">
        <v>41358</v>
      </c>
      <c r="G82" s="27"/>
      <c r="H82" s="64">
        <v>150000</v>
      </c>
      <c r="I82" s="29" t="s">
        <v>20</v>
      </c>
      <c r="J82" s="30"/>
      <c r="K82" s="31"/>
      <c r="L82" s="32"/>
      <c r="M82" s="32"/>
    </row>
    <row r="83" spans="1:13" s="81" customFormat="1" ht="17.25" hidden="1">
      <c r="A83" s="22" t="s">
        <v>325</v>
      </c>
      <c r="B83" s="32" t="s">
        <v>96</v>
      </c>
      <c r="C83" s="24" t="s">
        <v>51</v>
      </c>
      <c r="D83" s="24" t="s">
        <v>385</v>
      </c>
      <c r="E83" s="25" t="s">
        <v>388</v>
      </c>
      <c r="F83" s="26">
        <v>41356</v>
      </c>
      <c r="G83" s="27"/>
      <c r="H83" s="64">
        <v>70000</v>
      </c>
      <c r="I83" s="29" t="s">
        <v>20</v>
      </c>
      <c r="J83" s="30"/>
      <c r="K83" s="31"/>
      <c r="L83" s="32"/>
      <c r="M83" s="32"/>
    </row>
    <row r="84" spans="1:13" s="81" customFormat="1" ht="17.25" hidden="1">
      <c r="A84" s="22" t="s">
        <v>325</v>
      </c>
      <c r="B84" s="32" t="s">
        <v>300</v>
      </c>
      <c r="C84" s="24" t="s">
        <v>51</v>
      </c>
      <c r="D84" s="174" t="s">
        <v>330</v>
      </c>
      <c r="E84" s="25" t="s">
        <v>393</v>
      </c>
      <c r="F84" s="26">
        <v>41341</v>
      </c>
      <c r="G84" s="27"/>
      <c r="H84" s="64">
        <v>70000</v>
      </c>
      <c r="I84" s="29" t="s">
        <v>20</v>
      </c>
      <c r="J84" s="30"/>
      <c r="K84" s="31"/>
      <c r="L84" s="32"/>
      <c r="M84" s="32"/>
    </row>
    <row r="85" spans="1:13" s="81" customFormat="1" ht="17.25" hidden="1">
      <c r="A85" s="22" t="s">
        <v>325</v>
      </c>
      <c r="B85" s="32" t="s">
        <v>300</v>
      </c>
      <c r="C85" s="24" t="s">
        <v>51</v>
      </c>
      <c r="D85" s="24" t="s">
        <v>330</v>
      </c>
      <c r="E85" s="25" t="s">
        <v>394</v>
      </c>
      <c r="F85" s="26" t="s">
        <v>395</v>
      </c>
      <c r="G85" s="27"/>
      <c r="H85" s="64">
        <v>250000</v>
      </c>
      <c r="I85" s="29" t="s">
        <v>20</v>
      </c>
      <c r="J85" s="30"/>
      <c r="K85" s="31"/>
      <c r="L85" s="32"/>
      <c r="M85" s="32"/>
    </row>
    <row r="86" spans="1:13" s="81" customFormat="1" ht="17.25" hidden="1">
      <c r="A86" s="22" t="s">
        <v>325</v>
      </c>
      <c r="B86" s="32" t="s">
        <v>54</v>
      </c>
      <c r="C86" s="24" t="s">
        <v>51</v>
      </c>
      <c r="D86" s="24" t="s">
        <v>330</v>
      </c>
      <c r="E86" s="25" t="s">
        <v>397</v>
      </c>
      <c r="F86" s="26">
        <v>41341</v>
      </c>
      <c r="G86" s="27"/>
      <c r="H86" s="64">
        <v>39000</v>
      </c>
      <c r="I86" s="29" t="s">
        <v>20</v>
      </c>
      <c r="J86" s="30"/>
      <c r="K86" s="31"/>
      <c r="L86" s="32"/>
      <c r="M86" s="32"/>
    </row>
    <row r="87" spans="1:13" s="81" customFormat="1" ht="17.25" hidden="1">
      <c r="A87" s="22" t="s">
        <v>325</v>
      </c>
      <c r="B87" s="176" t="s">
        <v>396</v>
      </c>
      <c r="C87" s="24" t="s">
        <v>51</v>
      </c>
      <c r="D87" s="24" t="s">
        <v>330</v>
      </c>
      <c r="E87" s="23" t="s">
        <v>398</v>
      </c>
      <c r="F87" s="26">
        <v>41345</v>
      </c>
      <c r="G87" s="27"/>
      <c r="H87" s="64">
        <v>10000</v>
      </c>
      <c r="I87" s="29"/>
      <c r="J87" s="30"/>
      <c r="K87" s="31" t="s">
        <v>20</v>
      </c>
      <c r="L87" s="32"/>
      <c r="M87" s="32"/>
    </row>
    <row r="88" spans="1:13" s="81" customFormat="1" ht="17.25" hidden="1">
      <c r="A88" s="22" t="s">
        <v>325</v>
      </c>
      <c r="B88" s="32" t="s">
        <v>399</v>
      </c>
      <c r="C88" s="24" t="s">
        <v>51</v>
      </c>
      <c r="D88" s="24" t="s">
        <v>330</v>
      </c>
      <c r="E88" s="25" t="s">
        <v>400</v>
      </c>
      <c r="F88" s="26">
        <v>41339</v>
      </c>
      <c r="G88" s="27"/>
      <c r="H88" s="64">
        <v>18000</v>
      </c>
      <c r="I88" s="29" t="s">
        <v>20</v>
      </c>
      <c r="J88" s="30"/>
      <c r="K88" s="31"/>
      <c r="L88" s="32"/>
      <c r="M88" s="32"/>
    </row>
    <row r="89" spans="1:13" s="81" customFormat="1" ht="32.25" hidden="1">
      <c r="A89" s="22" t="s">
        <v>325</v>
      </c>
      <c r="B89" s="32" t="s">
        <v>401</v>
      </c>
      <c r="C89" s="24" t="s">
        <v>51</v>
      </c>
      <c r="D89" s="24" t="s">
        <v>22</v>
      </c>
      <c r="E89" s="25" t="s">
        <v>403</v>
      </c>
      <c r="F89" s="26">
        <v>41335</v>
      </c>
      <c r="G89" s="27"/>
      <c r="H89" s="64">
        <v>50000</v>
      </c>
      <c r="I89" s="29"/>
      <c r="J89" s="30"/>
      <c r="K89" s="31" t="s">
        <v>20</v>
      </c>
      <c r="L89" s="32"/>
      <c r="M89" s="32"/>
    </row>
    <row r="90" spans="1:13" s="81" customFormat="1" ht="17.25" hidden="1">
      <c r="A90" s="22" t="s">
        <v>325</v>
      </c>
      <c r="B90" s="32" t="s">
        <v>402</v>
      </c>
      <c r="C90" s="24" t="s">
        <v>51</v>
      </c>
      <c r="D90" s="24" t="s">
        <v>22</v>
      </c>
      <c r="E90" s="25" t="s">
        <v>404</v>
      </c>
      <c r="F90" s="26">
        <v>41345</v>
      </c>
      <c r="G90" s="27"/>
      <c r="H90" s="64">
        <v>29500</v>
      </c>
      <c r="I90" s="29"/>
      <c r="J90" s="30"/>
      <c r="K90" s="31" t="s">
        <v>20</v>
      </c>
      <c r="L90" s="32"/>
      <c r="M90" s="32"/>
    </row>
    <row r="91" spans="1:13" s="81" customFormat="1" ht="17.25" hidden="1">
      <c r="A91" s="22" t="s">
        <v>325</v>
      </c>
      <c r="B91" s="32" t="s">
        <v>88</v>
      </c>
      <c r="C91" s="24" t="s">
        <v>51</v>
      </c>
      <c r="D91" s="24" t="s">
        <v>405</v>
      </c>
      <c r="E91" s="25" t="s">
        <v>406</v>
      </c>
      <c r="F91" s="26">
        <v>41337</v>
      </c>
      <c r="G91" s="27"/>
      <c r="H91" s="64">
        <f>7500*2</f>
        <v>15000</v>
      </c>
      <c r="I91" s="29"/>
      <c r="J91" s="30"/>
      <c r="K91" s="31" t="s">
        <v>20</v>
      </c>
      <c r="L91" s="32"/>
      <c r="M91" s="32"/>
    </row>
    <row r="92" spans="1:13" s="81" customFormat="1" ht="17.25" hidden="1">
      <c r="A92" s="22" t="s">
        <v>325</v>
      </c>
      <c r="B92" s="32" t="s">
        <v>399</v>
      </c>
      <c r="C92" s="24" t="s">
        <v>51</v>
      </c>
      <c r="D92" s="24" t="s">
        <v>330</v>
      </c>
      <c r="E92" s="25" t="s">
        <v>407</v>
      </c>
      <c r="F92" s="26">
        <v>41337</v>
      </c>
      <c r="G92" s="27"/>
      <c r="H92" s="64">
        <v>20000</v>
      </c>
      <c r="I92" s="29" t="s">
        <v>20</v>
      </c>
      <c r="J92" s="30"/>
      <c r="K92" s="31"/>
      <c r="L92" s="32"/>
      <c r="M92" s="32"/>
    </row>
    <row r="93" spans="1:13" s="33" customFormat="1" ht="17.25" hidden="1">
      <c r="A93" s="22" t="s">
        <v>325</v>
      </c>
      <c r="B93" s="32" t="s">
        <v>84</v>
      </c>
      <c r="C93" s="24" t="s">
        <v>51</v>
      </c>
      <c r="D93" s="24" t="s">
        <v>411</v>
      </c>
      <c r="E93" s="25" t="s">
        <v>412</v>
      </c>
      <c r="F93" s="26">
        <v>41345</v>
      </c>
      <c r="G93" s="27" t="s">
        <v>20</v>
      </c>
      <c r="H93" s="30"/>
      <c r="I93" s="29"/>
      <c r="J93" s="30"/>
      <c r="K93" s="31"/>
      <c r="L93" s="60"/>
      <c r="M93" s="39"/>
    </row>
    <row r="94" spans="1:13" s="33" customFormat="1" ht="17.25" hidden="1">
      <c r="A94" s="22" t="s">
        <v>325</v>
      </c>
      <c r="B94" s="32" t="s">
        <v>413</v>
      </c>
      <c r="C94" s="24" t="s">
        <v>51</v>
      </c>
      <c r="D94" s="24" t="s">
        <v>353</v>
      </c>
      <c r="E94" s="25" t="s">
        <v>414</v>
      </c>
      <c r="F94" s="26">
        <v>41339</v>
      </c>
      <c r="G94" s="27" t="s">
        <v>20</v>
      </c>
      <c r="H94" s="30"/>
      <c r="I94" s="29"/>
      <c r="J94" s="30"/>
      <c r="K94" s="31"/>
      <c r="L94" s="60"/>
      <c r="M94" s="39"/>
    </row>
    <row r="95" spans="1:13" s="33" customFormat="1" ht="17.25" hidden="1">
      <c r="A95" s="22" t="s">
        <v>325</v>
      </c>
      <c r="B95" s="32" t="s">
        <v>416</v>
      </c>
      <c r="C95" s="24" t="s">
        <v>51</v>
      </c>
      <c r="D95" s="24" t="s">
        <v>353</v>
      </c>
      <c r="E95" s="25" t="s">
        <v>415</v>
      </c>
      <c r="F95" s="26">
        <v>41345</v>
      </c>
      <c r="G95" s="27" t="s">
        <v>20</v>
      </c>
      <c r="H95" s="30"/>
      <c r="I95" s="29"/>
      <c r="J95" s="30"/>
      <c r="K95" s="31"/>
      <c r="L95" s="39"/>
      <c r="M95" s="39"/>
    </row>
    <row r="96" spans="1:13" s="33" customFormat="1" ht="17.25" hidden="1">
      <c r="A96" s="22" t="s">
        <v>325</v>
      </c>
      <c r="B96" s="32" t="s">
        <v>417</v>
      </c>
      <c r="C96" s="24" t="s">
        <v>51</v>
      </c>
      <c r="D96" s="24" t="s">
        <v>22</v>
      </c>
      <c r="E96" s="25" t="s">
        <v>418</v>
      </c>
      <c r="F96" s="26">
        <v>41336</v>
      </c>
      <c r="G96" s="27" t="s">
        <v>20</v>
      </c>
      <c r="H96" s="30"/>
      <c r="I96" s="29"/>
      <c r="J96" s="30"/>
      <c r="K96" s="31"/>
      <c r="L96" s="39"/>
      <c r="M96" s="39"/>
    </row>
    <row r="97" spans="1:256" s="33" customFormat="1" ht="17.25" hidden="1">
      <c r="A97" s="22" t="s">
        <v>325</v>
      </c>
      <c r="B97" s="32" t="s">
        <v>50</v>
      </c>
      <c r="C97" s="24" t="s">
        <v>51</v>
      </c>
      <c r="D97" s="24" t="s">
        <v>330</v>
      </c>
      <c r="E97" s="25" t="s">
        <v>335</v>
      </c>
      <c r="F97" s="26">
        <v>41338</v>
      </c>
      <c r="G97" s="27" t="s">
        <v>20</v>
      </c>
      <c r="H97" s="30"/>
      <c r="I97" s="29"/>
      <c r="J97" s="30"/>
      <c r="K97" s="31"/>
      <c r="L97" s="39"/>
      <c r="M97" s="39"/>
    </row>
    <row r="98" spans="1:256" s="33" customFormat="1" ht="17.25" hidden="1">
      <c r="A98" s="22" t="s">
        <v>325</v>
      </c>
      <c r="B98" s="32" t="s">
        <v>413</v>
      </c>
      <c r="C98" s="24" t="s">
        <v>51</v>
      </c>
      <c r="D98" s="24" t="s">
        <v>353</v>
      </c>
      <c r="E98" s="25" t="s">
        <v>415</v>
      </c>
      <c r="F98" s="26">
        <v>41345</v>
      </c>
      <c r="G98" s="27" t="s">
        <v>20</v>
      </c>
      <c r="H98" s="30"/>
      <c r="I98" s="29"/>
      <c r="J98" s="30"/>
      <c r="K98" s="31"/>
      <c r="L98" s="39"/>
      <c r="M98" s="39"/>
    </row>
    <row r="99" spans="1:256" s="33" customFormat="1" ht="17.25" hidden="1">
      <c r="A99" s="22"/>
      <c r="B99" s="32"/>
      <c r="C99" s="24"/>
      <c r="D99" s="24"/>
      <c r="E99" s="25"/>
      <c r="F99" s="26"/>
      <c r="G99" s="27"/>
      <c r="H99" s="30"/>
      <c r="I99" s="29"/>
      <c r="J99" s="30"/>
      <c r="K99" s="31"/>
      <c r="L99" s="39"/>
      <c r="M99" s="39"/>
    </row>
    <row r="100" spans="1:256" s="33" customFormat="1" ht="17.25" hidden="1">
      <c r="A100" s="22"/>
      <c r="B100" s="32"/>
      <c r="C100" s="24"/>
      <c r="D100" s="24"/>
      <c r="E100" s="25"/>
      <c r="F100" s="26"/>
      <c r="G100" s="27"/>
      <c r="H100" s="30"/>
      <c r="I100" s="29"/>
      <c r="J100" s="30"/>
      <c r="K100" s="31"/>
      <c r="L100" s="39"/>
      <c r="M100" s="39"/>
    </row>
    <row r="101" spans="1:256" s="33" customFormat="1" ht="17.25" hidden="1">
      <c r="A101" s="22"/>
      <c r="B101" s="32"/>
      <c r="C101" s="24"/>
      <c r="D101" s="24"/>
      <c r="E101" s="25"/>
      <c r="F101" s="26"/>
      <c r="G101" s="27"/>
      <c r="H101" s="30"/>
      <c r="I101" s="29"/>
      <c r="J101" s="30"/>
      <c r="K101" s="31"/>
      <c r="L101" s="39"/>
      <c r="M101" s="39"/>
    </row>
    <row r="102" spans="1:256" s="33" customFormat="1" ht="17.25" hidden="1">
      <c r="A102" s="22"/>
      <c r="B102" s="32"/>
      <c r="C102" s="24"/>
      <c r="D102" s="24"/>
      <c r="E102" s="25"/>
      <c r="F102" s="26"/>
      <c r="G102" s="27"/>
      <c r="H102" s="30"/>
      <c r="I102" s="29"/>
      <c r="J102" s="30"/>
      <c r="K102" s="31"/>
      <c r="L102" s="39"/>
      <c r="M102" s="39"/>
    </row>
    <row r="103" spans="1:256" s="33" customFormat="1" ht="17.25" hidden="1">
      <c r="A103" s="22"/>
      <c r="B103" s="32"/>
      <c r="C103" s="24"/>
      <c r="D103" s="24"/>
      <c r="E103" s="25"/>
      <c r="F103" s="100"/>
      <c r="G103" s="27"/>
      <c r="H103" s="30"/>
      <c r="I103" s="29"/>
      <c r="J103" s="30"/>
      <c r="K103" s="31"/>
      <c r="L103" s="39"/>
      <c r="M103" s="39"/>
    </row>
    <row r="104" spans="1:256" s="33" customFormat="1" ht="17.25" hidden="1">
      <c r="A104" s="22"/>
      <c r="B104" s="32"/>
      <c r="C104" s="24"/>
      <c r="D104" s="24"/>
      <c r="E104" s="25"/>
      <c r="F104" s="100"/>
      <c r="G104" s="27"/>
      <c r="H104" s="30"/>
      <c r="I104" s="29"/>
      <c r="J104" s="30"/>
      <c r="K104" s="31"/>
      <c r="L104" s="39"/>
      <c r="M104" s="39"/>
    </row>
    <row r="105" spans="1:256" s="33" customFormat="1" ht="17.25" hidden="1">
      <c r="A105" s="22"/>
      <c r="B105" s="32"/>
      <c r="C105" s="24"/>
      <c r="D105" s="24"/>
      <c r="E105" s="25"/>
      <c r="F105" s="100"/>
      <c r="G105" s="27"/>
      <c r="H105" s="30"/>
      <c r="I105" s="29"/>
      <c r="J105" s="30"/>
      <c r="K105" s="31"/>
      <c r="L105" s="39"/>
      <c r="M105" s="39"/>
    </row>
    <row r="106" spans="1:256" s="33" customFormat="1" ht="17.25" hidden="1">
      <c r="A106" s="22"/>
      <c r="B106" s="32"/>
      <c r="C106" s="24"/>
      <c r="D106" s="24"/>
      <c r="E106" s="25"/>
      <c r="F106" s="100"/>
      <c r="G106" s="27"/>
      <c r="H106" s="30"/>
      <c r="I106" s="29"/>
      <c r="J106" s="30"/>
      <c r="K106" s="31"/>
      <c r="L106" s="39"/>
      <c r="M106" s="39"/>
    </row>
    <row r="107" spans="1:256" s="33" customFormat="1" ht="17.25" hidden="1">
      <c r="A107" s="22"/>
      <c r="B107" s="32"/>
      <c r="C107" s="24"/>
      <c r="D107" s="24"/>
      <c r="E107" s="25"/>
      <c r="F107" s="100"/>
      <c r="G107" s="27"/>
      <c r="H107" s="30"/>
      <c r="I107" s="29"/>
      <c r="J107" s="30"/>
      <c r="K107" s="31"/>
      <c r="L107" s="39"/>
      <c r="M107" s="39"/>
    </row>
    <row r="108" spans="1:256" s="33" customFormat="1" ht="17.25" hidden="1">
      <c r="A108" s="22"/>
      <c r="B108" s="32"/>
      <c r="C108" s="24"/>
      <c r="D108" s="24"/>
      <c r="E108" s="25"/>
      <c r="F108" s="100"/>
      <c r="G108" s="27"/>
      <c r="H108" s="30"/>
      <c r="I108" s="29"/>
      <c r="J108" s="30"/>
      <c r="K108" s="31"/>
      <c r="L108" s="39"/>
      <c r="M108" s="39"/>
    </row>
    <row r="109" spans="1:256" s="33" customFormat="1" ht="17.25" hidden="1">
      <c r="A109" s="22"/>
      <c r="B109" s="32"/>
      <c r="C109" s="24"/>
      <c r="D109" s="24"/>
      <c r="E109" s="25"/>
      <c r="F109" s="100"/>
      <c r="G109" s="27"/>
      <c r="H109" s="30"/>
      <c r="I109" s="29"/>
      <c r="J109" s="30"/>
      <c r="K109" s="31"/>
      <c r="L109" s="39"/>
      <c r="M109" s="39"/>
    </row>
    <row r="110" spans="1:256" s="33" customFormat="1" ht="17.25" hidden="1">
      <c r="A110" s="22"/>
      <c r="B110" s="32"/>
      <c r="C110" s="24"/>
      <c r="D110" s="24"/>
      <c r="E110" s="25"/>
      <c r="F110" s="26"/>
      <c r="G110" s="27"/>
      <c r="H110" s="31"/>
      <c r="I110" s="29"/>
      <c r="J110" s="30"/>
      <c r="K110" s="120"/>
      <c r="L110" s="39"/>
      <c r="M110" s="39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s="33" customFormat="1" ht="17.25" hidden="1">
      <c r="A111" s="22"/>
      <c r="B111" s="60"/>
      <c r="C111" s="98"/>
      <c r="D111" s="98"/>
      <c r="E111" s="99"/>
      <c r="F111" s="26"/>
      <c r="G111" s="62"/>
      <c r="H111" s="31"/>
      <c r="I111" s="83"/>
      <c r="J111" s="82"/>
      <c r="K111" s="120"/>
      <c r="L111" s="39"/>
      <c r="M111" s="39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s="33" customFormat="1" ht="17.25" hidden="1">
      <c r="A112" s="222"/>
      <c r="B112" s="236"/>
      <c r="C112" s="236"/>
      <c r="D112" s="236"/>
      <c r="E112" s="236"/>
      <c r="F112" s="237"/>
      <c r="G112" s="65"/>
      <c r="H112" s="41"/>
      <c r="I112" s="42"/>
      <c r="J112" s="41"/>
      <c r="K112" s="43"/>
      <c r="L112" s="44"/>
      <c r="M112" s="44"/>
    </row>
    <row r="113" spans="1:256" s="33" customFormat="1" ht="17.25" hidden="1">
      <c r="A113" s="242" t="s">
        <v>319</v>
      </c>
      <c r="B113" s="243"/>
      <c r="C113" s="243"/>
      <c r="D113" s="244"/>
      <c r="E113" s="101"/>
      <c r="F113" s="102"/>
      <c r="G113" s="103"/>
      <c r="H113" s="104"/>
      <c r="I113" s="105"/>
      <c r="J113" s="104"/>
      <c r="K113" s="106"/>
      <c r="L113" s="107"/>
      <c r="M113" s="107"/>
    </row>
    <row r="114" spans="1:256" s="39" customFormat="1" hidden="1">
      <c r="A114" s="22" t="s">
        <v>325</v>
      </c>
      <c r="B114" s="60" t="s">
        <v>345</v>
      </c>
      <c r="C114" s="60" t="s">
        <v>115</v>
      </c>
      <c r="D114" s="60" t="s">
        <v>22</v>
      </c>
      <c r="E114" s="40" t="s">
        <v>208</v>
      </c>
      <c r="F114" s="206">
        <v>41340</v>
      </c>
      <c r="G114" s="60" t="s">
        <v>20</v>
      </c>
      <c r="H114" s="64"/>
      <c r="I114" s="109"/>
      <c r="J114" s="60"/>
      <c r="K114" s="38"/>
      <c r="L114" s="60"/>
      <c r="M114" s="6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s="39" customFormat="1" hidden="1">
      <c r="A115" s="22"/>
      <c r="B115" s="60"/>
      <c r="C115" s="60"/>
      <c r="D115" s="60"/>
      <c r="E115" s="40"/>
      <c r="F115" s="108"/>
      <c r="G115" s="60"/>
      <c r="H115" s="64"/>
      <c r="I115" s="109"/>
      <c r="J115" s="60"/>
      <c r="K115" s="38"/>
      <c r="L115" s="60"/>
      <c r="M115" s="6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s="39" customFormat="1" hidden="1">
      <c r="A116" s="22"/>
      <c r="B116" s="60"/>
      <c r="C116" s="60"/>
      <c r="D116" s="60"/>
      <c r="E116" s="40"/>
      <c r="F116" s="108"/>
      <c r="G116" s="60"/>
      <c r="H116" s="64"/>
      <c r="I116" s="109"/>
      <c r="J116" s="60"/>
      <c r="K116" s="38"/>
      <c r="L116" s="60"/>
      <c r="M116" s="6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s="33" customFormat="1" ht="17.25" hidden="1">
      <c r="A117" s="22" t="s">
        <v>325</v>
      </c>
      <c r="B117" s="60" t="s">
        <v>346</v>
      </c>
      <c r="C117" s="60" t="s">
        <v>115</v>
      </c>
      <c r="D117" s="98" t="s">
        <v>22</v>
      </c>
      <c r="E117" s="40" t="s">
        <v>347</v>
      </c>
      <c r="F117" s="26">
        <v>41345</v>
      </c>
      <c r="G117" s="62" t="s">
        <v>20</v>
      </c>
      <c r="H117" s="31"/>
      <c r="I117" s="83"/>
      <c r="J117" s="82"/>
      <c r="K117" s="120"/>
      <c r="L117" s="39"/>
      <c r="M117" s="39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s="33" customFormat="1" ht="17.25" hidden="1">
      <c r="A118" s="22"/>
      <c r="B118" s="60"/>
      <c r="C118" s="98"/>
      <c r="D118" s="98"/>
      <c r="E118" s="99"/>
      <c r="F118" s="26"/>
      <c r="G118" s="62"/>
      <c r="H118" s="31"/>
      <c r="I118" s="83"/>
      <c r="J118" s="82"/>
      <c r="K118" s="120"/>
      <c r="L118" s="39"/>
      <c r="M118" s="39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s="33" customFormat="1" ht="17.25" hidden="1">
      <c r="A119" s="22"/>
      <c r="B119" s="60"/>
      <c r="C119" s="98"/>
      <c r="D119" s="98"/>
      <c r="E119" s="99"/>
      <c r="F119" s="26"/>
      <c r="G119" s="62"/>
      <c r="H119" s="31"/>
      <c r="I119" s="83"/>
      <c r="J119" s="82"/>
      <c r="K119" s="120"/>
      <c r="L119" s="39"/>
      <c r="M119" s="39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s="33" customFormat="1" ht="17.25" hidden="1">
      <c r="A120" s="22"/>
      <c r="B120" s="60"/>
      <c r="C120" s="98"/>
      <c r="D120" s="98"/>
      <c r="E120" s="99"/>
      <c r="F120" s="26"/>
      <c r="G120" s="62"/>
      <c r="H120" s="31"/>
      <c r="I120" s="83"/>
      <c r="J120" s="82"/>
      <c r="K120" s="120"/>
      <c r="L120" s="39"/>
      <c r="M120" s="39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s="33" customFormat="1" ht="17.25" hidden="1">
      <c r="A121" s="22"/>
      <c r="B121" s="60"/>
      <c r="C121" s="98"/>
      <c r="D121" s="98"/>
      <c r="E121" s="99"/>
      <c r="F121" s="26"/>
      <c r="G121" s="62"/>
      <c r="H121" s="31"/>
      <c r="I121" s="83"/>
      <c r="J121" s="82"/>
      <c r="K121" s="120"/>
      <c r="L121" s="39"/>
      <c r="M121" s="39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s="33" customFormat="1" ht="17.25" hidden="1">
      <c r="A122" s="22"/>
      <c r="B122" s="60"/>
      <c r="C122" s="98"/>
      <c r="D122" s="98"/>
      <c r="E122" s="99"/>
      <c r="F122" s="26"/>
      <c r="G122" s="62"/>
      <c r="H122" s="31"/>
      <c r="I122" s="83"/>
      <c r="J122" s="82"/>
      <c r="K122" s="120"/>
      <c r="L122" s="39"/>
      <c r="M122" s="39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s="33" customFormat="1" ht="17.25" hidden="1">
      <c r="A123" s="22"/>
      <c r="B123" s="60"/>
      <c r="C123" s="98"/>
      <c r="D123" s="98"/>
      <c r="E123" s="99"/>
      <c r="F123" s="26"/>
      <c r="G123" s="62"/>
      <c r="H123" s="31"/>
      <c r="I123" s="83"/>
      <c r="J123" s="82"/>
      <c r="K123" s="120"/>
      <c r="L123" s="39"/>
      <c r="M123" s="39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s="33" customFormat="1" ht="17.25" hidden="1">
      <c r="A124" s="22"/>
      <c r="B124" s="60"/>
      <c r="C124" s="98"/>
      <c r="D124" s="98"/>
      <c r="E124" s="121"/>
      <c r="F124" s="26"/>
      <c r="G124" s="62"/>
      <c r="H124" s="82"/>
      <c r="I124" s="83"/>
      <c r="J124" s="31"/>
      <c r="L124" s="39"/>
      <c r="M124" s="39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s="33" customFormat="1" ht="17.25" hidden="1">
      <c r="A125" s="222"/>
      <c r="B125" s="236"/>
      <c r="C125" s="236"/>
      <c r="D125" s="236"/>
      <c r="E125" s="236"/>
      <c r="F125" s="237"/>
      <c r="G125" s="65"/>
      <c r="H125" s="41"/>
      <c r="I125" s="42"/>
      <c r="J125" s="41"/>
      <c r="K125" s="43"/>
      <c r="L125" s="44"/>
      <c r="M125" s="44"/>
    </row>
    <row r="126" spans="1:256" s="33" customFormat="1" ht="17.25" hidden="1">
      <c r="A126" s="238" t="s">
        <v>318</v>
      </c>
      <c r="B126" s="239"/>
      <c r="C126" s="239"/>
      <c r="D126" s="240"/>
      <c r="E126" s="101"/>
      <c r="F126" s="102"/>
      <c r="G126" s="103"/>
      <c r="H126" s="104"/>
      <c r="I126" s="105"/>
      <c r="J126" s="104"/>
      <c r="K126" s="106"/>
      <c r="L126" s="107"/>
      <c r="M126" s="107"/>
    </row>
    <row r="127" spans="1:256" s="39" customFormat="1" hidden="1">
      <c r="A127" s="22" t="s">
        <v>325</v>
      </c>
      <c r="B127" s="39" t="s">
        <v>184</v>
      </c>
      <c r="C127" s="98" t="s">
        <v>103</v>
      </c>
      <c r="D127" s="98" t="s">
        <v>348</v>
      </c>
      <c r="E127" s="110" t="s">
        <v>349</v>
      </c>
      <c r="F127" s="111"/>
      <c r="G127" s="207" t="s">
        <v>20</v>
      </c>
      <c r="H127" s="112"/>
      <c r="I127" s="112"/>
      <c r="K127" s="11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s="39" customFormat="1" hidden="1">
      <c r="A128" s="22" t="s">
        <v>325</v>
      </c>
      <c r="B128" s="39" t="s">
        <v>350</v>
      </c>
      <c r="C128" s="98" t="s">
        <v>103</v>
      </c>
      <c r="D128" s="98" t="s">
        <v>327</v>
      </c>
      <c r="E128" s="110" t="s">
        <v>351</v>
      </c>
      <c r="F128" s="111"/>
      <c r="G128" s="207" t="s">
        <v>20</v>
      </c>
      <c r="H128" s="112"/>
      <c r="I128" s="112"/>
      <c r="K128" s="11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s="39" customFormat="1" ht="16.5" hidden="1" customHeight="1">
      <c r="A129" s="22" t="s">
        <v>325</v>
      </c>
      <c r="B129" s="114"/>
      <c r="C129" s="98" t="s">
        <v>103</v>
      </c>
      <c r="D129" s="115"/>
      <c r="E129" s="110"/>
      <c r="F129" s="116"/>
      <c r="G129" s="208"/>
      <c r="H129" s="118"/>
      <c r="I129" s="118"/>
      <c r="K129" s="11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s="33" customFormat="1" ht="17.25" hidden="1">
      <c r="A130" s="22" t="s">
        <v>325</v>
      </c>
      <c r="B130" s="39" t="s">
        <v>352</v>
      </c>
      <c r="C130" s="98" t="s">
        <v>103</v>
      </c>
      <c r="D130" s="98" t="s">
        <v>353</v>
      </c>
      <c r="E130" s="110" t="s">
        <v>26</v>
      </c>
      <c r="F130" s="111"/>
      <c r="G130" s="207" t="s">
        <v>20</v>
      </c>
      <c r="H130" s="83"/>
      <c r="I130" s="83"/>
      <c r="J130" s="82"/>
      <c r="K130" s="120"/>
      <c r="L130" s="39"/>
      <c r="M130" s="39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s="33" customFormat="1" ht="17.25" hidden="1">
      <c r="A131" s="22" t="s">
        <v>325</v>
      </c>
      <c r="B131" s="60" t="s">
        <v>184</v>
      </c>
      <c r="C131" s="98" t="s">
        <v>103</v>
      </c>
      <c r="D131" s="98" t="s">
        <v>348</v>
      </c>
      <c r="E131" s="99" t="s">
        <v>43</v>
      </c>
      <c r="F131" s="26"/>
      <c r="G131" s="62" t="s">
        <v>20</v>
      </c>
      <c r="H131" s="83"/>
      <c r="I131" s="83"/>
      <c r="J131" s="82"/>
      <c r="K131" s="120"/>
      <c r="L131" s="39"/>
      <c r="M131" s="39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s="33" customFormat="1" ht="17.25" hidden="1">
      <c r="A132" s="22" t="s">
        <v>325</v>
      </c>
      <c r="B132" s="60" t="s">
        <v>354</v>
      </c>
      <c r="C132" s="98" t="s">
        <v>103</v>
      </c>
      <c r="D132" s="98" t="s">
        <v>330</v>
      </c>
      <c r="E132" s="99" t="s">
        <v>174</v>
      </c>
      <c r="F132" s="26"/>
      <c r="G132" s="62" t="s">
        <v>20</v>
      </c>
      <c r="H132" s="83"/>
      <c r="I132" s="83"/>
      <c r="J132" s="82"/>
      <c r="K132" s="120"/>
      <c r="L132" s="39"/>
      <c r="M132" s="39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s="33" customFormat="1" ht="17.25" hidden="1">
      <c r="A133" s="22" t="s">
        <v>325</v>
      </c>
      <c r="B133" s="60" t="s">
        <v>355</v>
      </c>
      <c r="C133" s="98" t="s">
        <v>103</v>
      </c>
      <c r="D133" s="98" t="s">
        <v>330</v>
      </c>
      <c r="E133" s="99"/>
      <c r="F133" s="26"/>
      <c r="G133" s="62" t="s">
        <v>20</v>
      </c>
      <c r="H133" s="83"/>
      <c r="I133" s="83"/>
      <c r="J133" s="82"/>
      <c r="K133" s="120"/>
      <c r="L133" s="39"/>
      <c r="M133" s="39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s="33" customFormat="1" ht="17.25" hidden="1">
      <c r="A134" s="22" t="s">
        <v>325</v>
      </c>
      <c r="B134" s="60" t="s">
        <v>184</v>
      </c>
      <c r="C134" s="98" t="s">
        <v>103</v>
      </c>
      <c r="D134" s="98" t="s">
        <v>348</v>
      </c>
      <c r="E134" s="99" t="s">
        <v>356</v>
      </c>
      <c r="F134" s="26">
        <v>41336</v>
      </c>
      <c r="G134" s="62"/>
      <c r="H134" s="83">
        <v>50000</v>
      </c>
      <c r="I134" s="83" t="s">
        <v>20</v>
      </c>
      <c r="J134" s="82"/>
      <c r="K134" s="120"/>
      <c r="L134" s="39"/>
      <c r="M134" s="39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s="33" customFormat="1" ht="17.25" hidden="1">
      <c r="A135" s="22" t="s">
        <v>325</v>
      </c>
      <c r="B135" s="60" t="s">
        <v>181</v>
      </c>
      <c r="C135" s="98" t="s">
        <v>103</v>
      </c>
      <c r="D135" s="98" t="s">
        <v>348</v>
      </c>
      <c r="E135" s="121" t="s">
        <v>357</v>
      </c>
      <c r="F135" s="26">
        <v>41337</v>
      </c>
      <c r="G135" s="62"/>
      <c r="H135" s="83">
        <v>50000</v>
      </c>
      <c r="I135" s="83" t="s">
        <v>20</v>
      </c>
      <c r="J135" s="31"/>
      <c r="L135" s="39"/>
      <c r="M135" s="39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s="33" customFormat="1" ht="17.25" hidden="1">
      <c r="A136" s="22" t="s">
        <v>325</v>
      </c>
      <c r="B136" s="60" t="s">
        <v>140</v>
      </c>
      <c r="C136" s="98" t="s">
        <v>103</v>
      </c>
      <c r="D136" s="98" t="s">
        <v>22</v>
      </c>
      <c r="E136" s="99" t="s">
        <v>358</v>
      </c>
      <c r="F136" s="26">
        <v>41335</v>
      </c>
      <c r="G136" s="62"/>
      <c r="H136" s="83">
        <v>70000</v>
      </c>
      <c r="I136" s="83" t="s">
        <v>20</v>
      </c>
      <c r="J136" s="82"/>
      <c r="K136" s="120"/>
      <c r="L136" s="39"/>
      <c r="M136" s="39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s="33" customFormat="1" ht="17.25" hidden="1">
      <c r="A137" s="22" t="s">
        <v>325</v>
      </c>
      <c r="B137" s="60" t="s">
        <v>359</v>
      </c>
      <c r="C137" s="98" t="s">
        <v>103</v>
      </c>
      <c r="D137" s="98" t="s">
        <v>334</v>
      </c>
      <c r="E137" s="99" t="s">
        <v>360</v>
      </c>
      <c r="F137" s="26">
        <v>41339</v>
      </c>
      <c r="G137" s="62"/>
      <c r="H137" s="83">
        <v>70000</v>
      </c>
      <c r="I137" s="83" t="s">
        <v>20</v>
      </c>
      <c r="J137" s="82"/>
      <c r="K137" s="120"/>
      <c r="L137" s="39"/>
      <c r="M137" s="39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s="33" customFormat="1" ht="17.25" hidden="1">
      <c r="A138" s="22" t="s">
        <v>325</v>
      </c>
      <c r="B138" s="60" t="s">
        <v>288</v>
      </c>
      <c r="C138" s="98" t="s">
        <v>103</v>
      </c>
      <c r="D138" s="98" t="s">
        <v>353</v>
      </c>
      <c r="E138" s="99" t="s">
        <v>361</v>
      </c>
      <c r="F138" s="26">
        <v>41339</v>
      </c>
      <c r="G138" s="62"/>
      <c r="H138" s="83">
        <v>50000</v>
      </c>
      <c r="I138" s="83" t="s">
        <v>20</v>
      </c>
      <c r="J138" s="82"/>
      <c r="K138" s="120"/>
      <c r="L138" s="39"/>
      <c r="M138" s="39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s="33" customFormat="1" ht="32.25" hidden="1">
      <c r="A139" s="22" t="s">
        <v>325</v>
      </c>
      <c r="B139" s="60" t="s">
        <v>362</v>
      </c>
      <c r="C139" s="98" t="s">
        <v>103</v>
      </c>
      <c r="D139" s="98" t="s">
        <v>330</v>
      </c>
      <c r="E139" s="99" t="s">
        <v>363</v>
      </c>
      <c r="F139" s="26">
        <v>41336</v>
      </c>
      <c r="G139" s="62"/>
      <c r="H139" s="83">
        <v>150000</v>
      </c>
      <c r="I139" s="83" t="s">
        <v>20</v>
      </c>
      <c r="J139" s="82"/>
      <c r="K139" s="120"/>
      <c r="L139" s="39"/>
      <c r="M139" s="39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s="33" customFormat="1" ht="17.25" hidden="1">
      <c r="A140" s="22" t="s">
        <v>325</v>
      </c>
      <c r="B140" s="60" t="s">
        <v>281</v>
      </c>
      <c r="C140" s="98" t="s">
        <v>103</v>
      </c>
      <c r="D140" s="98" t="s">
        <v>334</v>
      </c>
      <c r="E140" s="99" t="s">
        <v>364</v>
      </c>
      <c r="F140" s="26">
        <v>41336</v>
      </c>
      <c r="G140" s="62"/>
      <c r="H140" s="83">
        <v>100000</v>
      </c>
      <c r="I140" s="83" t="s">
        <v>20</v>
      </c>
      <c r="J140" s="82"/>
      <c r="K140" s="120"/>
      <c r="L140" s="39"/>
      <c r="M140" s="39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s="33" customFormat="1" ht="48" hidden="1">
      <c r="A141" s="22" t="s">
        <v>325</v>
      </c>
      <c r="B141" s="60" t="s">
        <v>350</v>
      </c>
      <c r="C141" s="98" t="s">
        <v>103</v>
      </c>
      <c r="D141" s="98" t="s">
        <v>327</v>
      </c>
      <c r="E141" s="99" t="s">
        <v>365</v>
      </c>
      <c r="F141" s="26">
        <v>41341</v>
      </c>
      <c r="G141" s="62"/>
      <c r="H141" s="83">
        <v>200000</v>
      </c>
      <c r="I141" s="83"/>
      <c r="J141" s="82" t="s">
        <v>20</v>
      </c>
      <c r="K141" s="120"/>
      <c r="L141" s="39"/>
      <c r="M141" s="39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s="33" customFormat="1" ht="17.25" hidden="1">
      <c r="A142" s="22" t="s">
        <v>325</v>
      </c>
      <c r="B142" s="60" t="s">
        <v>366</v>
      </c>
      <c r="C142" s="98" t="s">
        <v>103</v>
      </c>
      <c r="D142" s="98" t="s">
        <v>330</v>
      </c>
      <c r="E142" s="99" t="s">
        <v>367</v>
      </c>
      <c r="F142" s="26">
        <v>41344</v>
      </c>
      <c r="G142" s="62"/>
      <c r="H142" s="83">
        <v>20000</v>
      </c>
      <c r="I142" s="83" t="s">
        <v>20</v>
      </c>
      <c r="J142" s="82"/>
      <c r="K142" s="120"/>
      <c r="L142" s="39"/>
      <c r="M142" s="39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s="33" customFormat="1" ht="17.25" hidden="1">
      <c r="A143" s="22" t="s">
        <v>325</v>
      </c>
      <c r="B143" s="60" t="s">
        <v>368</v>
      </c>
      <c r="C143" s="98" t="s">
        <v>103</v>
      </c>
      <c r="D143" s="98" t="s">
        <v>330</v>
      </c>
      <c r="E143" s="99" t="s">
        <v>360</v>
      </c>
      <c r="F143" s="26">
        <v>41342</v>
      </c>
      <c r="G143" s="62"/>
      <c r="H143" s="120">
        <v>70000</v>
      </c>
      <c r="I143" s="83" t="s">
        <v>20</v>
      </c>
      <c r="J143" s="82"/>
      <c r="K143" s="120"/>
      <c r="L143" s="39"/>
      <c r="M143" s="39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s="33" customFormat="1" ht="17.25" hidden="1">
      <c r="A144" s="22" t="s">
        <v>325</v>
      </c>
      <c r="B144" s="60" t="s">
        <v>184</v>
      </c>
      <c r="C144" s="98" t="s">
        <v>103</v>
      </c>
      <c r="D144" s="98" t="s">
        <v>348</v>
      </c>
      <c r="E144" s="99" t="s">
        <v>369</v>
      </c>
      <c r="F144" s="26">
        <v>41352</v>
      </c>
      <c r="G144" s="62"/>
      <c r="H144" s="120">
        <v>20000</v>
      </c>
      <c r="I144" s="83" t="s">
        <v>20</v>
      </c>
      <c r="J144" s="82"/>
      <c r="K144" s="120"/>
      <c r="L144" s="39"/>
      <c r="M144" s="39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s="33" customFormat="1" ht="17.25" hidden="1">
      <c r="A145" s="22" t="s">
        <v>325</v>
      </c>
      <c r="B145" s="60"/>
      <c r="C145" s="98"/>
      <c r="D145" s="98"/>
      <c r="E145" s="99"/>
      <c r="F145" s="26"/>
      <c r="G145" s="62"/>
      <c r="H145" s="31"/>
      <c r="I145" s="83"/>
      <c r="J145" s="82"/>
      <c r="K145" s="120"/>
      <c r="L145" s="39"/>
      <c r="M145" s="39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s="33" customFormat="1" ht="17.25" hidden="1">
      <c r="A146" s="22" t="s">
        <v>325</v>
      </c>
      <c r="B146" s="60"/>
      <c r="C146" s="98"/>
      <c r="D146" s="98"/>
      <c r="E146" s="99"/>
      <c r="F146" s="26"/>
      <c r="G146" s="62"/>
      <c r="H146" s="31"/>
      <c r="I146" s="83"/>
      <c r="J146" s="82"/>
      <c r="K146" s="120"/>
      <c r="L146" s="39"/>
      <c r="M146" s="39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s="33" customFormat="1" ht="17.25" hidden="1">
      <c r="A147" s="22"/>
      <c r="B147" s="60"/>
      <c r="C147" s="98"/>
      <c r="D147" s="98"/>
      <c r="E147" s="99"/>
      <c r="F147" s="26"/>
      <c r="G147" s="62"/>
      <c r="H147" s="31"/>
      <c r="I147" s="83"/>
      <c r="J147" s="82"/>
      <c r="K147" s="120"/>
      <c r="L147" s="39"/>
      <c r="M147" s="39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s="33" customFormat="1" ht="17.25" hidden="1">
      <c r="A148" s="22"/>
      <c r="B148" s="60"/>
      <c r="C148" s="98"/>
      <c r="D148" s="98"/>
      <c r="E148" s="99"/>
      <c r="F148" s="26"/>
      <c r="G148" s="62"/>
      <c r="H148" s="31"/>
      <c r="I148" s="83"/>
      <c r="J148" s="82"/>
      <c r="K148" s="120"/>
      <c r="L148" s="39"/>
      <c r="M148" s="39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s="33" customFormat="1" ht="17.25" hidden="1">
      <c r="A149" s="22"/>
      <c r="B149" s="60"/>
      <c r="C149" s="98"/>
      <c r="D149" s="98"/>
      <c r="E149" s="99"/>
      <c r="F149" s="26"/>
      <c r="G149" s="62"/>
      <c r="H149" s="31"/>
      <c r="I149" s="83"/>
      <c r="J149" s="82"/>
      <c r="K149" s="120"/>
      <c r="L149" s="39"/>
      <c r="M149" s="39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s="33" customFormat="1" ht="17.25" hidden="1">
      <c r="A150" s="22"/>
      <c r="B150" s="60"/>
      <c r="C150" s="98"/>
      <c r="D150" s="98"/>
      <c r="E150" s="99"/>
      <c r="F150" s="26"/>
      <c r="G150" s="62"/>
      <c r="H150" s="31"/>
      <c r="I150" s="83"/>
      <c r="J150" s="82"/>
      <c r="K150" s="120"/>
      <c r="L150" s="39"/>
      <c r="M150" s="39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s="33" customFormat="1" ht="17.25" hidden="1">
      <c r="A151" s="22"/>
      <c r="B151" s="60"/>
      <c r="C151" s="98"/>
      <c r="D151" s="98"/>
      <c r="E151" s="99"/>
      <c r="F151" s="26"/>
      <c r="G151" s="62"/>
      <c r="H151" s="31"/>
      <c r="I151" s="83"/>
      <c r="J151" s="82"/>
      <c r="K151" s="120"/>
      <c r="L151" s="39"/>
      <c r="M151" s="39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s="33" customFormat="1" ht="17.25" hidden="1">
      <c r="A152" s="22"/>
      <c r="B152" s="60"/>
      <c r="C152" s="98"/>
      <c r="D152" s="98"/>
      <c r="E152" s="99"/>
      <c r="F152" s="26"/>
      <c r="G152" s="62"/>
      <c r="H152" s="31"/>
      <c r="I152" s="83"/>
      <c r="J152" s="82"/>
      <c r="K152" s="120"/>
      <c r="L152" s="39"/>
      <c r="M152" s="39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s="119" customFormat="1" ht="17.25" hidden="1">
      <c r="A153" s="222"/>
      <c r="B153" s="236"/>
      <c r="C153" s="236"/>
      <c r="D153" s="236"/>
      <c r="E153" s="236"/>
      <c r="F153" s="237"/>
      <c r="G153" s="65"/>
      <c r="H153" s="41"/>
      <c r="I153" s="42"/>
      <c r="J153" s="41"/>
      <c r="K153" s="43"/>
      <c r="L153" s="44"/>
      <c r="M153" s="44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s="119" customFormat="1" ht="17.25" hidden="1">
      <c r="A154" s="238" t="s">
        <v>317</v>
      </c>
      <c r="B154" s="239"/>
      <c r="C154" s="239"/>
      <c r="D154" s="240"/>
      <c r="E154" s="66"/>
      <c r="F154" s="67"/>
      <c r="G154" s="68"/>
      <c r="H154" s="69"/>
      <c r="I154" s="70"/>
      <c r="J154" s="69"/>
      <c r="K154" s="71"/>
      <c r="L154" s="72"/>
      <c r="M154" s="7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s="33" customFormat="1" ht="17.25" hidden="1">
      <c r="A155" s="22"/>
      <c r="B155" s="60"/>
      <c r="C155" s="98"/>
      <c r="D155" s="98"/>
      <c r="E155" s="99"/>
      <c r="F155" s="26"/>
      <c r="G155" s="62"/>
      <c r="H155" s="31"/>
      <c r="I155" s="83"/>
      <c r="J155" s="82"/>
      <c r="K155" s="120"/>
      <c r="L155" s="39"/>
      <c r="M155" s="39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s="33" customFormat="1" ht="17.25" hidden="1">
      <c r="A156" s="22"/>
      <c r="B156" s="60"/>
      <c r="C156" s="98"/>
      <c r="D156" s="98"/>
      <c r="E156" s="99"/>
      <c r="F156" s="26"/>
      <c r="G156" s="62"/>
      <c r="H156" s="31"/>
      <c r="I156" s="83"/>
      <c r="J156" s="82"/>
      <c r="K156" s="120"/>
      <c r="L156" s="39"/>
      <c r="M156" s="39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s="33" customFormat="1" ht="17.25" hidden="1">
      <c r="A157" s="22"/>
      <c r="B157" s="60"/>
      <c r="C157" s="98"/>
      <c r="D157" s="98"/>
      <c r="E157" s="99"/>
      <c r="F157" s="26"/>
      <c r="G157" s="62"/>
      <c r="H157" s="31"/>
      <c r="I157" s="83"/>
      <c r="J157" s="82"/>
      <c r="K157" s="120"/>
      <c r="L157" s="39"/>
      <c r="M157" s="39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s="33" customFormat="1" ht="17.25" hidden="1">
      <c r="A158" s="22"/>
      <c r="B158" s="60"/>
      <c r="C158" s="98"/>
      <c r="D158" s="98"/>
      <c r="E158" s="99"/>
      <c r="F158" s="26"/>
      <c r="G158" s="62"/>
      <c r="H158" s="31"/>
      <c r="I158" s="83"/>
      <c r="J158" s="82"/>
      <c r="K158" s="120"/>
      <c r="L158" s="39"/>
      <c r="M158" s="39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s="33" customFormat="1" ht="17.25" hidden="1">
      <c r="A159" s="22"/>
      <c r="B159" s="60"/>
      <c r="C159" s="98"/>
      <c r="D159" s="98"/>
      <c r="E159" s="99"/>
      <c r="F159" s="26"/>
      <c r="G159" s="62"/>
      <c r="H159" s="31"/>
      <c r="I159" s="83"/>
      <c r="J159" s="82"/>
      <c r="K159" s="120"/>
      <c r="L159" s="39"/>
      <c r="M159" s="39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s="33" customFormat="1" ht="17.25" hidden="1">
      <c r="A160" s="22"/>
      <c r="B160" s="60"/>
      <c r="C160" s="98"/>
      <c r="D160" s="98"/>
      <c r="E160" s="99"/>
      <c r="F160" s="26"/>
      <c r="G160" s="62"/>
      <c r="H160" s="31"/>
      <c r="I160" s="83"/>
      <c r="J160" s="82"/>
      <c r="K160" s="120"/>
      <c r="L160" s="39"/>
      <c r="M160" s="39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s="33" customFormat="1" ht="17.25" hidden="1">
      <c r="A161" s="22"/>
      <c r="B161" s="60"/>
      <c r="C161" s="98"/>
      <c r="D161" s="98"/>
      <c r="E161" s="99"/>
      <c r="F161" s="26"/>
      <c r="G161" s="62"/>
      <c r="H161" s="31"/>
      <c r="I161" s="83"/>
      <c r="J161" s="82"/>
      <c r="K161" s="120"/>
      <c r="L161" s="39"/>
      <c r="M161" s="39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s="33" customFormat="1" ht="17.25" hidden="1">
      <c r="A162" s="22"/>
      <c r="B162" s="60"/>
      <c r="C162" s="98"/>
      <c r="D162" s="98"/>
      <c r="E162" s="121"/>
      <c r="F162" s="26"/>
      <c r="G162" s="62"/>
      <c r="H162" s="82"/>
      <c r="I162" s="83"/>
      <c r="J162" s="31"/>
      <c r="L162" s="39"/>
      <c r="M162" s="39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s="119" customFormat="1" ht="17.25" hidden="1">
      <c r="A163" s="222"/>
      <c r="B163" s="236"/>
      <c r="C163" s="236"/>
      <c r="D163" s="236"/>
      <c r="E163" s="236"/>
      <c r="F163" s="237"/>
      <c r="G163" s="65"/>
      <c r="H163" s="41"/>
      <c r="I163" s="42"/>
      <c r="J163" s="41"/>
      <c r="K163" s="43"/>
      <c r="L163" s="44"/>
      <c r="M163" s="44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s="119" customFormat="1" ht="17.25" hidden="1">
      <c r="A164" s="238" t="s">
        <v>408</v>
      </c>
      <c r="B164" s="239"/>
      <c r="C164" s="239"/>
      <c r="D164" s="240"/>
      <c r="E164" s="66"/>
      <c r="F164" s="67"/>
      <c r="G164" s="68"/>
      <c r="H164" s="69"/>
      <c r="I164" s="70"/>
      <c r="J164" s="69"/>
      <c r="K164" s="71"/>
      <c r="L164" s="72"/>
      <c r="M164" s="7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s="33" customFormat="1" ht="17.25" hidden="1">
      <c r="A165" s="22" t="s">
        <v>325</v>
      </c>
      <c r="B165" s="60" t="s">
        <v>387</v>
      </c>
      <c r="C165" s="98" t="s">
        <v>409</v>
      </c>
      <c r="D165" s="98" t="s">
        <v>353</v>
      </c>
      <c r="E165" s="99" t="s">
        <v>410</v>
      </c>
      <c r="F165" s="26">
        <v>41350</v>
      </c>
      <c r="G165" s="62"/>
      <c r="H165" s="31">
        <v>150000</v>
      </c>
      <c r="I165" s="83" t="s">
        <v>20</v>
      </c>
      <c r="J165" s="82"/>
      <c r="K165" s="120"/>
      <c r="L165" s="39"/>
      <c r="M165" s="39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s="33" customFormat="1" ht="17.25" hidden="1">
      <c r="A166" s="22"/>
      <c r="B166" s="60"/>
      <c r="C166" s="98"/>
      <c r="D166" s="98"/>
      <c r="E166" s="99"/>
      <c r="F166" s="26"/>
      <c r="G166" s="62"/>
      <c r="H166" s="31"/>
      <c r="I166" s="83"/>
      <c r="J166" s="82"/>
      <c r="K166" s="120"/>
      <c r="L166" s="39"/>
      <c r="M166" s="39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s="33" customFormat="1" ht="17.25" hidden="1">
      <c r="A167" s="22"/>
      <c r="B167" s="60"/>
      <c r="C167" s="98"/>
      <c r="D167" s="98"/>
      <c r="E167" s="99"/>
      <c r="F167" s="26"/>
      <c r="G167" s="62"/>
      <c r="H167" s="31"/>
      <c r="I167" s="83"/>
      <c r="J167" s="82"/>
      <c r="K167" s="120"/>
      <c r="L167" s="39"/>
      <c r="M167" s="39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s="33" customFormat="1" ht="17.25" hidden="1">
      <c r="A168" s="22"/>
      <c r="B168" s="60"/>
      <c r="C168" s="98"/>
      <c r="D168" s="98"/>
      <c r="E168" s="99"/>
      <c r="F168" s="26"/>
      <c r="G168" s="62"/>
      <c r="H168" s="31"/>
      <c r="I168" s="83"/>
      <c r="J168" s="82"/>
      <c r="K168" s="120"/>
      <c r="L168" s="39"/>
      <c r="M168" s="39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s="33" customFormat="1" ht="17.25" hidden="1">
      <c r="A169" s="22"/>
      <c r="B169" s="60"/>
      <c r="C169" s="98"/>
      <c r="D169" s="98"/>
      <c r="E169" s="99"/>
      <c r="F169" s="26"/>
      <c r="G169" s="62"/>
      <c r="H169" s="31"/>
      <c r="I169" s="83"/>
      <c r="J169" s="82"/>
      <c r="K169" s="120"/>
      <c r="L169" s="39"/>
      <c r="M169" s="39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s="5" customFormat="1" ht="19.5" hidden="1">
      <c r="A170" s="200" t="s">
        <v>439</v>
      </c>
      <c r="B170" s="201"/>
      <c r="C170" s="201"/>
      <c r="D170" s="202"/>
      <c r="E170" s="15"/>
      <c r="F170" s="16"/>
      <c r="G170" s="17"/>
      <c r="H170" s="18"/>
      <c r="I170" s="19"/>
      <c r="J170" s="18"/>
      <c r="K170" s="20"/>
      <c r="L170" s="21"/>
      <c r="M170" s="21"/>
    </row>
    <row r="171" spans="1:256" s="33" customFormat="1" ht="32.25" hidden="1">
      <c r="A171" s="22" t="s">
        <v>448</v>
      </c>
      <c r="B171" s="23" t="s">
        <v>490</v>
      </c>
      <c r="C171" s="24" t="s">
        <v>17</v>
      </c>
      <c r="D171" s="24" t="s">
        <v>125</v>
      </c>
      <c r="E171" s="25" t="s">
        <v>491</v>
      </c>
      <c r="F171" s="26">
        <v>41367</v>
      </c>
      <c r="G171" s="27"/>
      <c r="H171" s="28">
        <v>30000</v>
      </c>
      <c r="I171" s="29"/>
      <c r="J171" s="30"/>
      <c r="K171" s="31" t="s">
        <v>20</v>
      </c>
      <c r="L171" s="32"/>
      <c r="M171" s="32"/>
    </row>
    <row r="172" spans="1:256" s="33" customFormat="1" ht="17.25" hidden="1">
      <c r="A172" s="22" t="s">
        <v>448</v>
      </c>
      <c r="B172" s="23" t="s">
        <v>332</v>
      </c>
      <c r="C172" s="24" t="s">
        <v>33</v>
      </c>
      <c r="D172" s="24" t="s">
        <v>487</v>
      </c>
      <c r="E172" s="25" t="s">
        <v>492</v>
      </c>
      <c r="F172" s="26">
        <v>41380</v>
      </c>
      <c r="G172" s="27"/>
      <c r="H172" s="28">
        <v>20000</v>
      </c>
      <c r="I172" s="29" t="s">
        <v>20</v>
      </c>
      <c r="J172" s="30"/>
      <c r="K172" s="31"/>
      <c r="L172" s="32"/>
      <c r="M172" s="32"/>
    </row>
    <row r="173" spans="1:256" s="33" customFormat="1" ht="17.25" hidden="1">
      <c r="A173" s="209" t="s">
        <v>448</v>
      </c>
      <c r="B173" s="23" t="s">
        <v>175</v>
      </c>
      <c r="C173" s="24" t="s">
        <v>17</v>
      </c>
      <c r="D173" s="24" t="s">
        <v>41</v>
      </c>
      <c r="E173" s="35" t="s">
        <v>531</v>
      </c>
      <c r="F173" s="26">
        <v>41383</v>
      </c>
      <c r="G173" s="27"/>
      <c r="H173" s="82">
        <v>100000</v>
      </c>
      <c r="I173" s="37" t="s">
        <v>20</v>
      </c>
      <c r="J173" s="36"/>
      <c r="K173" s="38"/>
      <c r="L173" s="39"/>
      <c r="M173" s="39"/>
    </row>
    <row r="174" spans="1:256" s="33" customFormat="1" ht="17.25" hidden="1">
      <c r="A174" s="22" t="s">
        <v>448</v>
      </c>
      <c r="B174" s="23" t="s">
        <v>16</v>
      </c>
      <c r="C174" s="24" t="s">
        <v>17</v>
      </c>
      <c r="D174" s="24" t="s">
        <v>18</v>
      </c>
      <c r="E174" s="35" t="s">
        <v>26</v>
      </c>
      <c r="F174" s="26">
        <v>41369</v>
      </c>
      <c r="G174" s="27"/>
      <c r="H174" s="82">
        <v>20000</v>
      </c>
      <c r="I174" s="37" t="s">
        <v>20</v>
      </c>
      <c r="J174" s="36"/>
      <c r="K174" s="38"/>
      <c r="L174" s="39"/>
      <c r="M174" s="39"/>
    </row>
    <row r="175" spans="1:256" s="33" customFormat="1" ht="17.25" hidden="1">
      <c r="A175" s="22" t="s">
        <v>448</v>
      </c>
      <c r="B175" s="23" t="s">
        <v>16</v>
      </c>
      <c r="C175" s="24" t="s">
        <v>17</v>
      </c>
      <c r="D175" s="24" t="s">
        <v>18</v>
      </c>
      <c r="E175" s="35" t="s">
        <v>532</v>
      </c>
      <c r="F175" s="26">
        <v>41369</v>
      </c>
      <c r="G175" s="27"/>
      <c r="H175" s="82">
        <v>50000</v>
      </c>
      <c r="I175" s="37" t="s">
        <v>20</v>
      </c>
      <c r="J175" s="36"/>
      <c r="K175" s="38"/>
      <c r="L175" s="39"/>
      <c r="M175" s="39"/>
    </row>
    <row r="176" spans="1:256" s="33" customFormat="1" ht="17.25" hidden="1">
      <c r="A176" s="22" t="s">
        <v>448</v>
      </c>
      <c r="B176" s="40" t="s">
        <v>204</v>
      </c>
      <c r="C176" s="24" t="s">
        <v>17</v>
      </c>
      <c r="D176" s="24" t="s">
        <v>41</v>
      </c>
      <c r="E176" s="99" t="s">
        <v>531</v>
      </c>
      <c r="F176" s="26">
        <v>41385</v>
      </c>
      <c r="G176" s="62"/>
      <c r="H176" s="31">
        <v>100000</v>
      </c>
      <c r="I176" s="83" t="s">
        <v>20</v>
      </c>
      <c r="J176" s="82"/>
      <c r="K176" s="120"/>
      <c r="L176" s="39"/>
      <c r="M176" s="39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s="33" customFormat="1" ht="17.25" hidden="1">
      <c r="A177" s="22" t="s">
        <v>448</v>
      </c>
      <c r="B177" s="60" t="s">
        <v>533</v>
      </c>
      <c r="C177" s="98" t="s">
        <v>17</v>
      </c>
      <c r="D177" s="98" t="s">
        <v>41</v>
      </c>
      <c r="E177" s="99" t="s">
        <v>534</v>
      </c>
      <c r="F177" s="26">
        <v>41393</v>
      </c>
      <c r="G177" s="62"/>
      <c r="H177" s="31">
        <v>20000</v>
      </c>
      <c r="I177" s="83" t="s">
        <v>20</v>
      </c>
      <c r="J177" s="82"/>
      <c r="K177" s="120"/>
      <c r="L177" s="39"/>
      <c r="M177" s="39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s="33" customFormat="1" ht="17.25" hidden="1">
      <c r="A178" s="22" t="s">
        <v>448</v>
      </c>
      <c r="B178" s="60"/>
      <c r="C178" s="98"/>
      <c r="D178" s="98"/>
      <c r="E178" s="99"/>
      <c r="F178" s="26"/>
      <c r="G178" s="62"/>
      <c r="H178" s="31"/>
      <c r="I178" s="83"/>
      <c r="J178" s="82"/>
      <c r="K178" s="120"/>
      <c r="L178" s="39"/>
      <c r="M178" s="39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s="33" customFormat="1" ht="17.25" hidden="1">
      <c r="A179" s="22" t="s">
        <v>448</v>
      </c>
      <c r="B179" s="60"/>
      <c r="C179" s="98"/>
      <c r="D179" s="98"/>
      <c r="E179" s="99"/>
      <c r="F179" s="26"/>
      <c r="G179" s="62"/>
      <c r="H179" s="31"/>
      <c r="I179" s="83"/>
      <c r="J179" s="82"/>
      <c r="K179" s="120"/>
      <c r="L179" s="39"/>
      <c r="M179" s="39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s="33" customFormat="1" ht="17.25" hidden="1">
      <c r="A180" s="22" t="s">
        <v>448</v>
      </c>
      <c r="B180" s="60"/>
      <c r="C180" s="98"/>
      <c r="D180" s="98"/>
      <c r="E180" s="99"/>
      <c r="F180" s="26"/>
      <c r="G180" s="62"/>
      <c r="H180" s="31"/>
      <c r="I180" s="83"/>
      <c r="J180" s="82"/>
      <c r="K180" s="120"/>
      <c r="L180" s="39"/>
      <c r="M180" s="39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s="33" customFormat="1" ht="17.25" hidden="1">
      <c r="A181" s="22" t="s">
        <v>448</v>
      </c>
      <c r="B181" s="60"/>
      <c r="C181" s="98"/>
      <c r="D181" s="98"/>
      <c r="E181" s="99"/>
      <c r="F181" s="26"/>
      <c r="G181" s="62"/>
      <c r="H181" s="31"/>
      <c r="I181" s="83"/>
      <c r="J181" s="82"/>
      <c r="K181" s="120"/>
      <c r="L181" s="39"/>
      <c r="M181" s="39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s="33" customFormat="1" ht="17.25" hidden="1">
      <c r="A182" s="22"/>
      <c r="B182" s="60"/>
      <c r="C182" s="98"/>
      <c r="D182" s="98"/>
      <c r="E182" s="99"/>
      <c r="F182" s="26"/>
      <c r="G182" s="62"/>
      <c r="H182" s="31"/>
      <c r="I182" s="83"/>
      <c r="J182" s="82"/>
      <c r="K182" s="120"/>
      <c r="L182" s="39"/>
      <c r="M182" s="39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s="33" customFormat="1" ht="17.25" hidden="1">
      <c r="A183" s="34"/>
      <c r="B183" s="40"/>
      <c r="C183" s="24"/>
      <c r="D183" s="24"/>
      <c r="E183" s="35"/>
      <c r="F183" s="26"/>
      <c r="G183" s="27"/>
      <c r="H183" s="36"/>
      <c r="I183" s="37"/>
      <c r="J183" s="36"/>
      <c r="K183" s="38"/>
      <c r="L183" s="39"/>
      <c r="M183" s="39"/>
    </row>
    <row r="184" spans="1:256" s="33" customFormat="1" ht="17.25" hidden="1">
      <c r="A184" s="234"/>
      <c r="B184" s="223"/>
      <c r="C184" s="223"/>
      <c r="D184" s="223"/>
      <c r="E184" s="223"/>
      <c r="F184" s="223"/>
      <c r="G184" s="224"/>
      <c r="H184" s="41"/>
      <c r="I184" s="42"/>
      <c r="J184" s="41"/>
      <c r="K184" s="43"/>
      <c r="L184" s="44"/>
      <c r="M184" s="44"/>
    </row>
    <row r="185" spans="1:256" s="33" customFormat="1" ht="17.25" hidden="1">
      <c r="A185" s="251" t="s">
        <v>440</v>
      </c>
      <c r="B185" s="252"/>
      <c r="C185" s="252"/>
      <c r="D185" s="253"/>
      <c r="E185" s="45"/>
      <c r="F185" s="46"/>
      <c r="G185" s="47"/>
      <c r="H185" s="48"/>
      <c r="I185" s="49"/>
      <c r="J185" s="48"/>
      <c r="K185" s="50"/>
      <c r="L185" s="51"/>
      <c r="M185" s="51"/>
    </row>
    <row r="186" spans="1:256" s="61" customFormat="1" ht="47.25" hidden="1" customHeight="1">
      <c r="A186" s="199" t="s">
        <v>448</v>
      </c>
      <c r="B186" s="52" t="s">
        <v>472</v>
      </c>
      <c r="C186" s="53" t="s">
        <v>33</v>
      </c>
      <c r="D186" s="54" t="s">
        <v>119</v>
      </c>
      <c r="E186" s="55" t="s">
        <v>473</v>
      </c>
      <c r="F186" s="56">
        <v>41387</v>
      </c>
      <c r="G186" s="57" t="s">
        <v>20</v>
      </c>
      <c r="H186" s="28"/>
      <c r="I186" s="58"/>
      <c r="J186" s="28"/>
      <c r="K186" s="59"/>
      <c r="L186" s="54"/>
      <c r="M186" s="60"/>
    </row>
    <row r="187" spans="1:256" s="33" customFormat="1" ht="17.25" hidden="1">
      <c r="A187" s="199" t="s">
        <v>448</v>
      </c>
      <c r="B187" s="52" t="s">
        <v>110</v>
      </c>
      <c r="C187" s="53" t="s">
        <v>33</v>
      </c>
      <c r="D187" s="54" t="s">
        <v>41</v>
      </c>
      <c r="E187" s="35" t="s">
        <v>474</v>
      </c>
      <c r="F187" s="56">
        <v>41387</v>
      </c>
      <c r="G187" s="62"/>
      <c r="H187" s="28">
        <v>20000</v>
      </c>
      <c r="I187" s="63" t="s">
        <v>20</v>
      </c>
      <c r="J187" s="64"/>
      <c r="K187" s="38"/>
      <c r="L187" s="60"/>
      <c r="M187" s="60"/>
    </row>
    <row r="188" spans="1:256" s="33" customFormat="1" ht="32.25" hidden="1">
      <c r="A188" s="199" t="s">
        <v>448</v>
      </c>
      <c r="B188" s="52" t="s">
        <v>475</v>
      </c>
      <c r="C188" s="53" t="s">
        <v>33</v>
      </c>
      <c r="D188" s="54" t="s">
        <v>125</v>
      </c>
      <c r="E188" s="35" t="s">
        <v>476</v>
      </c>
      <c r="F188" s="56">
        <v>41387</v>
      </c>
      <c r="G188" s="62"/>
      <c r="H188" s="28">
        <v>20000</v>
      </c>
      <c r="I188" s="63" t="s">
        <v>20</v>
      </c>
      <c r="J188" s="64"/>
      <c r="K188" s="38"/>
      <c r="L188" s="60"/>
      <c r="M188" s="60"/>
    </row>
    <row r="189" spans="1:256" s="33" customFormat="1" ht="17.25" hidden="1">
      <c r="A189" s="199" t="s">
        <v>448</v>
      </c>
      <c r="B189" s="52" t="s">
        <v>477</v>
      </c>
      <c r="C189" s="53" t="s">
        <v>33</v>
      </c>
      <c r="D189" s="54" t="s">
        <v>25</v>
      </c>
      <c r="E189" s="35" t="s">
        <v>478</v>
      </c>
      <c r="F189" s="56" t="s">
        <v>479</v>
      </c>
      <c r="G189" s="62"/>
      <c r="H189" s="28">
        <v>100000</v>
      </c>
      <c r="I189" s="63" t="s">
        <v>20</v>
      </c>
      <c r="J189" s="64"/>
      <c r="K189" s="38"/>
      <c r="L189" s="60"/>
      <c r="M189" s="60"/>
    </row>
    <row r="190" spans="1:256" s="33" customFormat="1" ht="17.25" hidden="1">
      <c r="A190" s="199" t="s">
        <v>448</v>
      </c>
      <c r="B190" s="52"/>
      <c r="C190" s="53"/>
      <c r="D190" s="54"/>
      <c r="E190" s="35"/>
      <c r="F190" s="56"/>
      <c r="G190" s="62"/>
      <c r="H190" s="28"/>
      <c r="I190" s="63"/>
      <c r="J190" s="64"/>
      <c r="K190" s="38"/>
      <c r="L190" s="60"/>
      <c r="M190" s="60"/>
    </row>
    <row r="191" spans="1:256" s="33" customFormat="1" ht="17.25" hidden="1">
      <c r="A191" s="199" t="s">
        <v>448</v>
      </c>
      <c r="B191" s="32"/>
      <c r="C191" s="53"/>
      <c r="D191" s="24"/>
      <c r="E191" s="25"/>
      <c r="F191" s="26"/>
      <c r="G191" s="27"/>
      <c r="H191" s="30"/>
      <c r="I191" s="63"/>
      <c r="J191" s="64"/>
      <c r="K191" s="38"/>
      <c r="L191" s="60"/>
      <c r="M191" s="60"/>
    </row>
    <row r="192" spans="1:256" s="33" customFormat="1" ht="17.25" hidden="1">
      <c r="A192" s="199" t="s">
        <v>448</v>
      </c>
      <c r="B192" s="52"/>
      <c r="C192" s="53"/>
      <c r="D192" s="24"/>
      <c r="E192" s="35"/>
      <c r="F192" s="56"/>
      <c r="G192" s="62"/>
      <c r="H192" s="28"/>
      <c r="I192" s="63"/>
      <c r="J192" s="64"/>
      <c r="K192" s="38"/>
      <c r="L192" s="60"/>
      <c r="M192" s="60"/>
    </row>
    <row r="193" spans="1:256" s="33" customFormat="1" ht="17.25" hidden="1">
      <c r="A193" s="199" t="s">
        <v>448</v>
      </c>
      <c r="B193" s="52"/>
      <c r="C193" s="53"/>
      <c r="D193" s="54"/>
      <c r="E193" s="35"/>
      <c r="F193" s="56"/>
      <c r="G193" s="62"/>
      <c r="H193" s="28"/>
      <c r="I193" s="63"/>
      <c r="J193" s="64"/>
      <c r="K193" s="38"/>
      <c r="L193" s="60"/>
      <c r="M193" s="60"/>
    </row>
    <row r="194" spans="1:256" s="33" customFormat="1" ht="17.25" hidden="1">
      <c r="A194" s="199" t="s">
        <v>448</v>
      </c>
      <c r="B194" s="60"/>
      <c r="C194" s="53"/>
      <c r="D194" s="98"/>
      <c r="E194" s="99"/>
      <c r="F194" s="26"/>
      <c r="G194" s="62"/>
      <c r="H194" s="31"/>
      <c r="I194" s="83"/>
      <c r="J194" s="82"/>
      <c r="K194" s="120"/>
      <c r="L194" s="39"/>
      <c r="M194" s="39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s="33" customFormat="1" ht="17.25" hidden="1">
      <c r="A195" s="22"/>
      <c r="B195" s="60"/>
      <c r="C195" s="53"/>
      <c r="D195" s="98"/>
      <c r="E195" s="99"/>
      <c r="F195" s="26"/>
      <c r="G195" s="62"/>
      <c r="H195" s="31"/>
      <c r="I195" s="83"/>
      <c r="J195" s="82"/>
      <c r="K195" s="120"/>
      <c r="L195" s="39"/>
      <c r="M195" s="39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s="33" customFormat="1" ht="17.25" hidden="1">
      <c r="A196" s="222"/>
      <c r="B196" s="223"/>
      <c r="C196" s="223"/>
      <c r="D196" s="223"/>
      <c r="E196" s="223"/>
      <c r="F196" s="224"/>
      <c r="G196" s="65"/>
      <c r="H196" s="41"/>
      <c r="I196" s="42"/>
      <c r="J196" s="41"/>
      <c r="K196" s="43"/>
      <c r="L196" s="44"/>
      <c r="M196" s="44"/>
    </row>
    <row r="197" spans="1:256" s="33" customFormat="1" ht="17.25" hidden="1">
      <c r="A197" s="241" t="s">
        <v>441</v>
      </c>
      <c r="B197" s="241"/>
      <c r="C197" s="241"/>
      <c r="D197" s="241"/>
      <c r="E197" s="66"/>
      <c r="F197" s="67"/>
      <c r="G197" s="68"/>
      <c r="H197" s="69"/>
      <c r="I197" s="70"/>
      <c r="J197" s="69"/>
      <c r="K197" s="71"/>
      <c r="L197" s="72"/>
      <c r="M197" s="72"/>
    </row>
    <row r="198" spans="1:256" s="81" customFormat="1" ht="17.25" hidden="1">
      <c r="A198" s="22" t="s">
        <v>448</v>
      </c>
      <c r="B198" s="73"/>
      <c r="C198" s="74"/>
      <c r="D198" s="74"/>
      <c r="E198" s="75"/>
      <c r="F198" s="76"/>
      <c r="G198" s="74"/>
      <c r="H198" s="30"/>
      <c r="I198" s="77"/>
      <c r="J198" s="78"/>
      <c r="K198" s="79"/>
      <c r="L198" s="80"/>
      <c r="M198" s="32"/>
    </row>
    <row r="199" spans="1:256" s="81" customFormat="1" ht="17.25" hidden="1">
      <c r="A199" s="22"/>
      <c r="B199" s="73"/>
      <c r="C199" s="74"/>
      <c r="D199" s="74"/>
      <c r="E199" s="75"/>
      <c r="F199" s="76"/>
      <c r="G199" s="74"/>
      <c r="H199" s="30"/>
      <c r="I199" s="77"/>
      <c r="J199" s="78"/>
      <c r="K199" s="79"/>
      <c r="L199" s="80"/>
      <c r="M199" s="32"/>
    </row>
    <row r="200" spans="1:256" s="81" customFormat="1" ht="17.25" hidden="1">
      <c r="A200" s="22"/>
      <c r="B200" s="73"/>
      <c r="C200" s="74"/>
      <c r="D200" s="74"/>
      <c r="E200" s="75"/>
      <c r="F200" s="76"/>
      <c r="G200" s="74"/>
      <c r="H200" s="30"/>
      <c r="I200" s="77"/>
      <c r="J200" s="78"/>
      <c r="K200" s="79"/>
      <c r="L200" s="80"/>
      <c r="M200" s="32"/>
    </row>
    <row r="201" spans="1:256" s="81" customFormat="1" ht="17.25" hidden="1">
      <c r="A201" s="22"/>
      <c r="B201" s="73"/>
      <c r="C201" s="74"/>
      <c r="D201" s="74"/>
      <c r="E201" s="75"/>
      <c r="F201" s="76"/>
      <c r="G201" s="74"/>
      <c r="H201" s="30"/>
      <c r="I201" s="77"/>
      <c r="J201" s="78"/>
      <c r="K201" s="79"/>
      <c r="L201" s="80"/>
      <c r="M201" s="32"/>
    </row>
    <row r="202" spans="1:256" s="81" customFormat="1" ht="17.25" hidden="1">
      <c r="A202" s="22"/>
      <c r="B202" s="73"/>
      <c r="C202" s="74"/>
      <c r="D202" s="74"/>
      <c r="E202" s="75"/>
      <c r="F202" s="76"/>
      <c r="G202" s="74"/>
      <c r="H202" s="30"/>
      <c r="I202" s="77"/>
      <c r="J202" s="78"/>
      <c r="K202" s="79"/>
      <c r="L202" s="80"/>
      <c r="M202" s="32"/>
    </row>
    <row r="203" spans="1:256" s="81" customFormat="1" ht="17.25" hidden="1">
      <c r="A203" s="22"/>
      <c r="B203" s="73"/>
      <c r="C203" s="74"/>
      <c r="D203" s="74"/>
      <c r="E203" s="75"/>
      <c r="F203" s="76"/>
      <c r="G203" s="74"/>
      <c r="H203" s="30"/>
      <c r="I203" s="77"/>
      <c r="J203" s="78"/>
      <c r="K203" s="79"/>
      <c r="L203" s="80"/>
      <c r="M203" s="32"/>
    </row>
    <row r="204" spans="1:256" s="81" customFormat="1" ht="17.25" hidden="1">
      <c r="A204" s="22"/>
      <c r="B204" s="73"/>
      <c r="C204" s="74"/>
      <c r="D204" s="74"/>
      <c r="E204" s="75"/>
      <c r="F204" s="76"/>
      <c r="G204" s="74"/>
      <c r="H204" s="78"/>
      <c r="I204" s="77"/>
      <c r="J204" s="78"/>
      <c r="K204" s="79"/>
      <c r="L204" s="80"/>
      <c r="M204" s="32"/>
    </row>
    <row r="205" spans="1:256" s="81" customFormat="1" ht="17.25" hidden="1">
      <c r="A205" s="22"/>
      <c r="B205" s="73"/>
      <c r="C205" s="74"/>
      <c r="D205" s="74"/>
      <c r="E205" s="75"/>
      <c r="F205" s="76"/>
      <c r="G205" s="74"/>
      <c r="H205" s="78"/>
      <c r="I205" s="77"/>
      <c r="J205" s="78"/>
      <c r="K205" s="79"/>
      <c r="L205" s="80"/>
      <c r="M205" s="32"/>
    </row>
    <row r="206" spans="1:256" s="81" customFormat="1" ht="17.25" hidden="1">
      <c r="A206" s="22"/>
      <c r="B206" s="73"/>
      <c r="C206" s="74"/>
      <c r="D206" s="74"/>
      <c r="E206" s="75"/>
      <c r="F206" s="76"/>
      <c r="G206" s="74"/>
      <c r="H206" s="78"/>
      <c r="I206" s="77"/>
      <c r="J206" s="78"/>
      <c r="K206" s="79"/>
      <c r="L206" s="80"/>
      <c r="M206" s="32"/>
    </row>
    <row r="207" spans="1:256" s="81" customFormat="1" ht="17.25" hidden="1">
      <c r="A207" s="22"/>
      <c r="B207" s="32"/>
      <c r="C207" s="24"/>
      <c r="D207" s="74"/>
      <c r="E207" s="25"/>
      <c r="F207" s="26"/>
      <c r="G207" s="27"/>
      <c r="H207" s="31"/>
      <c r="I207" s="29"/>
      <c r="J207" s="30"/>
      <c r="K207" s="120"/>
      <c r="L207" s="32"/>
      <c r="M207" s="32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  <c r="Z207" s="197"/>
      <c r="AA207" s="197"/>
      <c r="AB207" s="197"/>
      <c r="AC207" s="197"/>
      <c r="AD207" s="197"/>
      <c r="AE207" s="197"/>
      <c r="AF207" s="197"/>
      <c r="AG207" s="197"/>
      <c r="AH207" s="197"/>
      <c r="AI207" s="197"/>
      <c r="AJ207" s="197"/>
      <c r="AK207" s="197"/>
      <c r="AL207" s="197"/>
      <c r="AM207" s="197"/>
      <c r="AN207" s="197"/>
      <c r="AO207" s="197"/>
      <c r="AP207" s="197"/>
      <c r="AQ207" s="197"/>
      <c r="AR207" s="197"/>
      <c r="AS207" s="197"/>
      <c r="AT207" s="197"/>
      <c r="AU207" s="197"/>
      <c r="AV207" s="197"/>
      <c r="AW207" s="197"/>
      <c r="AX207" s="197"/>
      <c r="AY207" s="197"/>
      <c r="AZ207" s="197"/>
      <c r="BA207" s="197"/>
      <c r="BB207" s="197"/>
      <c r="BC207" s="197"/>
      <c r="BD207" s="197"/>
      <c r="BE207" s="197"/>
      <c r="BF207" s="197"/>
      <c r="BG207" s="197"/>
      <c r="BH207" s="197"/>
      <c r="BI207" s="197"/>
      <c r="BJ207" s="197"/>
      <c r="BK207" s="197"/>
      <c r="BL207" s="197"/>
      <c r="BM207" s="197"/>
      <c r="BN207" s="197"/>
      <c r="BO207" s="197"/>
      <c r="BP207" s="197"/>
      <c r="BQ207" s="197"/>
      <c r="BR207" s="197"/>
      <c r="BS207" s="197"/>
      <c r="BT207" s="197"/>
      <c r="BU207" s="197"/>
      <c r="BV207" s="197"/>
      <c r="BW207" s="197"/>
      <c r="BX207" s="197"/>
      <c r="BY207" s="197"/>
      <c r="BZ207" s="197"/>
      <c r="CA207" s="197"/>
      <c r="CB207" s="197"/>
      <c r="CC207" s="197"/>
      <c r="CD207" s="197"/>
      <c r="CE207" s="197"/>
      <c r="CF207" s="197"/>
      <c r="CG207" s="197"/>
      <c r="CH207" s="197"/>
      <c r="CI207" s="197"/>
      <c r="CJ207" s="197"/>
      <c r="CK207" s="197"/>
      <c r="CL207" s="197"/>
      <c r="CM207" s="197"/>
      <c r="CN207" s="197"/>
      <c r="CO207" s="197"/>
      <c r="CP207" s="197"/>
      <c r="CQ207" s="197"/>
      <c r="CR207" s="197"/>
      <c r="CS207" s="197"/>
      <c r="CT207" s="197"/>
      <c r="CU207" s="197"/>
      <c r="CV207" s="197"/>
      <c r="CW207" s="197"/>
      <c r="CX207" s="197"/>
      <c r="CY207" s="197"/>
      <c r="CZ207" s="197"/>
      <c r="DA207" s="197"/>
      <c r="DB207" s="197"/>
      <c r="DC207" s="197"/>
      <c r="DD207" s="197"/>
      <c r="DE207" s="197"/>
      <c r="DF207" s="197"/>
      <c r="DG207" s="197"/>
      <c r="DH207" s="197"/>
      <c r="DI207" s="197"/>
      <c r="DJ207" s="197"/>
      <c r="DK207" s="197"/>
      <c r="DL207" s="197"/>
      <c r="DM207" s="197"/>
      <c r="DN207" s="197"/>
      <c r="DO207" s="197"/>
      <c r="DP207" s="197"/>
      <c r="DQ207" s="197"/>
      <c r="DR207" s="197"/>
      <c r="DS207" s="197"/>
      <c r="DT207" s="197"/>
      <c r="DU207" s="197"/>
      <c r="DV207" s="197"/>
      <c r="DW207" s="197"/>
      <c r="DX207" s="197"/>
      <c r="DY207" s="197"/>
      <c r="DZ207" s="197"/>
      <c r="EA207" s="197"/>
      <c r="EB207" s="197"/>
      <c r="EC207" s="197"/>
      <c r="ED207" s="197"/>
      <c r="EE207" s="197"/>
      <c r="EF207" s="197"/>
      <c r="EG207" s="197"/>
      <c r="EH207" s="197"/>
      <c r="EI207" s="197"/>
      <c r="EJ207" s="197"/>
      <c r="EK207" s="197"/>
      <c r="EL207" s="197"/>
      <c r="EM207" s="197"/>
      <c r="EN207" s="197"/>
      <c r="EO207" s="197"/>
      <c r="EP207" s="197"/>
      <c r="EQ207" s="197"/>
      <c r="ER207" s="197"/>
      <c r="ES207" s="197"/>
      <c r="ET207" s="197"/>
      <c r="EU207" s="197"/>
      <c r="EV207" s="197"/>
      <c r="EW207" s="197"/>
      <c r="EX207" s="197"/>
      <c r="EY207" s="197"/>
      <c r="EZ207" s="197"/>
      <c r="FA207" s="197"/>
      <c r="FB207" s="197"/>
      <c r="FC207" s="197"/>
      <c r="FD207" s="197"/>
      <c r="FE207" s="197"/>
      <c r="FF207" s="197"/>
      <c r="FG207" s="197"/>
      <c r="FH207" s="197"/>
      <c r="FI207" s="197"/>
      <c r="FJ207" s="197"/>
      <c r="FK207" s="197"/>
      <c r="FL207" s="197"/>
      <c r="FM207" s="197"/>
      <c r="FN207" s="197"/>
      <c r="FO207" s="197"/>
      <c r="FP207" s="197"/>
      <c r="FQ207" s="197"/>
      <c r="FR207" s="197"/>
      <c r="FS207" s="197"/>
      <c r="FT207" s="197"/>
      <c r="FU207" s="197"/>
      <c r="FV207" s="197"/>
      <c r="FW207" s="197"/>
      <c r="FX207" s="197"/>
      <c r="FY207" s="197"/>
      <c r="FZ207" s="197"/>
      <c r="GA207" s="197"/>
      <c r="GB207" s="197"/>
      <c r="GC207" s="197"/>
      <c r="GD207" s="197"/>
      <c r="GE207" s="197"/>
      <c r="GF207" s="197"/>
      <c r="GG207" s="197"/>
      <c r="GH207" s="197"/>
      <c r="GI207" s="197"/>
      <c r="GJ207" s="197"/>
      <c r="GK207" s="197"/>
      <c r="GL207" s="197"/>
      <c r="GM207" s="197"/>
      <c r="GN207" s="197"/>
      <c r="GO207" s="197"/>
      <c r="GP207" s="197"/>
      <c r="GQ207" s="197"/>
      <c r="GR207" s="197"/>
      <c r="GS207" s="197"/>
      <c r="GT207" s="197"/>
      <c r="GU207" s="197"/>
      <c r="GV207" s="197"/>
      <c r="GW207" s="197"/>
      <c r="GX207" s="197"/>
      <c r="GY207" s="197"/>
      <c r="GZ207" s="197"/>
      <c r="HA207" s="197"/>
      <c r="HB207" s="197"/>
      <c r="HC207" s="197"/>
      <c r="HD207" s="197"/>
      <c r="HE207" s="197"/>
      <c r="HF207" s="197"/>
      <c r="HG207" s="197"/>
      <c r="HH207" s="197"/>
      <c r="HI207" s="197"/>
      <c r="HJ207" s="197"/>
      <c r="HK207" s="197"/>
      <c r="HL207" s="197"/>
      <c r="HM207" s="197"/>
      <c r="HN207" s="197"/>
      <c r="HO207" s="197"/>
      <c r="HP207" s="197"/>
      <c r="HQ207" s="197"/>
      <c r="HR207" s="197"/>
      <c r="HS207" s="197"/>
      <c r="HT207" s="197"/>
      <c r="HU207" s="197"/>
      <c r="HV207" s="197"/>
      <c r="HW207" s="197"/>
      <c r="HX207" s="197"/>
      <c r="HY207" s="197"/>
      <c r="HZ207" s="197"/>
      <c r="IA207" s="197"/>
      <c r="IB207" s="197"/>
      <c r="IC207" s="197"/>
      <c r="ID207" s="197"/>
      <c r="IE207" s="197"/>
      <c r="IF207" s="197"/>
      <c r="IG207" s="197"/>
      <c r="IH207" s="197"/>
      <c r="II207" s="197"/>
      <c r="IJ207" s="197"/>
      <c r="IK207" s="197"/>
      <c r="IL207" s="197"/>
      <c r="IM207" s="197"/>
      <c r="IN207" s="197"/>
      <c r="IO207" s="197"/>
      <c r="IP207" s="197"/>
      <c r="IQ207" s="197"/>
      <c r="IR207" s="197"/>
      <c r="IS207" s="197"/>
      <c r="IT207" s="197"/>
      <c r="IU207" s="197"/>
      <c r="IV207" s="197"/>
    </row>
    <row r="208" spans="1:256" s="81" customFormat="1" ht="17.25" hidden="1">
      <c r="A208" s="22"/>
      <c r="B208" s="32"/>
      <c r="C208" s="24"/>
      <c r="D208" s="24"/>
      <c r="E208" s="25"/>
      <c r="F208" s="26"/>
      <c r="G208" s="27"/>
      <c r="H208" s="31"/>
      <c r="I208" s="29"/>
      <c r="J208" s="30"/>
      <c r="K208" s="120"/>
      <c r="L208" s="32"/>
      <c r="M208" s="32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/>
      <c r="AU208" s="197"/>
      <c r="AV208" s="197"/>
      <c r="AW208" s="197"/>
      <c r="AX208" s="197"/>
      <c r="AY208" s="197"/>
      <c r="AZ208" s="197"/>
      <c r="BA208" s="197"/>
      <c r="BB208" s="197"/>
      <c r="BC208" s="197"/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/>
      <c r="CJ208" s="197"/>
      <c r="CK208" s="197"/>
      <c r="CL208" s="197"/>
      <c r="CM208" s="197"/>
      <c r="CN208" s="197"/>
      <c r="CO208" s="197"/>
      <c r="CP208" s="197"/>
      <c r="CQ208" s="197"/>
      <c r="CR208" s="197"/>
      <c r="CS208" s="197"/>
      <c r="CT208" s="197"/>
      <c r="CU208" s="197"/>
      <c r="CV208" s="197"/>
      <c r="CW208" s="197"/>
      <c r="CX208" s="197"/>
      <c r="CY208" s="197"/>
      <c r="CZ208" s="197"/>
      <c r="DA208" s="197"/>
      <c r="DB208" s="197"/>
      <c r="DC208" s="197"/>
      <c r="DD208" s="197"/>
      <c r="DE208" s="197"/>
      <c r="DF208" s="197"/>
      <c r="DG208" s="197"/>
      <c r="DH208" s="197"/>
      <c r="DI208" s="197"/>
      <c r="DJ208" s="197"/>
      <c r="DK208" s="197"/>
      <c r="DL208" s="197"/>
      <c r="DM208" s="197"/>
      <c r="DN208" s="197"/>
      <c r="DO208" s="197"/>
      <c r="DP208" s="197"/>
      <c r="DQ208" s="197"/>
      <c r="DR208" s="197"/>
      <c r="DS208" s="197"/>
      <c r="DT208" s="197"/>
      <c r="DU208" s="197"/>
      <c r="DV208" s="197"/>
      <c r="DW208" s="197"/>
      <c r="DX208" s="197"/>
      <c r="DY208" s="197"/>
      <c r="DZ208" s="197"/>
      <c r="EA208" s="197"/>
      <c r="EB208" s="197"/>
      <c r="EC208" s="197"/>
      <c r="ED208" s="197"/>
      <c r="EE208" s="197"/>
      <c r="EF208" s="197"/>
      <c r="EG208" s="197"/>
      <c r="EH208" s="197"/>
      <c r="EI208" s="197"/>
      <c r="EJ208" s="197"/>
      <c r="EK208" s="197"/>
      <c r="EL208" s="197"/>
      <c r="EM208" s="197"/>
      <c r="EN208" s="197"/>
      <c r="EO208" s="197"/>
      <c r="EP208" s="197"/>
      <c r="EQ208" s="197"/>
      <c r="ER208" s="197"/>
      <c r="ES208" s="197"/>
      <c r="ET208" s="197"/>
      <c r="EU208" s="197"/>
      <c r="EV208" s="197"/>
      <c r="EW208" s="197"/>
      <c r="EX208" s="197"/>
      <c r="EY208" s="197"/>
      <c r="EZ208" s="197"/>
      <c r="FA208" s="197"/>
      <c r="FB208" s="197"/>
      <c r="FC208" s="197"/>
      <c r="FD208" s="197"/>
      <c r="FE208" s="197"/>
      <c r="FF208" s="197"/>
      <c r="FG208" s="197"/>
      <c r="FH208" s="197"/>
      <c r="FI208" s="197"/>
      <c r="FJ208" s="197"/>
      <c r="FK208" s="197"/>
      <c r="FL208" s="197"/>
      <c r="FM208" s="197"/>
      <c r="FN208" s="197"/>
      <c r="FO208" s="197"/>
      <c r="FP208" s="197"/>
      <c r="FQ208" s="197"/>
      <c r="FR208" s="197"/>
      <c r="FS208" s="197"/>
      <c r="FT208" s="197"/>
      <c r="FU208" s="197"/>
      <c r="FV208" s="197"/>
      <c r="FW208" s="197"/>
      <c r="FX208" s="197"/>
      <c r="FY208" s="197"/>
      <c r="FZ208" s="197"/>
      <c r="GA208" s="197"/>
      <c r="GB208" s="197"/>
      <c r="GC208" s="197"/>
      <c r="GD208" s="197"/>
      <c r="GE208" s="197"/>
      <c r="GF208" s="197"/>
      <c r="GG208" s="197"/>
      <c r="GH208" s="197"/>
      <c r="GI208" s="197"/>
      <c r="GJ208" s="197"/>
      <c r="GK208" s="197"/>
      <c r="GL208" s="197"/>
      <c r="GM208" s="197"/>
      <c r="GN208" s="197"/>
      <c r="GO208" s="197"/>
      <c r="GP208" s="197"/>
      <c r="GQ208" s="197"/>
      <c r="GR208" s="197"/>
      <c r="GS208" s="197"/>
      <c r="GT208" s="197"/>
      <c r="GU208" s="197"/>
      <c r="GV208" s="197"/>
      <c r="GW208" s="197"/>
      <c r="GX208" s="197"/>
      <c r="GY208" s="197"/>
      <c r="GZ208" s="197"/>
      <c r="HA208" s="197"/>
      <c r="HB208" s="197"/>
      <c r="HC208" s="197"/>
      <c r="HD208" s="197"/>
      <c r="HE208" s="197"/>
      <c r="HF208" s="197"/>
      <c r="HG208" s="197"/>
      <c r="HH208" s="197"/>
      <c r="HI208" s="197"/>
      <c r="HJ208" s="197"/>
      <c r="HK208" s="197"/>
      <c r="HL208" s="197"/>
      <c r="HM208" s="197"/>
      <c r="HN208" s="197"/>
      <c r="HO208" s="197"/>
      <c r="HP208" s="197"/>
      <c r="HQ208" s="197"/>
      <c r="HR208" s="197"/>
      <c r="HS208" s="197"/>
      <c r="HT208" s="197"/>
      <c r="HU208" s="197"/>
      <c r="HV208" s="197"/>
      <c r="HW208" s="197"/>
      <c r="HX208" s="197"/>
      <c r="HY208" s="197"/>
      <c r="HZ208" s="197"/>
      <c r="IA208" s="197"/>
      <c r="IB208" s="197"/>
      <c r="IC208" s="197"/>
      <c r="ID208" s="197"/>
      <c r="IE208" s="197"/>
      <c r="IF208" s="197"/>
      <c r="IG208" s="197"/>
      <c r="IH208" s="197"/>
      <c r="II208" s="197"/>
      <c r="IJ208" s="197"/>
      <c r="IK208" s="197"/>
      <c r="IL208" s="197"/>
      <c r="IM208" s="197"/>
      <c r="IN208" s="197"/>
      <c r="IO208" s="197"/>
      <c r="IP208" s="197"/>
      <c r="IQ208" s="197"/>
      <c r="IR208" s="197"/>
      <c r="IS208" s="197"/>
      <c r="IT208" s="197"/>
      <c r="IU208" s="197"/>
      <c r="IV208" s="197"/>
    </row>
    <row r="209" spans="1:256" s="81" customFormat="1" ht="17.25" hidden="1">
      <c r="A209" s="22"/>
      <c r="B209" s="32"/>
      <c r="C209" s="24"/>
      <c r="D209" s="24"/>
      <c r="E209" s="25"/>
      <c r="F209" s="26"/>
      <c r="G209" s="27"/>
      <c r="H209" s="31"/>
      <c r="I209" s="29"/>
      <c r="J209" s="30"/>
      <c r="K209" s="120"/>
      <c r="L209" s="32"/>
      <c r="M209" s="32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  <c r="Z209" s="197"/>
      <c r="AA209" s="197"/>
      <c r="AB209" s="197"/>
      <c r="AC209" s="197"/>
      <c r="AD209" s="197"/>
      <c r="AE209" s="197"/>
      <c r="AF209" s="197"/>
      <c r="AG209" s="197"/>
      <c r="AH209" s="197"/>
      <c r="AI209" s="197"/>
      <c r="AJ209" s="197"/>
      <c r="AK209" s="197"/>
      <c r="AL209" s="197"/>
      <c r="AM209" s="197"/>
      <c r="AN209" s="197"/>
      <c r="AO209" s="197"/>
      <c r="AP209" s="197"/>
      <c r="AQ209" s="197"/>
      <c r="AR209" s="197"/>
      <c r="AS209" s="197"/>
      <c r="AT209" s="197"/>
      <c r="AU209" s="197"/>
      <c r="AV209" s="197"/>
      <c r="AW209" s="197"/>
      <c r="AX209" s="197"/>
      <c r="AY209" s="197"/>
      <c r="AZ209" s="197"/>
      <c r="BA209" s="197"/>
      <c r="BB209" s="197"/>
      <c r="BC209" s="197"/>
      <c r="BD209" s="197"/>
      <c r="BE209" s="197"/>
      <c r="BF209" s="197"/>
      <c r="BG209" s="197"/>
      <c r="BH209" s="197"/>
      <c r="BI209" s="197"/>
      <c r="BJ209" s="197"/>
      <c r="BK209" s="197"/>
      <c r="BL209" s="197"/>
      <c r="BM209" s="197"/>
      <c r="BN209" s="197"/>
      <c r="BO209" s="197"/>
      <c r="BP209" s="197"/>
      <c r="BQ209" s="197"/>
      <c r="BR209" s="197"/>
      <c r="BS209" s="197"/>
      <c r="BT209" s="197"/>
      <c r="BU209" s="197"/>
      <c r="BV209" s="197"/>
      <c r="BW209" s="197"/>
      <c r="BX209" s="197"/>
      <c r="BY209" s="197"/>
      <c r="BZ209" s="197"/>
      <c r="CA209" s="197"/>
      <c r="CB209" s="197"/>
      <c r="CC209" s="197"/>
      <c r="CD209" s="197"/>
      <c r="CE209" s="197"/>
      <c r="CF209" s="197"/>
      <c r="CG209" s="197"/>
      <c r="CH209" s="197"/>
      <c r="CI209" s="197"/>
      <c r="CJ209" s="197"/>
      <c r="CK209" s="197"/>
      <c r="CL209" s="197"/>
      <c r="CM209" s="197"/>
      <c r="CN209" s="197"/>
      <c r="CO209" s="197"/>
      <c r="CP209" s="197"/>
      <c r="CQ209" s="197"/>
      <c r="CR209" s="197"/>
      <c r="CS209" s="197"/>
      <c r="CT209" s="197"/>
      <c r="CU209" s="197"/>
      <c r="CV209" s="197"/>
      <c r="CW209" s="197"/>
      <c r="CX209" s="197"/>
      <c r="CY209" s="197"/>
      <c r="CZ209" s="197"/>
      <c r="DA209" s="197"/>
      <c r="DB209" s="197"/>
      <c r="DC209" s="197"/>
      <c r="DD209" s="197"/>
      <c r="DE209" s="197"/>
      <c r="DF209" s="197"/>
      <c r="DG209" s="197"/>
      <c r="DH209" s="197"/>
      <c r="DI209" s="197"/>
      <c r="DJ209" s="197"/>
      <c r="DK209" s="197"/>
      <c r="DL209" s="197"/>
      <c r="DM209" s="197"/>
      <c r="DN209" s="197"/>
      <c r="DO209" s="197"/>
      <c r="DP209" s="197"/>
      <c r="DQ209" s="197"/>
      <c r="DR209" s="197"/>
      <c r="DS209" s="197"/>
      <c r="DT209" s="197"/>
      <c r="DU209" s="197"/>
      <c r="DV209" s="197"/>
      <c r="DW209" s="197"/>
      <c r="DX209" s="197"/>
      <c r="DY209" s="197"/>
      <c r="DZ209" s="197"/>
      <c r="EA209" s="197"/>
      <c r="EB209" s="197"/>
      <c r="EC209" s="197"/>
      <c r="ED209" s="197"/>
      <c r="EE209" s="197"/>
      <c r="EF209" s="197"/>
      <c r="EG209" s="197"/>
      <c r="EH209" s="197"/>
      <c r="EI209" s="197"/>
      <c r="EJ209" s="197"/>
      <c r="EK209" s="197"/>
      <c r="EL209" s="197"/>
      <c r="EM209" s="197"/>
      <c r="EN209" s="197"/>
      <c r="EO209" s="197"/>
      <c r="EP209" s="197"/>
      <c r="EQ209" s="197"/>
      <c r="ER209" s="197"/>
      <c r="ES209" s="197"/>
      <c r="ET209" s="197"/>
      <c r="EU209" s="197"/>
      <c r="EV209" s="197"/>
      <c r="EW209" s="197"/>
      <c r="EX209" s="197"/>
      <c r="EY209" s="197"/>
      <c r="EZ209" s="197"/>
      <c r="FA209" s="197"/>
      <c r="FB209" s="197"/>
      <c r="FC209" s="197"/>
      <c r="FD209" s="197"/>
      <c r="FE209" s="197"/>
      <c r="FF209" s="197"/>
      <c r="FG209" s="197"/>
      <c r="FH209" s="197"/>
      <c r="FI209" s="197"/>
      <c r="FJ209" s="197"/>
      <c r="FK209" s="197"/>
      <c r="FL209" s="197"/>
      <c r="FM209" s="197"/>
      <c r="FN209" s="197"/>
      <c r="FO209" s="197"/>
      <c r="FP209" s="197"/>
      <c r="FQ209" s="197"/>
      <c r="FR209" s="197"/>
      <c r="FS209" s="197"/>
      <c r="FT209" s="197"/>
      <c r="FU209" s="197"/>
      <c r="FV209" s="197"/>
      <c r="FW209" s="197"/>
      <c r="FX209" s="197"/>
      <c r="FY209" s="197"/>
      <c r="FZ209" s="197"/>
      <c r="GA209" s="197"/>
      <c r="GB209" s="197"/>
      <c r="GC209" s="197"/>
      <c r="GD209" s="197"/>
      <c r="GE209" s="197"/>
      <c r="GF209" s="197"/>
      <c r="GG209" s="197"/>
      <c r="GH209" s="197"/>
      <c r="GI209" s="197"/>
      <c r="GJ209" s="197"/>
      <c r="GK209" s="197"/>
      <c r="GL209" s="197"/>
      <c r="GM209" s="197"/>
      <c r="GN209" s="197"/>
      <c r="GO209" s="197"/>
      <c r="GP209" s="197"/>
      <c r="GQ209" s="197"/>
      <c r="GR209" s="197"/>
      <c r="GS209" s="197"/>
      <c r="GT209" s="197"/>
      <c r="GU209" s="197"/>
      <c r="GV209" s="197"/>
      <c r="GW209" s="197"/>
      <c r="GX209" s="197"/>
      <c r="GY209" s="197"/>
      <c r="GZ209" s="197"/>
      <c r="HA209" s="197"/>
      <c r="HB209" s="197"/>
      <c r="HC209" s="197"/>
      <c r="HD209" s="197"/>
      <c r="HE209" s="197"/>
      <c r="HF209" s="197"/>
      <c r="HG209" s="197"/>
      <c r="HH209" s="197"/>
      <c r="HI209" s="197"/>
      <c r="HJ209" s="197"/>
      <c r="HK209" s="197"/>
      <c r="HL209" s="197"/>
      <c r="HM209" s="197"/>
      <c r="HN209" s="197"/>
      <c r="HO209" s="197"/>
      <c r="HP209" s="197"/>
      <c r="HQ209" s="197"/>
      <c r="HR209" s="197"/>
      <c r="HS209" s="197"/>
      <c r="HT209" s="197"/>
      <c r="HU209" s="197"/>
      <c r="HV209" s="197"/>
      <c r="HW209" s="197"/>
      <c r="HX209" s="197"/>
      <c r="HY209" s="197"/>
      <c r="HZ209" s="197"/>
      <c r="IA209" s="197"/>
      <c r="IB209" s="197"/>
      <c r="IC209" s="197"/>
      <c r="ID209" s="197"/>
      <c r="IE209" s="197"/>
      <c r="IF209" s="197"/>
      <c r="IG209" s="197"/>
      <c r="IH209" s="197"/>
      <c r="II209" s="197"/>
      <c r="IJ209" s="197"/>
      <c r="IK209" s="197"/>
      <c r="IL209" s="197"/>
      <c r="IM209" s="197"/>
      <c r="IN209" s="197"/>
      <c r="IO209" s="197"/>
      <c r="IP209" s="197"/>
      <c r="IQ209" s="197"/>
      <c r="IR209" s="197"/>
      <c r="IS209" s="197"/>
      <c r="IT209" s="197"/>
      <c r="IU209" s="197"/>
      <c r="IV209" s="197"/>
    </row>
    <row r="210" spans="1:256" s="81" customFormat="1" ht="17.25" hidden="1">
      <c r="A210" s="22"/>
      <c r="B210" s="32"/>
      <c r="C210" s="24"/>
      <c r="D210" s="24"/>
      <c r="E210" s="25"/>
      <c r="F210" s="26"/>
      <c r="G210" s="27"/>
      <c r="H210" s="31"/>
      <c r="I210" s="29"/>
      <c r="J210" s="30"/>
      <c r="K210" s="120"/>
      <c r="L210" s="32"/>
      <c r="M210" s="32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  <c r="Z210" s="197"/>
      <c r="AA210" s="197"/>
      <c r="AB210" s="197"/>
      <c r="AC210" s="197"/>
      <c r="AD210" s="197"/>
      <c r="AE210" s="197"/>
      <c r="AF210" s="197"/>
      <c r="AG210" s="197"/>
      <c r="AH210" s="197"/>
      <c r="AI210" s="197"/>
      <c r="AJ210" s="197"/>
      <c r="AK210" s="197"/>
      <c r="AL210" s="197"/>
      <c r="AM210" s="197"/>
      <c r="AN210" s="197"/>
      <c r="AO210" s="197"/>
      <c r="AP210" s="197"/>
      <c r="AQ210" s="197"/>
      <c r="AR210" s="197"/>
      <c r="AS210" s="197"/>
      <c r="AT210" s="197"/>
      <c r="AU210" s="197"/>
      <c r="AV210" s="197"/>
      <c r="AW210" s="197"/>
      <c r="AX210" s="197"/>
      <c r="AY210" s="197"/>
      <c r="AZ210" s="197"/>
      <c r="BA210" s="197"/>
      <c r="BB210" s="197"/>
      <c r="BC210" s="197"/>
      <c r="BD210" s="197"/>
      <c r="BE210" s="197"/>
      <c r="BF210" s="197"/>
      <c r="BG210" s="197"/>
      <c r="BH210" s="197"/>
      <c r="BI210" s="197"/>
      <c r="BJ210" s="197"/>
      <c r="BK210" s="197"/>
      <c r="BL210" s="197"/>
      <c r="BM210" s="197"/>
      <c r="BN210" s="197"/>
      <c r="BO210" s="197"/>
      <c r="BP210" s="197"/>
      <c r="BQ210" s="197"/>
      <c r="BR210" s="197"/>
      <c r="BS210" s="197"/>
      <c r="BT210" s="197"/>
      <c r="BU210" s="197"/>
      <c r="BV210" s="197"/>
      <c r="BW210" s="197"/>
      <c r="BX210" s="197"/>
      <c r="BY210" s="197"/>
      <c r="BZ210" s="197"/>
      <c r="CA210" s="197"/>
      <c r="CB210" s="197"/>
      <c r="CC210" s="197"/>
      <c r="CD210" s="197"/>
      <c r="CE210" s="197"/>
      <c r="CF210" s="197"/>
      <c r="CG210" s="197"/>
      <c r="CH210" s="197"/>
      <c r="CI210" s="197"/>
      <c r="CJ210" s="197"/>
      <c r="CK210" s="197"/>
      <c r="CL210" s="197"/>
      <c r="CM210" s="197"/>
      <c r="CN210" s="197"/>
      <c r="CO210" s="197"/>
      <c r="CP210" s="197"/>
      <c r="CQ210" s="197"/>
      <c r="CR210" s="197"/>
      <c r="CS210" s="197"/>
      <c r="CT210" s="197"/>
      <c r="CU210" s="197"/>
      <c r="CV210" s="197"/>
      <c r="CW210" s="197"/>
      <c r="CX210" s="197"/>
      <c r="CY210" s="197"/>
      <c r="CZ210" s="197"/>
      <c r="DA210" s="197"/>
      <c r="DB210" s="197"/>
      <c r="DC210" s="197"/>
      <c r="DD210" s="197"/>
      <c r="DE210" s="197"/>
      <c r="DF210" s="197"/>
      <c r="DG210" s="197"/>
      <c r="DH210" s="197"/>
      <c r="DI210" s="197"/>
      <c r="DJ210" s="197"/>
      <c r="DK210" s="197"/>
      <c r="DL210" s="197"/>
      <c r="DM210" s="197"/>
      <c r="DN210" s="197"/>
      <c r="DO210" s="197"/>
      <c r="DP210" s="197"/>
      <c r="DQ210" s="197"/>
      <c r="DR210" s="197"/>
      <c r="DS210" s="197"/>
      <c r="DT210" s="197"/>
      <c r="DU210" s="197"/>
      <c r="DV210" s="197"/>
      <c r="DW210" s="197"/>
      <c r="DX210" s="197"/>
      <c r="DY210" s="197"/>
      <c r="DZ210" s="197"/>
      <c r="EA210" s="197"/>
      <c r="EB210" s="197"/>
      <c r="EC210" s="197"/>
      <c r="ED210" s="197"/>
      <c r="EE210" s="197"/>
      <c r="EF210" s="197"/>
      <c r="EG210" s="197"/>
      <c r="EH210" s="197"/>
      <c r="EI210" s="197"/>
      <c r="EJ210" s="197"/>
      <c r="EK210" s="197"/>
      <c r="EL210" s="197"/>
      <c r="EM210" s="197"/>
      <c r="EN210" s="197"/>
      <c r="EO210" s="197"/>
      <c r="EP210" s="197"/>
      <c r="EQ210" s="197"/>
      <c r="ER210" s="197"/>
      <c r="ES210" s="197"/>
      <c r="ET210" s="197"/>
      <c r="EU210" s="197"/>
      <c r="EV210" s="197"/>
      <c r="EW210" s="197"/>
      <c r="EX210" s="197"/>
      <c r="EY210" s="197"/>
      <c r="EZ210" s="197"/>
      <c r="FA210" s="197"/>
      <c r="FB210" s="197"/>
      <c r="FC210" s="197"/>
      <c r="FD210" s="197"/>
      <c r="FE210" s="197"/>
      <c r="FF210" s="197"/>
      <c r="FG210" s="197"/>
      <c r="FH210" s="197"/>
      <c r="FI210" s="197"/>
      <c r="FJ210" s="197"/>
      <c r="FK210" s="197"/>
      <c r="FL210" s="197"/>
      <c r="FM210" s="197"/>
      <c r="FN210" s="197"/>
      <c r="FO210" s="197"/>
      <c r="FP210" s="197"/>
      <c r="FQ210" s="197"/>
      <c r="FR210" s="197"/>
      <c r="FS210" s="197"/>
      <c r="FT210" s="197"/>
      <c r="FU210" s="197"/>
      <c r="FV210" s="197"/>
      <c r="FW210" s="197"/>
      <c r="FX210" s="197"/>
      <c r="FY210" s="197"/>
      <c r="FZ210" s="197"/>
      <c r="GA210" s="197"/>
      <c r="GB210" s="197"/>
      <c r="GC210" s="197"/>
      <c r="GD210" s="197"/>
      <c r="GE210" s="197"/>
      <c r="GF210" s="197"/>
      <c r="GG210" s="197"/>
      <c r="GH210" s="197"/>
      <c r="GI210" s="197"/>
      <c r="GJ210" s="197"/>
      <c r="GK210" s="197"/>
      <c r="GL210" s="197"/>
      <c r="GM210" s="197"/>
      <c r="GN210" s="197"/>
      <c r="GO210" s="197"/>
      <c r="GP210" s="197"/>
      <c r="GQ210" s="197"/>
      <c r="GR210" s="197"/>
      <c r="GS210" s="197"/>
      <c r="GT210" s="197"/>
      <c r="GU210" s="197"/>
      <c r="GV210" s="197"/>
      <c r="GW210" s="197"/>
      <c r="GX210" s="197"/>
      <c r="GY210" s="197"/>
      <c r="GZ210" s="197"/>
      <c r="HA210" s="197"/>
      <c r="HB210" s="197"/>
      <c r="HC210" s="197"/>
      <c r="HD210" s="197"/>
      <c r="HE210" s="197"/>
      <c r="HF210" s="197"/>
      <c r="HG210" s="197"/>
      <c r="HH210" s="197"/>
      <c r="HI210" s="197"/>
      <c r="HJ210" s="197"/>
      <c r="HK210" s="197"/>
      <c r="HL210" s="197"/>
      <c r="HM210" s="197"/>
      <c r="HN210" s="197"/>
      <c r="HO210" s="197"/>
      <c r="HP210" s="197"/>
      <c r="HQ210" s="197"/>
      <c r="HR210" s="197"/>
      <c r="HS210" s="197"/>
      <c r="HT210" s="197"/>
      <c r="HU210" s="197"/>
      <c r="HV210" s="197"/>
      <c r="HW210" s="197"/>
      <c r="HX210" s="197"/>
      <c r="HY210" s="197"/>
      <c r="HZ210" s="197"/>
      <c r="IA210" s="197"/>
      <c r="IB210" s="197"/>
      <c r="IC210" s="197"/>
      <c r="ID210" s="197"/>
      <c r="IE210" s="197"/>
      <c r="IF210" s="197"/>
      <c r="IG210" s="197"/>
      <c r="IH210" s="197"/>
      <c r="II210" s="197"/>
      <c r="IJ210" s="197"/>
      <c r="IK210" s="197"/>
      <c r="IL210" s="197"/>
      <c r="IM210" s="197"/>
      <c r="IN210" s="197"/>
      <c r="IO210" s="197"/>
      <c r="IP210" s="197"/>
      <c r="IQ210" s="197"/>
      <c r="IR210" s="197"/>
      <c r="IS210" s="197"/>
      <c r="IT210" s="197"/>
      <c r="IU210" s="197"/>
      <c r="IV210" s="197"/>
    </row>
    <row r="211" spans="1:256" s="81" customFormat="1" ht="17.25" hidden="1">
      <c r="A211" s="22"/>
      <c r="B211" s="32"/>
      <c r="C211" s="24"/>
      <c r="D211" s="24"/>
      <c r="E211" s="25"/>
      <c r="F211" s="26"/>
      <c r="G211" s="27"/>
      <c r="H211" s="31"/>
      <c r="I211" s="29"/>
      <c r="J211" s="30"/>
      <c r="K211" s="120"/>
      <c r="L211" s="32"/>
      <c r="M211" s="32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  <c r="Z211" s="197"/>
      <c r="AA211" s="197"/>
      <c r="AB211" s="197"/>
      <c r="AC211" s="197"/>
      <c r="AD211" s="197"/>
      <c r="AE211" s="197"/>
      <c r="AF211" s="197"/>
      <c r="AG211" s="197"/>
      <c r="AH211" s="197"/>
      <c r="AI211" s="197"/>
      <c r="AJ211" s="197"/>
      <c r="AK211" s="197"/>
      <c r="AL211" s="197"/>
      <c r="AM211" s="197"/>
      <c r="AN211" s="197"/>
      <c r="AO211" s="197"/>
      <c r="AP211" s="197"/>
      <c r="AQ211" s="197"/>
      <c r="AR211" s="197"/>
      <c r="AS211" s="197"/>
      <c r="AT211" s="197"/>
      <c r="AU211" s="197"/>
      <c r="AV211" s="197"/>
      <c r="AW211" s="197"/>
      <c r="AX211" s="197"/>
      <c r="AY211" s="197"/>
      <c r="AZ211" s="197"/>
      <c r="BA211" s="197"/>
      <c r="BB211" s="197"/>
      <c r="BC211" s="197"/>
      <c r="BD211" s="197"/>
      <c r="BE211" s="197"/>
      <c r="BF211" s="197"/>
      <c r="BG211" s="197"/>
      <c r="BH211" s="197"/>
      <c r="BI211" s="197"/>
      <c r="BJ211" s="197"/>
      <c r="BK211" s="197"/>
      <c r="BL211" s="197"/>
      <c r="BM211" s="197"/>
      <c r="BN211" s="197"/>
      <c r="BO211" s="197"/>
      <c r="BP211" s="197"/>
      <c r="BQ211" s="197"/>
      <c r="BR211" s="197"/>
      <c r="BS211" s="197"/>
      <c r="BT211" s="197"/>
      <c r="BU211" s="197"/>
      <c r="BV211" s="197"/>
      <c r="BW211" s="197"/>
      <c r="BX211" s="197"/>
      <c r="BY211" s="197"/>
      <c r="BZ211" s="197"/>
      <c r="CA211" s="197"/>
      <c r="CB211" s="197"/>
      <c r="CC211" s="197"/>
      <c r="CD211" s="197"/>
      <c r="CE211" s="197"/>
      <c r="CF211" s="197"/>
      <c r="CG211" s="197"/>
      <c r="CH211" s="197"/>
      <c r="CI211" s="197"/>
      <c r="CJ211" s="197"/>
      <c r="CK211" s="197"/>
      <c r="CL211" s="197"/>
      <c r="CM211" s="197"/>
      <c r="CN211" s="197"/>
      <c r="CO211" s="197"/>
      <c r="CP211" s="197"/>
      <c r="CQ211" s="197"/>
      <c r="CR211" s="197"/>
      <c r="CS211" s="197"/>
      <c r="CT211" s="197"/>
      <c r="CU211" s="197"/>
      <c r="CV211" s="197"/>
      <c r="CW211" s="197"/>
      <c r="CX211" s="197"/>
      <c r="CY211" s="197"/>
      <c r="CZ211" s="197"/>
      <c r="DA211" s="197"/>
      <c r="DB211" s="197"/>
      <c r="DC211" s="197"/>
      <c r="DD211" s="197"/>
      <c r="DE211" s="197"/>
      <c r="DF211" s="197"/>
      <c r="DG211" s="197"/>
      <c r="DH211" s="197"/>
      <c r="DI211" s="197"/>
      <c r="DJ211" s="197"/>
      <c r="DK211" s="197"/>
      <c r="DL211" s="197"/>
      <c r="DM211" s="197"/>
      <c r="DN211" s="197"/>
      <c r="DO211" s="197"/>
      <c r="DP211" s="197"/>
      <c r="DQ211" s="197"/>
      <c r="DR211" s="197"/>
      <c r="DS211" s="197"/>
      <c r="DT211" s="197"/>
      <c r="DU211" s="197"/>
      <c r="DV211" s="197"/>
      <c r="DW211" s="197"/>
      <c r="DX211" s="197"/>
      <c r="DY211" s="197"/>
      <c r="DZ211" s="197"/>
      <c r="EA211" s="197"/>
      <c r="EB211" s="197"/>
      <c r="EC211" s="197"/>
      <c r="ED211" s="197"/>
      <c r="EE211" s="197"/>
      <c r="EF211" s="197"/>
      <c r="EG211" s="197"/>
      <c r="EH211" s="197"/>
      <c r="EI211" s="197"/>
      <c r="EJ211" s="197"/>
      <c r="EK211" s="197"/>
      <c r="EL211" s="197"/>
      <c r="EM211" s="197"/>
      <c r="EN211" s="197"/>
      <c r="EO211" s="197"/>
      <c r="EP211" s="197"/>
      <c r="EQ211" s="197"/>
      <c r="ER211" s="197"/>
      <c r="ES211" s="197"/>
      <c r="ET211" s="197"/>
      <c r="EU211" s="197"/>
      <c r="EV211" s="197"/>
      <c r="EW211" s="197"/>
      <c r="EX211" s="197"/>
      <c r="EY211" s="197"/>
      <c r="EZ211" s="197"/>
      <c r="FA211" s="197"/>
      <c r="FB211" s="197"/>
      <c r="FC211" s="197"/>
      <c r="FD211" s="197"/>
      <c r="FE211" s="197"/>
      <c r="FF211" s="197"/>
      <c r="FG211" s="197"/>
      <c r="FH211" s="197"/>
      <c r="FI211" s="197"/>
      <c r="FJ211" s="197"/>
      <c r="FK211" s="197"/>
      <c r="FL211" s="197"/>
      <c r="FM211" s="197"/>
      <c r="FN211" s="197"/>
      <c r="FO211" s="197"/>
      <c r="FP211" s="197"/>
      <c r="FQ211" s="197"/>
      <c r="FR211" s="197"/>
      <c r="FS211" s="197"/>
      <c r="FT211" s="197"/>
      <c r="FU211" s="197"/>
      <c r="FV211" s="197"/>
      <c r="FW211" s="197"/>
      <c r="FX211" s="197"/>
      <c r="FY211" s="197"/>
      <c r="FZ211" s="197"/>
      <c r="GA211" s="197"/>
      <c r="GB211" s="197"/>
      <c r="GC211" s="197"/>
      <c r="GD211" s="197"/>
      <c r="GE211" s="197"/>
      <c r="GF211" s="197"/>
      <c r="GG211" s="197"/>
      <c r="GH211" s="197"/>
      <c r="GI211" s="197"/>
      <c r="GJ211" s="197"/>
      <c r="GK211" s="197"/>
      <c r="GL211" s="197"/>
      <c r="GM211" s="197"/>
      <c r="GN211" s="197"/>
      <c r="GO211" s="197"/>
      <c r="GP211" s="197"/>
      <c r="GQ211" s="197"/>
      <c r="GR211" s="197"/>
      <c r="GS211" s="197"/>
      <c r="GT211" s="197"/>
      <c r="GU211" s="197"/>
      <c r="GV211" s="197"/>
      <c r="GW211" s="197"/>
      <c r="GX211" s="197"/>
      <c r="GY211" s="197"/>
      <c r="GZ211" s="197"/>
      <c r="HA211" s="197"/>
      <c r="HB211" s="197"/>
      <c r="HC211" s="197"/>
      <c r="HD211" s="197"/>
      <c r="HE211" s="197"/>
      <c r="HF211" s="197"/>
      <c r="HG211" s="197"/>
      <c r="HH211" s="197"/>
      <c r="HI211" s="197"/>
      <c r="HJ211" s="197"/>
      <c r="HK211" s="197"/>
      <c r="HL211" s="197"/>
      <c r="HM211" s="197"/>
      <c r="HN211" s="197"/>
      <c r="HO211" s="197"/>
      <c r="HP211" s="197"/>
      <c r="HQ211" s="197"/>
      <c r="HR211" s="197"/>
      <c r="HS211" s="197"/>
      <c r="HT211" s="197"/>
      <c r="HU211" s="197"/>
      <c r="HV211" s="197"/>
      <c r="HW211" s="197"/>
      <c r="HX211" s="197"/>
      <c r="HY211" s="197"/>
      <c r="HZ211" s="197"/>
      <c r="IA211" s="197"/>
      <c r="IB211" s="197"/>
      <c r="IC211" s="197"/>
      <c r="ID211" s="197"/>
      <c r="IE211" s="197"/>
      <c r="IF211" s="197"/>
      <c r="IG211" s="197"/>
      <c r="IH211" s="197"/>
      <c r="II211" s="197"/>
      <c r="IJ211" s="197"/>
      <c r="IK211" s="197"/>
      <c r="IL211" s="197"/>
      <c r="IM211" s="197"/>
      <c r="IN211" s="197"/>
      <c r="IO211" s="197"/>
      <c r="IP211" s="197"/>
      <c r="IQ211" s="197"/>
      <c r="IR211" s="197"/>
      <c r="IS211" s="197"/>
      <c r="IT211" s="197"/>
      <c r="IU211" s="197"/>
      <c r="IV211" s="197"/>
    </row>
    <row r="212" spans="1:256" s="33" customFormat="1" ht="17.25" hidden="1">
      <c r="A212" s="22"/>
      <c r="B212" s="60"/>
      <c r="C212" s="98"/>
      <c r="D212" s="98"/>
      <c r="E212" s="99"/>
      <c r="F212" s="26"/>
      <c r="G212" s="62"/>
      <c r="H212" s="31"/>
      <c r="I212" s="83"/>
      <c r="J212" s="82"/>
      <c r="K212" s="120"/>
      <c r="L212" s="39"/>
      <c r="M212" s="39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s="33" customFormat="1" ht="17.25" hidden="1">
      <c r="A213" s="22"/>
      <c r="B213" s="60"/>
      <c r="C213" s="98"/>
      <c r="D213" s="98"/>
      <c r="E213" s="99"/>
      <c r="F213" s="26"/>
      <c r="G213" s="62"/>
      <c r="H213" s="31"/>
      <c r="I213" s="83"/>
      <c r="J213" s="82"/>
      <c r="K213" s="120"/>
      <c r="L213" s="39"/>
      <c r="M213" s="39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s="33" customFormat="1" ht="17.25" hidden="1">
      <c r="A214" s="22"/>
      <c r="B214" s="164"/>
      <c r="C214" s="165"/>
      <c r="D214" s="165"/>
      <c r="E214" s="166"/>
      <c r="F214" s="100"/>
      <c r="G214" s="62"/>
      <c r="H214" s="31"/>
      <c r="I214" s="83"/>
      <c r="J214" s="82"/>
      <c r="K214" s="120"/>
      <c r="L214" s="39"/>
      <c r="M214" s="39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s="33" customFormat="1" ht="17.25" hidden="1">
      <c r="A215" s="163"/>
      <c r="B215" s="164"/>
      <c r="C215" s="165"/>
      <c r="D215" s="165"/>
      <c r="E215" s="166"/>
      <c r="F215" s="100"/>
      <c r="G215" s="62"/>
      <c r="H215" s="31"/>
      <c r="I215" s="83"/>
      <c r="J215" s="82"/>
      <c r="K215" s="120"/>
      <c r="L215" s="39"/>
      <c r="M215" s="39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s="33" customFormat="1" ht="17.25" hidden="1">
      <c r="A216" s="85"/>
      <c r="B216" s="86"/>
      <c r="C216" s="86"/>
      <c r="D216" s="86"/>
      <c r="E216" s="218"/>
      <c r="F216" s="88"/>
      <c r="G216" s="65"/>
      <c r="H216" s="89"/>
      <c r="I216" s="90"/>
      <c r="J216" s="89"/>
      <c r="K216" s="43"/>
      <c r="L216" s="44"/>
      <c r="M216" s="44"/>
    </row>
    <row r="217" spans="1:256" s="33" customFormat="1" ht="17.25" hidden="1">
      <c r="A217" s="238" t="s">
        <v>442</v>
      </c>
      <c r="B217" s="239"/>
      <c r="C217" s="239"/>
      <c r="D217" s="240"/>
      <c r="E217" s="66"/>
      <c r="F217" s="67"/>
      <c r="G217" s="68"/>
      <c r="H217" s="69"/>
      <c r="I217" s="70"/>
      <c r="J217" s="69"/>
      <c r="K217" s="71"/>
      <c r="L217" s="72"/>
      <c r="M217" s="72"/>
    </row>
    <row r="218" spans="1:256" s="81" customFormat="1" ht="17.25" hidden="1">
      <c r="A218" s="22" t="s">
        <v>448</v>
      </c>
      <c r="B218" s="23" t="s">
        <v>482</v>
      </c>
      <c r="C218" s="24" t="s">
        <v>118</v>
      </c>
      <c r="D218" s="24" t="s">
        <v>327</v>
      </c>
      <c r="E218" s="167" t="s">
        <v>483</v>
      </c>
      <c r="F218" s="26">
        <v>41368</v>
      </c>
      <c r="G218" s="27"/>
      <c r="H218" s="168">
        <v>500000</v>
      </c>
      <c r="I218" s="169" t="s">
        <v>20</v>
      </c>
      <c r="J218" s="170"/>
      <c r="K218" s="31"/>
      <c r="L218" s="32"/>
      <c r="M218" s="32"/>
    </row>
    <row r="219" spans="1:256" s="81" customFormat="1" ht="17.25" hidden="1">
      <c r="A219" s="22" t="s">
        <v>448</v>
      </c>
      <c r="B219" s="23" t="s">
        <v>293</v>
      </c>
      <c r="C219" s="24" t="s">
        <v>118</v>
      </c>
      <c r="D219" s="24" t="s">
        <v>41</v>
      </c>
      <c r="E219" s="23" t="s">
        <v>429</v>
      </c>
      <c r="F219" s="26">
        <v>41372</v>
      </c>
      <c r="G219" s="27"/>
      <c r="H219" s="134">
        <v>30000</v>
      </c>
      <c r="I219" s="171" t="s">
        <v>20</v>
      </c>
      <c r="J219" s="170"/>
      <c r="K219" s="172"/>
      <c r="L219" s="32"/>
      <c r="M219" s="32"/>
    </row>
    <row r="220" spans="1:256" s="81" customFormat="1" ht="17.25" hidden="1">
      <c r="A220" s="22" t="s">
        <v>448</v>
      </c>
      <c r="B220" s="23" t="s">
        <v>375</v>
      </c>
      <c r="C220" s="24" t="s">
        <v>118</v>
      </c>
      <c r="D220" s="24" t="s">
        <v>41</v>
      </c>
      <c r="E220" s="23" t="s">
        <v>19</v>
      </c>
      <c r="F220" s="173">
        <v>41586</v>
      </c>
      <c r="G220" s="27"/>
      <c r="H220" s="170">
        <v>50000</v>
      </c>
      <c r="I220" s="171" t="s">
        <v>20</v>
      </c>
      <c r="J220" s="170"/>
      <c r="K220" s="172"/>
      <c r="L220" s="27"/>
      <c r="M220" s="32"/>
    </row>
    <row r="221" spans="1:256" s="81" customFormat="1" ht="17.25" hidden="1">
      <c r="A221" s="22" t="s">
        <v>448</v>
      </c>
      <c r="B221" s="23" t="s">
        <v>39</v>
      </c>
      <c r="C221" s="24" t="s">
        <v>118</v>
      </c>
      <c r="D221" s="24" t="s">
        <v>18</v>
      </c>
      <c r="E221" s="167" t="s">
        <v>493</v>
      </c>
      <c r="F221" s="26">
        <v>41384</v>
      </c>
      <c r="G221" s="27"/>
      <c r="H221" s="168">
        <v>20000</v>
      </c>
      <c r="I221" s="169" t="s">
        <v>20</v>
      </c>
      <c r="J221" s="170"/>
      <c r="K221" s="31"/>
      <c r="L221" s="32"/>
      <c r="M221" s="32"/>
    </row>
    <row r="222" spans="1:256" s="81" customFormat="1" ht="17.25" hidden="1">
      <c r="A222" s="22" t="s">
        <v>448</v>
      </c>
      <c r="B222" s="23" t="s">
        <v>293</v>
      </c>
      <c r="C222" s="24" t="s">
        <v>118</v>
      </c>
      <c r="D222" s="24" t="s">
        <v>41</v>
      </c>
      <c r="E222" s="25" t="s">
        <v>494</v>
      </c>
      <c r="F222" s="26">
        <v>41391</v>
      </c>
      <c r="G222" s="27"/>
      <c r="H222" s="130">
        <v>11000</v>
      </c>
      <c r="I222" s="171" t="s">
        <v>20</v>
      </c>
      <c r="J222" s="170"/>
      <c r="K222" s="172"/>
      <c r="L222" s="32"/>
      <c r="M222" s="32"/>
    </row>
    <row r="223" spans="1:256" s="81" customFormat="1" ht="17.25" hidden="1">
      <c r="A223" s="22" t="s">
        <v>448</v>
      </c>
      <c r="B223" s="23" t="s">
        <v>123</v>
      </c>
      <c r="C223" s="24" t="s">
        <v>118</v>
      </c>
      <c r="D223" s="24" t="s">
        <v>41</v>
      </c>
      <c r="E223" s="167" t="s">
        <v>381</v>
      </c>
      <c r="F223" s="173">
        <v>41391</v>
      </c>
      <c r="G223" s="27"/>
      <c r="H223" s="130">
        <v>5000</v>
      </c>
      <c r="I223" s="171"/>
      <c r="J223" s="170"/>
      <c r="K223" s="172" t="s">
        <v>20</v>
      </c>
      <c r="L223" s="27"/>
      <c r="M223" s="32"/>
    </row>
    <row r="224" spans="1:256" s="81" customFormat="1" ht="17.25" hidden="1">
      <c r="A224" s="22" t="s">
        <v>448</v>
      </c>
      <c r="B224" s="23" t="s">
        <v>504</v>
      </c>
      <c r="C224" s="24" t="s">
        <v>118</v>
      </c>
      <c r="D224" s="24" t="s">
        <v>25</v>
      </c>
      <c r="E224" s="23" t="s">
        <v>495</v>
      </c>
      <c r="F224" s="26">
        <v>41381</v>
      </c>
      <c r="G224" s="27"/>
      <c r="H224" s="134">
        <v>39000</v>
      </c>
      <c r="I224" s="169" t="s">
        <v>20</v>
      </c>
      <c r="J224" s="170"/>
      <c r="K224" s="31"/>
      <c r="L224" s="32"/>
      <c r="M224" s="32"/>
    </row>
    <row r="225" spans="1:256" s="81" customFormat="1" ht="17.25" hidden="1">
      <c r="A225" s="22" t="s">
        <v>448</v>
      </c>
      <c r="B225" s="23" t="s">
        <v>138</v>
      </c>
      <c r="C225" s="24" t="s">
        <v>118</v>
      </c>
      <c r="D225" s="24" t="s">
        <v>18</v>
      </c>
      <c r="E225" s="25" t="s">
        <v>496</v>
      </c>
      <c r="F225" s="26">
        <v>41386</v>
      </c>
      <c r="G225" s="27"/>
      <c r="H225" s="130">
        <v>50000</v>
      </c>
      <c r="I225" s="171"/>
      <c r="J225" s="170"/>
      <c r="K225" s="172" t="s">
        <v>20</v>
      </c>
      <c r="L225" s="32"/>
      <c r="M225" s="32"/>
    </row>
    <row r="226" spans="1:256" s="81" customFormat="1" ht="17.25" hidden="1">
      <c r="A226" s="22" t="s">
        <v>448</v>
      </c>
      <c r="B226" s="32" t="s">
        <v>497</v>
      </c>
      <c r="C226" s="24" t="s">
        <v>118</v>
      </c>
      <c r="D226" s="24" t="s">
        <v>125</v>
      </c>
      <c r="E226" s="25" t="s">
        <v>26</v>
      </c>
      <c r="F226" s="26">
        <v>41373</v>
      </c>
      <c r="G226" s="27"/>
      <c r="H226" s="31">
        <v>20000</v>
      </c>
      <c r="I226" s="171" t="s">
        <v>20</v>
      </c>
      <c r="J226" s="170"/>
      <c r="K226" s="120"/>
      <c r="L226" s="32"/>
      <c r="M226" s="32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  <c r="Z226" s="197"/>
      <c r="AA226" s="197"/>
      <c r="AB226" s="197"/>
      <c r="AC226" s="197"/>
      <c r="AD226" s="197"/>
      <c r="AE226" s="197"/>
      <c r="AF226" s="197"/>
      <c r="AG226" s="197"/>
      <c r="AH226" s="197"/>
      <c r="AI226" s="197"/>
      <c r="AJ226" s="197"/>
      <c r="AK226" s="197"/>
      <c r="AL226" s="197"/>
      <c r="AM226" s="197"/>
      <c r="AN226" s="197"/>
      <c r="AO226" s="197"/>
      <c r="AP226" s="197"/>
      <c r="AQ226" s="197"/>
      <c r="AR226" s="197"/>
      <c r="AS226" s="197"/>
      <c r="AT226" s="197"/>
      <c r="AU226" s="197"/>
      <c r="AV226" s="197"/>
      <c r="AW226" s="197"/>
      <c r="AX226" s="197"/>
      <c r="AY226" s="197"/>
      <c r="AZ226" s="197"/>
      <c r="BA226" s="197"/>
      <c r="BB226" s="197"/>
      <c r="BC226" s="197"/>
      <c r="BD226" s="197"/>
      <c r="BE226" s="197"/>
      <c r="BF226" s="197"/>
      <c r="BG226" s="197"/>
      <c r="BH226" s="197"/>
      <c r="BI226" s="197"/>
      <c r="BJ226" s="197"/>
      <c r="BK226" s="197"/>
      <c r="BL226" s="197"/>
      <c r="BM226" s="197"/>
      <c r="BN226" s="197"/>
      <c r="BO226" s="197"/>
      <c r="BP226" s="197"/>
      <c r="BQ226" s="197"/>
      <c r="BR226" s="197"/>
      <c r="BS226" s="197"/>
      <c r="BT226" s="197"/>
      <c r="BU226" s="197"/>
      <c r="BV226" s="197"/>
      <c r="BW226" s="197"/>
      <c r="BX226" s="197"/>
      <c r="BY226" s="197"/>
      <c r="BZ226" s="197"/>
      <c r="CA226" s="197"/>
      <c r="CB226" s="197"/>
      <c r="CC226" s="197"/>
      <c r="CD226" s="197"/>
      <c r="CE226" s="197"/>
      <c r="CF226" s="197"/>
      <c r="CG226" s="197"/>
      <c r="CH226" s="197"/>
      <c r="CI226" s="197"/>
      <c r="CJ226" s="197"/>
      <c r="CK226" s="197"/>
      <c r="CL226" s="197"/>
      <c r="CM226" s="197"/>
      <c r="CN226" s="197"/>
      <c r="CO226" s="197"/>
      <c r="CP226" s="197"/>
      <c r="CQ226" s="197"/>
      <c r="CR226" s="197"/>
      <c r="CS226" s="197"/>
      <c r="CT226" s="197"/>
      <c r="CU226" s="197"/>
      <c r="CV226" s="197"/>
      <c r="CW226" s="197"/>
      <c r="CX226" s="197"/>
      <c r="CY226" s="197"/>
      <c r="CZ226" s="197"/>
      <c r="DA226" s="197"/>
      <c r="DB226" s="197"/>
      <c r="DC226" s="197"/>
      <c r="DD226" s="197"/>
      <c r="DE226" s="197"/>
      <c r="DF226" s="197"/>
      <c r="DG226" s="197"/>
      <c r="DH226" s="197"/>
      <c r="DI226" s="197"/>
      <c r="DJ226" s="197"/>
      <c r="DK226" s="197"/>
      <c r="DL226" s="197"/>
      <c r="DM226" s="197"/>
      <c r="DN226" s="197"/>
      <c r="DO226" s="197"/>
      <c r="DP226" s="197"/>
      <c r="DQ226" s="197"/>
      <c r="DR226" s="197"/>
      <c r="DS226" s="197"/>
      <c r="DT226" s="197"/>
      <c r="DU226" s="197"/>
      <c r="DV226" s="197"/>
      <c r="DW226" s="197"/>
      <c r="DX226" s="197"/>
      <c r="DY226" s="197"/>
      <c r="DZ226" s="197"/>
      <c r="EA226" s="197"/>
      <c r="EB226" s="197"/>
      <c r="EC226" s="197"/>
      <c r="ED226" s="197"/>
      <c r="EE226" s="197"/>
      <c r="EF226" s="197"/>
      <c r="EG226" s="197"/>
      <c r="EH226" s="197"/>
      <c r="EI226" s="197"/>
      <c r="EJ226" s="197"/>
      <c r="EK226" s="197"/>
      <c r="EL226" s="197"/>
      <c r="EM226" s="197"/>
      <c r="EN226" s="197"/>
      <c r="EO226" s="197"/>
      <c r="EP226" s="197"/>
      <c r="EQ226" s="197"/>
      <c r="ER226" s="197"/>
      <c r="ES226" s="197"/>
      <c r="ET226" s="197"/>
      <c r="EU226" s="197"/>
      <c r="EV226" s="197"/>
      <c r="EW226" s="197"/>
      <c r="EX226" s="197"/>
      <c r="EY226" s="197"/>
      <c r="EZ226" s="197"/>
      <c r="FA226" s="197"/>
      <c r="FB226" s="197"/>
      <c r="FC226" s="197"/>
      <c r="FD226" s="197"/>
      <c r="FE226" s="197"/>
      <c r="FF226" s="197"/>
      <c r="FG226" s="197"/>
      <c r="FH226" s="197"/>
      <c r="FI226" s="197"/>
      <c r="FJ226" s="197"/>
      <c r="FK226" s="197"/>
      <c r="FL226" s="197"/>
      <c r="FM226" s="197"/>
      <c r="FN226" s="197"/>
      <c r="FO226" s="197"/>
      <c r="FP226" s="197"/>
      <c r="FQ226" s="197"/>
      <c r="FR226" s="197"/>
      <c r="FS226" s="197"/>
      <c r="FT226" s="197"/>
      <c r="FU226" s="197"/>
      <c r="FV226" s="197"/>
      <c r="FW226" s="197"/>
      <c r="FX226" s="197"/>
      <c r="FY226" s="197"/>
      <c r="FZ226" s="197"/>
      <c r="GA226" s="197"/>
      <c r="GB226" s="197"/>
      <c r="GC226" s="197"/>
      <c r="GD226" s="197"/>
      <c r="GE226" s="197"/>
      <c r="GF226" s="197"/>
      <c r="GG226" s="197"/>
      <c r="GH226" s="197"/>
      <c r="GI226" s="197"/>
      <c r="GJ226" s="197"/>
      <c r="GK226" s="197"/>
      <c r="GL226" s="197"/>
      <c r="GM226" s="197"/>
      <c r="GN226" s="197"/>
      <c r="GO226" s="197"/>
      <c r="GP226" s="197"/>
      <c r="GQ226" s="197"/>
      <c r="GR226" s="197"/>
      <c r="GS226" s="197"/>
      <c r="GT226" s="197"/>
      <c r="GU226" s="197"/>
      <c r="GV226" s="197"/>
      <c r="GW226" s="197"/>
      <c r="GX226" s="197"/>
      <c r="GY226" s="197"/>
      <c r="GZ226" s="197"/>
      <c r="HA226" s="197"/>
      <c r="HB226" s="197"/>
      <c r="HC226" s="197"/>
      <c r="HD226" s="197"/>
      <c r="HE226" s="197"/>
      <c r="HF226" s="197"/>
      <c r="HG226" s="197"/>
      <c r="HH226" s="197"/>
      <c r="HI226" s="197"/>
      <c r="HJ226" s="197"/>
      <c r="HK226" s="197"/>
      <c r="HL226" s="197"/>
      <c r="HM226" s="197"/>
      <c r="HN226" s="197"/>
      <c r="HO226" s="197"/>
      <c r="HP226" s="197"/>
      <c r="HQ226" s="197"/>
      <c r="HR226" s="197"/>
      <c r="HS226" s="197"/>
      <c r="HT226" s="197"/>
      <c r="HU226" s="197"/>
      <c r="HV226" s="197"/>
      <c r="HW226" s="197"/>
      <c r="HX226" s="197"/>
      <c r="HY226" s="197"/>
      <c r="HZ226" s="197"/>
      <c r="IA226" s="197"/>
      <c r="IB226" s="197"/>
      <c r="IC226" s="197"/>
      <c r="ID226" s="197"/>
      <c r="IE226" s="197"/>
      <c r="IF226" s="197"/>
      <c r="IG226" s="197"/>
      <c r="IH226" s="197"/>
      <c r="II226" s="197"/>
      <c r="IJ226" s="197"/>
      <c r="IK226" s="197"/>
      <c r="IL226" s="197"/>
      <c r="IM226" s="197"/>
      <c r="IN226" s="197"/>
      <c r="IO226" s="197"/>
      <c r="IP226" s="197"/>
      <c r="IQ226" s="197"/>
      <c r="IR226" s="197"/>
      <c r="IS226" s="197"/>
      <c r="IT226" s="197"/>
      <c r="IU226" s="197"/>
      <c r="IV226" s="197"/>
    </row>
    <row r="227" spans="1:256" s="33" customFormat="1" ht="17.25" hidden="1">
      <c r="A227" s="22" t="s">
        <v>448</v>
      </c>
      <c r="B227" s="32" t="s">
        <v>498</v>
      </c>
      <c r="C227" s="24" t="s">
        <v>118</v>
      </c>
      <c r="D227" s="24" t="s">
        <v>41</v>
      </c>
      <c r="E227" s="25" t="s">
        <v>499</v>
      </c>
      <c r="F227" s="26">
        <v>41376</v>
      </c>
      <c r="G227" s="27"/>
      <c r="H227" s="38">
        <v>11000</v>
      </c>
      <c r="I227" s="171" t="s">
        <v>20</v>
      </c>
      <c r="J227" s="170"/>
      <c r="K227" s="120"/>
      <c r="L227" s="39"/>
      <c r="M227" s="39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s="33" customFormat="1" ht="17.25" hidden="1">
      <c r="A228" s="22" t="s">
        <v>448</v>
      </c>
      <c r="B228" s="32" t="s">
        <v>498</v>
      </c>
      <c r="C228" s="24" t="s">
        <v>118</v>
      </c>
      <c r="D228" s="24" t="s">
        <v>41</v>
      </c>
      <c r="E228" s="25" t="s">
        <v>492</v>
      </c>
      <c r="F228" s="26">
        <v>41376</v>
      </c>
      <c r="G228" s="27"/>
      <c r="H228" s="31">
        <v>20000</v>
      </c>
      <c r="I228" s="171" t="s">
        <v>20</v>
      </c>
      <c r="J228" s="170"/>
      <c r="K228" s="120"/>
      <c r="L228" s="39"/>
      <c r="M228" s="39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s="33" customFormat="1" ht="17.25" hidden="1">
      <c r="A229" s="22" t="s">
        <v>448</v>
      </c>
      <c r="B229" s="32" t="s">
        <v>127</v>
      </c>
      <c r="C229" s="24" t="s">
        <v>118</v>
      </c>
      <c r="D229" s="24" t="s">
        <v>41</v>
      </c>
      <c r="E229" s="25" t="s">
        <v>500</v>
      </c>
      <c r="F229" s="26">
        <v>41376</v>
      </c>
      <c r="G229" s="27"/>
      <c r="H229" s="31">
        <v>20000</v>
      </c>
      <c r="I229" s="171"/>
      <c r="J229" s="170"/>
      <c r="K229" s="120" t="s">
        <v>20</v>
      </c>
      <c r="L229" s="39"/>
      <c r="M229" s="39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s="33" customFormat="1" ht="17.25" hidden="1">
      <c r="A230" s="22" t="s">
        <v>448</v>
      </c>
      <c r="B230" s="32" t="s">
        <v>501</v>
      </c>
      <c r="C230" s="24" t="s">
        <v>118</v>
      </c>
      <c r="D230" s="24" t="s">
        <v>41</v>
      </c>
      <c r="E230" s="25" t="s">
        <v>502</v>
      </c>
      <c r="F230" s="26">
        <v>41382</v>
      </c>
      <c r="G230" s="27"/>
      <c r="H230" s="31">
        <v>20000</v>
      </c>
      <c r="I230" s="171"/>
      <c r="J230" s="170"/>
      <c r="K230" s="120" t="s">
        <v>20</v>
      </c>
      <c r="L230" s="39"/>
      <c r="M230" s="39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s="33" customFormat="1" ht="17.25" hidden="1">
      <c r="A231" s="22" t="s">
        <v>448</v>
      </c>
      <c r="B231" s="32" t="s">
        <v>501</v>
      </c>
      <c r="C231" s="24" t="s">
        <v>118</v>
      </c>
      <c r="D231" s="24" t="s">
        <v>41</v>
      </c>
      <c r="E231" s="25" t="s">
        <v>503</v>
      </c>
      <c r="F231" s="26">
        <v>41372</v>
      </c>
      <c r="G231" s="27"/>
      <c r="H231" s="38">
        <v>20000</v>
      </c>
      <c r="I231" s="171"/>
      <c r="J231" s="170"/>
      <c r="K231" s="120" t="s">
        <v>20</v>
      </c>
      <c r="L231" s="39"/>
      <c r="M231" s="39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s="33" customFormat="1" ht="17.25" hidden="1">
      <c r="A232" s="22" t="s">
        <v>448</v>
      </c>
      <c r="B232" s="32" t="s">
        <v>505</v>
      </c>
      <c r="C232" s="24" t="s">
        <v>118</v>
      </c>
      <c r="D232" s="24" t="s">
        <v>25</v>
      </c>
      <c r="E232" s="25" t="s">
        <v>506</v>
      </c>
      <c r="F232" s="26">
        <v>41374</v>
      </c>
      <c r="G232" s="27"/>
      <c r="H232" s="38">
        <v>37000</v>
      </c>
      <c r="I232" s="171" t="s">
        <v>20</v>
      </c>
      <c r="J232" s="170"/>
      <c r="K232" s="120"/>
      <c r="L232" s="39"/>
      <c r="M232" s="39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s="33" customFormat="1" ht="17.25" hidden="1">
      <c r="A233" s="22" t="s">
        <v>448</v>
      </c>
      <c r="B233" s="32" t="s">
        <v>141</v>
      </c>
      <c r="C233" s="24" t="s">
        <v>118</v>
      </c>
      <c r="D233" s="24" t="s">
        <v>119</v>
      </c>
      <c r="E233" s="25" t="s">
        <v>507</v>
      </c>
      <c r="F233" s="26">
        <v>41378</v>
      </c>
      <c r="G233" s="27"/>
      <c r="H233" s="38">
        <v>28000</v>
      </c>
      <c r="I233" s="171"/>
      <c r="J233" s="170"/>
      <c r="K233" s="120" t="s">
        <v>20</v>
      </c>
      <c r="L233" s="39"/>
      <c r="M233" s="39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s="33" customFormat="1" ht="17.25" hidden="1">
      <c r="A234" s="22" t="s">
        <v>448</v>
      </c>
      <c r="B234" s="32" t="s">
        <v>498</v>
      </c>
      <c r="C234" s="24" t="s">
        <v>118</v>
      </c>
      <c r="D234" s="24" t="s">
        <v>41</v>
      </c>
      <c r="E234" s="25" t="s">
        <v>508</v>
      </c>
      <c r="F234" s="26">
        <v>41366</v>
      </c>
      <c r="G234" s="27"/>
      <c r="H234" s="38">
        <v>10000</v>
      </c>
      <c r="I234" s="171" t="s">
        <v>20</v>
      </c>
      <c r="J234" s="170"/>
      <c r="K234" s="120"/>
      <c r="L234" s="39"/>
      <c r="M234" s="39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s="33" customFormat="1" ht="17.25" hidden="1">
      <c r="A235" s="22" t="s">
        <v>448</v>
      </c>
      <c r="B235" s="32" t="s">
        <v>509</v>
      </c>
      <c r="C235" s="24" t="s">
        <v>118</v>
      </c>
      <c r="D235" s="24" t="s">
        <v>41</v>
      </c>
      <c r="E235" s="25" t="s">
        <v>23</v>
      </c>
      <c r="F235" s="26">
        <v>41368</v>
      </c>
      <c r="G235" s="27"/>
      <c r="H235" s="31">
        <v>70000</v>
      </c>
      <c r="I235" s="171" t="s">
        <v>20</v>
      </c>
      <c r="J235" s="170"/>
      <c r="K235" s="120"/>
      <c r="L235" s="39"/>
      <c r="M235" s="39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s="33" customFormat="1" ht="17.25" hidden="1">
      <c r="A236" s="22" t="s">
        <v>448</v>
      </c>
      <c r="B236" s="32" t="s">
        <v>121</v>
      </c>
      <c r="C236" s="24" t="s">
        <v>118</v>
      </c>
      <c r="D236" s="24" t="s">
        <v>41</v>
      </c>
      <c r="E236" s="25" t="s">
        <v>510</v>
      </c>
      <c r="F236" s="26">
        <v>41389</v>
      </c>
      <c r="G236" s="27"/>
      <c r="H236" s="31">
        <v>50000</v>
      </c>
      <c r="I236" s="171"/>
      <c r="J236" s="170"/>
      <c r="K236" s="120" t="s">
        <v>20</v>
      </c>
      <c r="L236" s="39"/>
      <c r="M236" s="39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s="33" customFormat="1" ht="17.25" hidden="1">
      <c r="A237" s="22" t="s">
        <v>448</v>
      </c>
      <c r="B237" s="23" t="s">
        <v>379</v>
      </c>
      <c r="C237" s="24" t="s">
        <v>118</v>
      </c>
      <c r="D237" s="24" t="s">
        <v>125</v>
      </c>
      <c r="E237" s="167" t="s">
        <v>426</v>
      </c>
      <c r="F237" s="173">
        <v>41388</v>
      </c>
      <c r="G237" s="27"/>
      <c r="H237" s="170">
        <v>20000</v>
      </c>
      <c r="I237" s="171" t="s">
        <v>20</v>
      </c>
      <c r="J237" s="170"/>
      <c r="K237" s="172"/>
      <c r="L237" s="62"/>
      <c r="M237" s="60"/>
    </row>
    <row r="238" spans="1:256" s="33" customFormat="1" ht="17.25" hidden="1">
      <c r="A238" s="22" t="s">
        <v>448</v>
      </c>
      <c r="B238" s="32"/>
      <c r="C238" s="24"/>
      <c r="D238" s="24"/>
      <c r="E238" s="25"/>
      <c r="F238" s="26"/>
      <c r="G238" s="27"/>
      <c r="H238" s="31"/>
      <c r="I238" s="29"/>
      <c r="J238" s="30"/>
      <c r="K238" s="120"/>
      <c r="L238" s="39"/>
      <c r="M238" s="39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s="33" customFormat="1" ht="17.25" hidden="1">
      <c r="A239" s="22" t="s">
        <v>448</v>
      </c>
      <c r="B239" s="32"/>
      <c r="C239" s="24"/>
      <c r="D239" s="24"/>
      <c r="E239" s="25"/>
      <c r="F239" s="26"/>
      <c r="G239" s="27"/>
      <c r="H239" s="31"/>
      <c r="I239" s="29"/>
      <c r="J239" s="30"/>
      <c r="K239" s="120"/>
      <c r="L239" s="39"/>
      <c r="M239" s="39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s="33" customFormat="1" ht="17.25" hidden="1">
      <c r="A240" s="22" t="s">
        <v>448</v>
      </c>
      <c r="B240" s="32"/>
      <c r="C240" s="24"/>
      <c r="D240" s="24"/>
      <c r="E240" s="25"/>
      <c r="F240" s="26"/>
      <c r="G240" s="27"/>
      <c r="H240" s="31"/>
      <c r="I240" s="29"/>
      <c r="J240" s="30"/>
      <c r="K240" s="120"/>
      <c r="L240" s="39"/>
      <c r="M240" s="39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13" s="33" customFormat="1" ht="17.25" hidden="1">
      <c r="A241" s="222"/>
      <c r="B241" s="236"/>
      <c r="C241" s="236"/>
      <c r="D241" s="236"/>
      <c r="E241" s="236"/>
      <c r="F241" s="237"/>
      <c r="G241" s="65"/>
      <c r="H241" s="41"/>
      <c r="I241" s="42"/>
      <c r="J241" s="41"/>
      <c r="K241" s="43"/>
      <c r="L241" s="44"/>
      <c r="M241" s="44"/>
    </row>
    <row r="242" spans="1:13" s="33" customFormat="1" ht="17.25" hidden="1">
      <c r="A242" s="238" t="s">
        <v>443</v>
      </c>
      <c r="B242" s="239"/>
      <c r="C242" s="239"/>
      <c r="D242" s="240"/>
      <c r="E242" s="66"/>
      <c r="F242" s="67"/>
      <c r="G242" s="68"/>
      <c r="H242" s="69"/>
      <c r="I242" s="70"/>
      <c r="J242" s="69"/>
      <c r="K242" s="71"/>
      <c r="L242" s="72"/>
      <c r="M242" s="72"/>
    </row>
    <row r="243" spans="1:13" s="81" customFormat="1" ht="17.25" hidden="1">
      <c r="A243" s="22" t="s">
        <v>448</v>
      </c>
      <c r="B243" s="32" t="s">
        <v>73</v>
      </c>
      <c r="C243" s="24" t="s">
        <v>51</v>
      </c>
      <c r="D243" s="174" t="s">
        <v>18</v>
      </c>
      <c r="E243" s="25" t="s">
        <v>449</v>
      </c>
      <c r="F243" s="26">
        <v>41371</v>
      </c>
      <c r="G243" s="27"/>
      <c r="H243" s="91">
        <v>50000</v>
      </c>
      <c r="I243" s="169" t="s">
        <v>20</v>
      </c>
      <c r="J243" s="30"/>
      <c r="K243" s="31"/>
      <c r="L243" s="32"/>
      <c r="M243" s="198"/>
    </row>
    <row r="244" spans="1:13" s="81" customFormat="1" ht="17.25" hidden="1">
      <c r="A244" s="22" t="s">
        <v>448</v>
      </c>
      <c r="B244" s="32" t="s">
        <v>73</v>
      </c>
      <c r="C244" s="24" t="s">
        <v>51</v>
      </c>
      <c r="D244" s="24" t="s">
        <v>18</v>
      </c>
      <c r="E244" s="25" t="s">
        <v>450</v>
      </c>
      <c r="F244" s="26">
        <v>41363</v>
      </c>
      <c r="G244" s="27"/>
      <c r="H244" s="91">
        <v>20000</v>
      </c>
      <c r="I244" s="169" t="s">
        <v>20</v>
      </c>
      <c r="J244" s="30"/>
      <c r="K244" s="31"/>
      <c r="L244" s="27"/>
      <c r="M244" s="198"/>
    </row>
    <row r="245" spans="1:13" s="81" customFormat="1" ht="17.25" hidden="1">
      <c r="A245" s="22" t="s">
        <v>448</v>
      </c>
      <c r="B245" s="32" t="s">
        <v>108</v>
      </c>
      <c r="C245" s="24" t="s">
        <v>51</v>
      </c>
      <c r="D245" s="24" t="s">
        <v>61</v>
      </c>
      <c r="E245" s="25" t="s">
        <v>451</v>
      </c>
      <c r="F245" s="26">
        <v>41375</v>
      </c>
      <c r="G245" s="27"/>
      <c r="H245" s="91">
        <v>100000</v>
      </c>
      <c r="I245" s="29" t="s">
        <v>20</v>
      </c>
      <c r="J245" s="30"/>
      <c r="K245" s="31"/>
      <c r="L245" s="27"/>
      <c r="M245" s="198"/>
    </row>
    <row r="246" spans="1:13" s="81" customFormat="1" ht="17.25" hidden="1">
      <c r="A246" s="22" t="s">
        <v>448</v>
      </c>
      <c r="B246" s="32" t="s">
        <v>452</v>
      </c>
      <c r="C246" s="24" t="s">
        <v>51</v>
      </c>
      <c r="D246" s="24" t="s">
        <v>61</v>
      </c>
      <c r="E246" s="25" t="s">
        <v>451</v>
      </c>
      <c r="F246" s="173">
        <v>41375</v>
      </c>
      <c r="G246" s="27"/>
      <c r="H246" s="91">
        <v>100000</v>
      </c>
      <c r="I246" s="29" t="s">
        <v>20</v>
      </c>
      <c r="J246" s="30"/>
      <c r="K246" s="31"/>
      <c r="L246" s="32"/>
      <c r="M246" s="32"/>
    </row>
    <row r="247" spans="1:13" s="81" customFormat="1" ht="17.25" hidden="1">
      <c r="A247" s="22" t="s">
        <v>448</v>
      </c>
      <c r="B247" s="32" t="s">
        <v>300</v>
      </c>
      <c r="C247" s="24" t="s">
        <v>51</v>
      </c>
      <c r="D247" s="24" t="s">
        <v>453</v>
      </c>
      <c r="E247" s="25" t="s">
        <v>454</v>
      </c>
      <c r="F247" s="26">
        <v>41354</v>
      </c>
      <c r="G247" s="27"/>
      <c r="H247" s="64">
        <v>17000</v>
      </c>
      <c r="I247" s="29" t="s">
        <v>20</v>
      </c>
      <c r="J247" s="30"/>
      <c r="K247" s="31"/>
      <c r="L247" s="32"/>
      <c r="M247" s="32"/>
    </row>
    <row r="248" spans="1:13" s="81" customFormat="1" ht="17.25" hidden="1">
      <c r="A248" s="22" t="s">
        <v>448</v>
      </c>
      <c r="B248" s="32" t="s">
        <v>417</v>
      </c>
      <c r="C248" s="24" t="s">
        <v>51</v>
      </c>
      <c r="D248" s="24" t="s">
        <v>119</v>
      </c>
      <c r="E248" s="25" t="s">
        <v>455</v>
      </c>
      <c r="F248" s="26">
        <v>41361</v>
      </c>
      <c r="G248" s="27"/>
      <c r="H248" s="64">
        <v>9000</v>
      </c>
      <c r="I248" s="29" t="s">
        <v>20</v>
      </c>
      <c r="J248" s="30"/>
      <c r="K248" s="31"/>
      <c r="L248" s="32"/>
      <c r="M248" s="32"/>
    </row>
    <row r="249" spans="1:13" s="81" customFormat="1" ht="17.25" hidden="1">
      <c r="A249" s="22" t="s">
        <v>448</v>
      </c>
      <c r="B249" s="32" t="s">
        <v>54</v>
      </c>
      <c r="C249" s="24" t="s">
        <v>51</v>
      </c>
      <c r="D249" s="174" t="s">
        <v>125</v>
      </c>
      <c r="E249" s="25" t="s">
        <v>456</v>
      </c>
      <c r="F249" s="26">
        <v>41374</v>
      </c>
      <c r="G249" s="27"/>
      <c r="H249" s="64">
        <v>10000</v>
      </c>
      <c r="I249" s="29"/>
      <c r="J249" s="30"/>
      <c r="K249" s="31" t="s">
        <v>20</v>
      </c>
      <c r="L249" s="32"/>
      <c r="M249" s="32"/>
    </row>
    <row r="250" spans="1:13" s="81" customFormat="1" ht="17.25" hidden="1">
      <c r="A250" s="22" t="s">
        <v>448</v>
      </c>
      <c r="B250" s="32" t="s">
        <v>54</v>
      </c>
      <c r="C250" s="24" t="s">
        <v>51</v>
      </c>
      <c r="D250" s="24" t="s">
        <v>453</v>
      </c>
      <c r="E250" s="25" t="s">
        <v>398</v>
      </c>
      <c r="F250" s="26">
        <v>41376</v>
      </c>
      <c r="G250" s="27"/>
      <c r="H250" s="64">
        <v>10000</v>
      </c>
      <c r="I250" s="29"/>
      <c r="J250" s="30"/>
      <c r="K250" s="31" t="s">
        <v>20</v>
      </c>
      <c r="L250" s="32"/>
      <c r="M250" s="32"/>
    </row>
    <row r="251" spans="1:13" s="81" customFormat="1" ht="17.25" hidden="1">
      <c r="A251" s="22" t="s">
        <v>448</v>
      </c>
      <c r="B251" s="32" t="s">
        <v>457</v>
      </c>
      <c r="C251" s="24" t="s">
        <v>51</v>
      </c>
      <c r="D251" s="24" t="s">
        <v>119</v>
      </c>
      <c r="E251" s="25" t="s">
        <v>458</v>
      </c>
      <c r="F251" s="26">
        <v>41375</v>
      </c>
      <c r="G251" s="27"/>
      <c r="H251" s="64">
        <v>70000</v>
      </c>
      <c r="I251" s="29" t="s">
        <v>20</v>
      </c>
      <c r="J251" s="30"/>
      <c r="K251" s="31"/>
      <c r="L251" s="32"/>
      <c r="M251" s="32"/>
    </row>
    <row r="252" spans="1:13" s="81" customFormat="1" ht="17.25" hidden="1">
      <c r="A252" s="22" t="s">
        <v>448</v>
      </c>
      <c r="B252" s="176" t="s">
        <v>65</v>
      </c>
      <c r="C252" s="24" t="s">
        <v>51</v>
      </c>
      <c r="D252" s="24" t="s">
        <v>119</v>
      </c>
      <c r="E252" s="23" t="s">
        <v>459</v>
      </c>
      <c r="F252" s="26">
        <v>41365</v>
      </c>
      <c r="G252" s="27"/>
      <c r="H252" s="64">
        <v>70000</v>
      </c>
      <c r="I252" s="29"/>
      <c r="J252" s="30"/>
      <c r="K252" s="31" t="s">
        <v>20</v>
      </c>
      <c r="L252" s="32"/>
      <c r="M252" s="32"/>
    </row>
    <row r="253" spans="1:13" s="81" customFormat="1" ht="17.25" hidden="1">
      <c r="A253" s="22" t="s">
        <v>448</v>
      </c>
      <c r="B253" s="32" t="s">
        <v>417</v>
      </c>
      <c r="C253" s="24" t="s">
        <v>51</v>
      </c>
      <c r="D253" s="24" t="s">
        <v>119</v>
      </c>
      <c r="E253" s="25" t="s">
        <v>460</v>
      </c>
      <c r="F253" s="26">
        <v>41367</v>
      </c>
      <c r="G253" s="27"/>
      <c r="H253" s="64">
        <v>35000</v>
      </c>
      <c r="I253" s="29" t="s">
        <v>20</v>
      </c>
      <c r="J253" s="30"/>
      <c r="K253" s="31"/>
      <c r="L253" s="32"/>
      <c r="M253" s="32"/>
    </row>
    <row r="254" spans="1:13" s="81" customFormat="1" ht="17.25" hidden="1">
      <c r="A254" s="22" t="s">
        <v>448</v>
      </c>
      <c r="B254" s="32" t="s">
        <v>65</v>
      </c>
      <c r="C254" s="24" t="s">
        <v>51</v>
      </c>
      <c r="D254" s="24" t="s">
        <v>119</v>
      </c>
      <c r="E254" s="25" t="s">
        <v>461</v>
      </c>
      <c r="F254" s="26"/>
      <c r="G254" s="27"/>
      <c r="H254" s="64">
        <v>25000</v>
      </c>
      <c r="I254" s="29" t="s">
        <v>20</v>
      </c>
      <c r="J254" s="30"/>
      <c r="K254" s="31"/>
      <c r="L254" s="32"/>
      <c r="M254" s="32"/>
    </row>
    <row r="255" spans="1:13" s="81" customFormat="1" ht="17.25" hidden="1">
      <c r="A255" s="22" t="s">
        <v>448</v>
      </c>
      <c r="B255" s="32" t="s">
        <v>69</v>
      </c>
      <c r="C255" s="24" t="s">
        <v>51</v>
      </c>
      <c r="D255" s="24" t="s">
        <v>453</v>
      </c>
      <c r="E255" s="25" t="s">
        <v>43</v>
      </c>
      <c r="F255" s="26">
        <v>41368</v>
      </c>
      <c r="G255" s="27" t="s">
        <v>20</v>
      </c>
      <c r="H255" s="64"/>
      <c r="I255" s="29"/>
      <c r="J255" s="30"/>
      <c r="K255" s="31"/>
      <c r="L255" s="32"/>
      <c r="M255" s="32"/>
    </row>
    <row r="256" spans="1:13" s="81" customFormat="1" ht="17.25" hidden="1">
      <c r="A256" s="22" t="s">
        <v>448</v>
      </c>
      <c r="B256" s="32" t="s">
        <v>65</v>
      </c>
      <c r="C256" s="24" t="s">
        <v>51</v>
      </c>
      <c r="D256" s="24" t="s">
        <v>119</v>
      </c>
      <c r="E256" s="25" t="s">
        <v>462</v>
      </c>
      <c r="F256" s="26">
        <v>41374</v>
      </c>
      <c r="G256" s="27" t="s">
        <v>20</v>
      </c>
      <c r="H256" s="64"/>
      <c r="I256" s="29"/>
      <c r="J256" s="30"/>
      <c r="K256" s="31"/>
      <c r="L256" s="32"/>
      <c r="M256" s="32"/>
    </row>
    <row r="257" spans="1:13" s="81" customFormat="1" ht="17.25" hidden="1">
      <c r="A257" s="22" t="s">
        <v>448</v>
      </c>
      <c r="B257" s="32" t="s">
        <v>300</v>
      </c>
      <c r="C257" s="24" t="s">
        <v>51</v>
      </c>
      <c r="D257" s="24" t="s">
        <v>453</v>
      </c>
      <c r="E257" s="25" t="s">
        <v>43</v>
      </c>
      <c r="F257" s="26">
        <v>41368</v>
      </c>
      <c r="G257" s="27" t="s">
        <v>20</v>
      </c>
      <c r="H257" s="64"/>
      <c r="I257" s="29"/>
      <c r="J257" s="30"/>
      <c r="K257" s="31"/>
      <c r="L257" s="32"/>
      <c r="M257" s="32"/>
    </row>
    <row r="258" spans="1:13" s="33" customFormat="1" ht="17.25" hidden="1">
      <c r="A258" s="22" t="s">
        <v>448</v>
      </c>
      <c r="B258" s="32" t="s">
        <v>463</v>
      </c>
      <c r="C258" s="24" t="s">
        <v>51</v>
      </c>
      <c r="D258" s="24" t="s">
        <v>119</v>
      </c>
      <c r="E258" s="25" t="s">
        <v>464</v>
      </c>
      <c r="F258" s="26">
        <v>41385</v>
      </c>
      <c r="G258" s="27" t="s">
        <v>20</v>
      </c>
      <c r="H258" s="30"/>
      <c r="I258" s="29"/>
      <c r="J258" s="30"/>
      <c r="K258" s="31"/>
      <c r="L258" s="60"/>
      <c r="M258" s="39"/>
    </row>
    <row r="259" spans="1:13" s="33" customFormat="1" ht="17.25" hidden="1">
      <c r="A259" s="22" t="s">
        <v>448</v>
      </c>
      <c r="B259" s="32" t="s">
        <v>300</v>
      </c>
      <c r="C259" s="24" t="s">
        <v>51</v>
      </c>
      <c r="D259" s="24" t="s">
        <v>453</v>
      </c>
      <c r="E259" s="25" t="s">
        <v>465</v>
      </c>
      <c r="F259" s="26">
        <v>41385</v>
      </c>
      <c r="G259" s="27"/>
      <c r="H259" s="64">
        <v>18000</v>
      </c>
      <c r="I259" s="29" t="s">
        <v>20</v>
      </c>
      <c r="J259" s="30"/>
      <c r="K259" s="31"/>
      <c r="L259" s="60"/>
      <c r="M259" s="39"/>
    </row>
    <row r="260" spans="1:13" s="33" customFormat="1" ht="17.25" hidden="1">
      <c r="A260" s="22" t="s">
        <v>448</v>
      </c>
      <c r="B260" s="32" t="s">
        <v>417</v>
      </c>
      <c r="C260" s="24" t="s">
        <v>51</v>
      </c>
      <c r="D260" s="24" t="s">
        <v>119</v>
      </c>
      <c r="E260" s="25" t="s">
        <v>466</v>
      </c>
      <c r="F260" s="26">
        <v>41385</v>
      </c>
      <c r="G260" s="27"/>
      <c r="H260" s="64">
        <v>39000</v>
      </c>
      <c r="I260" s="29" t="s">
        <v>20</v>
      </c>
      <c r="J260" s="30"/>
      <c r="K260" s="31"/>
      <c r="L260" s="39"/>
      <c r="M260" s="39"/>
    </row>
    <row r="261" spans="1:13" s="33" customFormat="1" ht="17.25" hidden="1">
      <c r="A261" s="22" t="s">
        <v>448</v>
      </c>
      <c r="B261" s="32" t="s">
        <v>480</v>
      </c>
      <c r="C261" s="24" t="s">
        <v>51</v>
      </c>
      <c r="D261" s="24" t="s">
        <v>94</v>
      </c>
      <c r="E261" s="25" t="s">
        <v>481</v>
      </c>
      <c r="F261" s="26">
        <v>41366</v>
      </c>
      <c r="G261" s="27" t="s">
        <v>20</v>
      </c>
      <c r="H261" s="30"/>
      <c r="I261" s="29"/>
      <c r="J261" s="30"/>
      <c r="K261" s="31"/>
      <c r="L261" s="39"/>
      <c r="M261" s="39"/>
    </row>
    <row r="262" spans="1:13" s="33" customFormat="1" ht="17.25" hidden="1">
      <c r="A262" s="22" t="s">
        <v>448</v>
      </c>
      <c r="B262" s="32"/>
      <c r="C262" s="24"/>
      <c r="D262" s="24"/>
      <c r="E262" s="25"/>
      <c r="F262" s="26"/>
      <c r="G262" s="27"/>
      <c r="H262" s="30"/>
      <c r="I262" s="29"/>
      <c r="J262" s="30"/>
      <c r="K262" s="31"/>
      <c r="L262" s="39"/>
      <c r="M262" s="39"/>
    </row>
    <row r="263" spans="1:13" s="33" customFormat="1" ht="17.25" hidden="1">
      <c r="A263" s="22" t="s">
        <v>448</v>
      </c>
      <c r="B263" s="32"/>
      <c r="C263" s="24"/>
      <c r="D263" s="24"/>
      <c r="E263" s="25"/>
      <c r="F263" s="26"/>
      <c r="G263" s="27"/>
      <c r="H263" s="30"/>
      <c r="I263" s="29"/>
      <c r="J263" s="30"/>
      <c r="K263" s="31"/>
      <c r="L263" s="39"/>
      <c r="M263" s="39"/>
    </row>
    <row r="264" spans="1:13" s="33" customFormat="1" ht="17.25" hidden="1">
      <c r="A264" s="22"/>
      <c r="B264" s="32"/>
      <c r="C264" s="24"/>
      <c r="D264" s="24"/>
      <c r="E264" s="25"/>
      <c r="F264" s="26"/>
      <c r="G264" s="27"/>
      <c r="H264" s="30"/>
      <c r="I264" s="29"/>
      <c r="J264" s="30"/>
      <c r="K264" s="31"/>
      <c r="L264" s="39"/>
      <c r="M264" s="39"/>
    </row>
    <row r="265" spans="1:13" s="33" customFormat="1" ht="17.25" hidden="1">
      <c r="A265" s="22"/>
      <c r="B265" s="32"/>
      <c r="C265" s="24"/>
      <c r="D265" s="24"/>
      <c r="E265" s="25"/>
      <c r="F265" s="26"/>
      <c r="G265" s="27"/>
      <c r="H265" s="30"/>
      <c r="I265" s="29"/>
      <c r="J265" s="30"/>
      <c r="K265" s="31"/>
      <c r="L265" s="39"/>
      <c r="M265" s="39"/>
    </row>
    <row r="266" spans="1:13" s="33" customFormat="1" ht="17.25" hidden="1">
      <c r="A266" s="22"/>
      <c r="B266" s="32"/>
      <c r="C266" s="24"/>
      <c r="D266" s="24"/>
      <c r="E266" s="25"/>
      <c r="F266" s="26"/>
      <c r="G266" s="27"/>
      <c r="H266" s="30"/>
      <c r="I266" s="29"/>
      <c r="J266" s="30"/>
      <c r="K266" s="31"/>
      <c r="L266" s="39"/>
      <c r="M266" s="39"/>
    </row>
    <row r="267" spans="1:13" s="33" customFormat="1" ht="17.25" hidden="1">
      <c r="A267" s="22"/>
      <c r="B267" s="32"/>
      <c r="C267" s="24"/>
      <c r="D267" s="24"/>
      <c r="E267" s="25"/>
      <c r="F267" s="26"/>
      <c r="G267" s="27"/>
      <c r="H267" s="30"/>
      <c r="I267" s="29"/>
      <c r="J267" s="30"/>
      <c r="K267" s="31"/>
      <c r="L267" s="39"/>
      <c r="M267" s="39"/>
    </row>
    <row r="268" spans="1:13" s="33" customFormat="1" ht="17.25" hidden="1">
      <c r="A268" s="22"/>
      <c r="B268" s="32"/>
      <c r="C268" s="24"/>
      <c r="D268" s="24"/>
      <c r="E268" s="25"/>
      <c r="F268" s="100"/>
      <c r="G268" s="27"/>
      <c r="H268" s="30"/>
      <c r="I268" s="29"/>
      <c r="J268" s="30"/>
      <c r="K268" s="31"/>
      <c r="L268" s="39"/>
      <c r="M268" s="39"/>
    </row>
    <row r="269" spans="1:13" s="33" customFormat="1" ht="17.25" hidden="1">
      <c r="A269" s="22"/>
      <c r="B269" s="32"/>
      <c r="C269" s="24"/>
      <c r="D269" s="24"/>
      <c r="E269" s="25"/>
      <c r="F269" s="100"/>
      <c r="G269" s="27"/>
      <c r="H269" s="30"/>
      <c r="I269" s="29"/>
      <c r="J269" s="30"/>
      <c r="K269" s="31"/>
      <c r="L269" s="39"/>
      <c r="M269" s="39"/>
    </row>
    <row r="270" spans="1:13" s="33" customFormat="1" ht="17.25" hidden="1">
      <c r="A270" s="22"/>
      <c r="B270" s="32"/>
      <c r="C270" s="24"/>
      <c r="D270" s="24"/>
      <c r="E270" s="25"/>
      <c r="F270" s="100"/>
      <c r="G270" s="27"/>
      <c r="H270" s="30"/>
      <c r="I270" s="29"/>
      <c r="J270" s="30"/>
      <c r="K270" s="31"/>
      <c r="L270" s="39"/>
      <c r="M270" s="39"/>
    </row>
    <row r="271" spans="1:13" s="33" customFormat="1" ht="17.25" hidden="1">
      <c r="A271" s="22"/>
      <c r="B271" s="32"/>
      <c r="C271" s="24"/>
      <c r="D271" s="24"/>
      <c r="E271" s="25"/>
      <c r="F271" s="100"/>
      <c r="G271" s="27"/>
      <c r="H271" s="30"/>
      <c r="I271" s="29"/>
      <c r="J271" s="30"/>
      <c r="K271" s="31"/>
      <c r="L271" s="39"/>
      <c r="M271" s="39"/>
    </row>
    <row r="272" spans="1:13" s="33" customFormat="1" ht="17.25" hidden="1">
      <c r="A272" s="22"/>
      <c r="B272" s="32"/>
      <c r="C272" s="24"/>
      <c r="D272" s="24"/>
      <c r="E272" s="25"/>
      <c r="F272" s="100"/>
      <c r="G272" s="27"/>
      <c r="H272" s="30"/>
      <c r="I272" s="29"/>
      <c r="J272" s="30"/>
      <c r="K272" s="31"/>
      <c r="L272" s="39"/>
      <c r="M272" s="39"/>
    </row>
    <row r="273" spans="1:256" s="33" customFormat="1" ht="17.25" hidden="1">
      <c r="A273" s="22"/>
      <c r="B273" s="32"/>
      <c r="C273" s="24"/>
      <c r="D273" s="24"/>
      <c r="E273" s="25"/>
      <c r="F273" s="100"/>
      <c r="G273" s="27"/>
      <c r="H273" s="30"/>
      <c r="I273" s="29"/>
      <c r="J273" s="30"/>
      <c r="K273" s="31"/>
      <c r="L273" s="39"/>
      <c r="M273" s="39"/>
    </row>
    <row r="274" spans="1:256" s="33" customFormat="1" ht="17.25" hidden="1">
      <c r="A274" s="22"/>
      <c r="B274" s="32"/>
      <c r="C274" s="24"/>
      <c r="D274" s="24"/>
      <c r="E274" s="25"/>
      <c r="F274" s="100"/>
      <c r="G274" s="27"/>
      <c r="H274" s="30"/>
      <c r="I274" s="29"/>
      <c r="J274" s="30"/>
      <c r="K274" s="31"/>
      <c r="L274" s="39"/>
      <c r="M274" s="39"/>
    </row>
    <row r="275" spans="1:256" s="33" customFormat="1" ht="17.25" hidden="1">
      <c r="A275" s="22"/>
      <c r="B275" s="32"/>
      <c r="C275" s="24"/>
      <c r="D275" s="24"/>
      <c r="E275" s="25"/>
      <c r="F275" s="26"/>
      <c r="G275" s="27"/>
      <c r="H275" s="31"/>
      <c r="I275" s="29"/>
      <c r="J275" s="30"/>
      <c r="K275" s="120"/>
      <c r="L275" s="39"/>
      <c r="M275" s="39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s="33" customFormat="1" ht="17.25" hidden="1">
      <c r="A276" s="22"/>
      <c r="B276" s="60"/>
      <c r="C276" s="98"/>
      <c r="D276" s="98"/>
      <c r="E276" s="99"/>
      <c r="F276" s="26"/>
      <c r="G276" s="62"/>
      <c r="H276" s="31"/>
      <c r="I276" s="83"/>
      <c r="J276" s="82"/>
      <c r="K276" s="120"/>
      <c r="L276" s="39"/>
      <c r="M276" s="39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s="33" customFormat="1" ht="17.25" hidden="1">
      <c r="A277" s="222"/>
      <c r="B277" s="236"/>
      <c r="C277" s="236"/>
      <c r="D277" s="236"/>
      <c r="E277" s="236"/>
      <c r="F277" s="237"/>
      <c r="G277" s="65"/>
      <c r="H277" s="41"/>
      <c r="I277" s="42"/>
      <c r="J277" s="41"/>
      <c r="K277" s="43"/>
      <c r="L277" s="44"/>
      <c r="M277" s="44"/>
    </row>
    <row r="278" spans="1:256" s="33" customFormat="1" ht="17.25" hidden="1">
      <c r="A278" s="242" t="s">
        <v>444</v>
      </c>
      <c r="B278" s="243"/>
      <c r="C278" s="243"/>
      <c r="D278" s="244"/>
      <c r="E278" s="101"/>
      <c r="F278" s="102"/>
      <c r="G278" s="103"/>
      <c r="H278" s="104"/>
      <c r="I278" s="105"/>
      <c r="J278" s="104"/>
      <c r="K278" s="106"/>
      <c r="L278" s="107"/>
      <c r="M278" s="107"/>
    </row>
    <row r="279" spans="1:256" s="39" customFormat="1" ht="48" hidden="1">
      <c r="A279" s="22" t="s">
        <v>448</v>
      </c>
      <c r="B279" s="60" t="s">
        <v>214</v>
      </c>
      <c r="C279" s="60" t="s">
        <v>115</v>
      </c>
      <c r="D279" s="60" t="s">
        <v>487</v>
      </c>
      <c r="E279" s="35" t="s">
        <v>469</v>
      </c>
      <c r="F279" s="206">
        <v>41381</v>
      </c>
      <c r="G279" s="60"/>
      <c r="H279" s="64">
        <v>100000</v>
      </c>
      <c r="I279" s="109"/>
      <c r="J279" s="60"/>
      <c r="K279" s="109" t="s">
        <v>20</v>
      </c>
      <c r="L279" s="60"/>
      <c r="M279" s="60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s="39" customFormat="1" hidden="1">
      <c r="A280" s="22" t="s">
        <v>448</v>
      </c>
      <c r="B280" s="60"/>
      <c r="C280" s="60"/>
      <c r="D280" s="60"/>
      <c r="E280" s="40"/>
      <c r="F280" s="108"/>
      <c r="G280" s="60"/>
      <c r="H280" s="64"/>
      <c r="I280" s="109"/>
      <c r="J280" s="60"/>
      <c r="K280" s="38"/>
      <c r="L280" s="60"/>
      <c r="M280" s="60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s="39" customFormat="1" hidden="1">
      <c r="A281" s="22" t="s">
        <v>448</v>
      </c>
      <c r="B281" s="60"/>
      <c r="C281" s="60"/>
      <c r="D281" s="60"/>
      <c r="E281" s="40"/>
      <c r="F281" s="108"/>
      <c r="G281" s="60"/>
      <c r="H281" s="64"/>
      <c r="I281" s="109"/>
      <c r="J281" s="60"/>
      <c r="K281" s="38"/>
      <c r="L281" s="60"/>
      <c r="M281" s="60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s="33" customFormat="1" ht="32.25" hidden="1">
      <c r="A282" s="22" t="s">
        <v>448</v>
      </c>
      <c r="B282" s="60" t="s">
        <v>470</v>
      </c>
      <c r="C282" s="60" t="s">
        <v>115</v>
      </c>
      <c r="D282" s="98" t="s">
        <v>41</v>
      </c>
      <c r="E282" s="35" t="s">
        <v>471</v>
      </c>
      <c r="F282" s="26"/>
      <c r="G282" s="62"/>
      <c r="H282" s="31">
        <v>70000</v>
      </c>
      <c r="I282" s="83" t="s">
        <v>20</v>
      </c>
      <c r="J282" s="82"/>
      <c r="K282" s="120"/>
      <c r="L282" s="39"/>
      <c r="M282" s="39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s="33" customFormat="1" ht="17.25" hidden="1">
      <c r="A283" s="22" t="s">
        <v>485</v>
      </c>
      <c r="B283" s="60" t="s">
        <v>484</v>
      </c>
      <c r="C283" s="98" t="s">
        <v>115</v>
      </c>
      <c r="D283" s="98" t="s">
        <v>327</v>
      </c>
      <c r="E283" s="99" t="s">
        <v>488</v>
      </c>
      <c r="F283" s="26">
        <v>41365</v>
      </c>
      <c r="G283" s="62"/>
      <c r="H283" s="31">
        <v>50000</v>
      </c>
      <c r="I283" s="83" t="s">
        <v>20</v>
      </c>
      <c r="J283" s="82"/>
      <c r="K283" s="120"/>
      <c r="L283" s="39"/>
      <c r="M283" s="39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s="33" customFormat="1" ht="17.25" hidden="1">
      <c r="A284" s="22" t="s">
        <v>486</v>
      </c>
      <c r="B284" s="60" t="s">
        <v>489</v>
      </c>
      <c r="C284" s="98" t="s">
        <v>115</v>
      </c>
      <c r="D284" s="98" t="s">
        <v>119</v>
      </c>
      <c r="E284" s="99" t="s">
        <v>488</v>
      </c>
      <c r="F284" s="26">
        <v>41365</v>
      </c>
      <c r="G284" s="62"/>
      <c r="H284" s="31">
        <v>50000</v>
      </c>
      <c r="I284" s="83"/>
      <c r="J284" s="82"/>
      <c r="K284" s="120" t="s">
        <v>20</v>
      </c>
      <c r="L284" s="39"/>
      <c r="M284" s="39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s="33" customFormat="1" ht="17.25" hidden="1">
      <c r="A285" s="22"/>
      <c r="B285" s="60"/>
      <c r="C285" s="98"/>
      <c r="D285" s="98"/>
      <c r="E285" s="99"/>
      <c r="F285" s="26"/>
      <c r="G285" s="62"/>
      <c r="H285" s="31"/>
      <c r="I285" s="83"/>
      <c r="J285" s="82"/>
      <c r="K285" s="120"/>
      <c r="L285" s="39"/>
      <c r="M285" s="39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s="33" customFormat="1" ht="17.25" hidden="1">
      <c r="A286" s="22"/>
      <c r="B286" s="60"/>
      <c r="C286" s="98"/>
      <c r="D286" s="98"/>
      <c r="E286" s="99"/>
      <c r="F286" s="26"/>
      <c r="G286" s="62"/>
      <c r="H286" s="31"/>
      <c r="I286" s="83"/>
      <c r="J286" s="82"/>
      <c r="K286" s="120"/>
      <c r="L286" s="39"/>
      <c r="M286" s="39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s="33" customFormat="1" ht="17.25" hidden="1">
      <c r="A287" s="22"/>
      <c r="B287" s="60"/>
      <c r="C287" s="98"/>
      <c r="D287" s="98"/>
      <c r="E287" s="99"/>
      <c r="F287" s="26"/>
      <c r="G287" s="62"/>
      <c r="H287" s="31"/>
      <c r="I287" s="83"/>
      <c r="J287" s="82"/>
      <c r="K287" s="120"/>
      <c r="L287" s="39"/>
      <c r="M287" s="39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s="33" customFormat="1" ht="17.25" hidden="1">
      <c r="A288" s="22"/>
      <c r="B288" s="60"/>
      <c r="C288" s="98"/>
      <c r="D288" s="98"/>
      <c r="E288" s="99"/>
      <c r="F288" s="26"/>
      <c r="G288" s="62"/>
      <c r="H288" s="31"/>
      <c r="I288" s="83"/>
      <c r="J288" s="82"/>
      <c r="K288" s="120"/>
      <c r="L288" s="39"/>
      <c r="M288" s="39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s="33" customFormat="1" ht="17.25" hidden="1">
      <c r="A289" s="22"/>
      <c r="B289" s="60"/>
      <c r="C289" s="98"/>
      <c r="D289" s="98"/>
      <c r="E289" s="121"/>
      <c r="F289" s="26"/>
      <c r="G289" s="62"/>
      <c r="H289" s="82"/>
      <c r="I289" s="83"/>
      <c r="J289" s="31"/>
      <c r="L289" s="39"/>
      <c r="M289" s="39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s="33" customFormat="1" ht="17.25" hidden="1">
      <c r="A290" s="222"/>
      <c r="B290" s="236"/>
      <c r="C290" s="236"/>
      <c r="D290" s="236"/>
      <c r="E290" s="236"/>
      <c r="F290" s="237"/>
      <c r="G290" s="65"/>
      <c r="H290" s="41"/>
      <c r="I290" s="42"/>
      <c r="J290" s="41"/>
      <c r="K290" s="43"/>
      <c r="L290" s="44"/>
      <c r="M290" s="44"/>
    </row>
    <row r="291" spans="1:256" s="33" customFormat="1" ht="17.25" hidden="1">
      <c r="A291" s="238" t="s">
        <v>445</v>
      </c>
      <c r="B291" s="239"/>
      <c r="C291" s="239"/>
      <c r="D291" s="240"/>
      <c r="E291" s="101"/>
      <c r="F291" s="102"/>
      <c r="G291" s="103"/>
      <c r="H291" s="104"/>
      <c r="I291" s="105"/>
      <c r="J291" s="104"/>
      <c r="K291" s="106"/>
      <c r="L291" s="107"/>
      <c r="M291" s="107"/>
    </row>
    <row r="292" spans="1:256" s="39" customFormat="1" hidden="1">
      <c r="A292" s="22" t="s">
        <v>448</v>
      </c>
      <c r="B292" s="39" t="s">
        <v>467</v>
      </c>
      <c r="C292" s="98" t="s">
        <v>103</v>
      </c>
      <c r="D292" s="98" t="s">
        <v>119</v>
      </c>
      <c r="E292" s="110" t="s">
        <v>468</v>
      </c>
      <c r="F292" s="111">
        <v>41364</v>
      </c>
      <c r="G292" s="207" t="s">
        <v>20</v>
      </c>
      <c r="H292" s="112"/>
      <c r="I292" s="112"/>
      <c r="K292" s="11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s="39" customFormat="1" hidden="1">
      <c r="A293" s="209" t="s">
        <v>448</v>
      </c>
      <c r="B293" s="39" t="s">
        <v>516</v>
      </c>
      <c r="C293" s="98" t="s">
        <v>103</v>
      </c>
      <c r="D293" s="98" t="s">
        <v>125</v>
      </c>
      <c r="E293" s="110" t="s">
        <v>517</v>
      </c>
      <c r="F293" s="111">
        <v>41394</v>
      </c>
      <c r="G293" s="207"/>
      <c r="H293" s="112">
        <v>150000</v>
      </c>
      <c r="I293" s="112" t="s">
        <v>20</v>
      </c>
      <c r="K293" s="11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s="39" customFormat="1" ht="16.5" hidden="1" customHeight="1">
      <c r="A294" s="22" t="s">
        <v>448</v>
      </c>
      <c r="B294" s="114" t="s">
        <v>518</v>
      </c>
      <c r="C294" s="98" t="s">
        <v>103</v>
      </c>
      <c r="D294" s="115" t="s">
        <v>519</v>
      </c>
      <c r="E294" s="110" t="s">
        <v>390</v>
      </c>
      <c r="F294" s="116" t="s">
        <v>520</v>
      </c>
      <c r="G294" s="208"/>
      <c r="H294" s="118">
        <v>50000</v>
      </c>
      <c r="I294" s="118" t="s">
        <v>20</v>
      </c>
      <c r="K294" s="11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s="33" customFormat="1" ht="17.25" hidden="1">
      <c r="A295" s="22" t="s">
        <v>448</v>
      </c>
      <c r="B295" s="39" t="s">
        <v>521</v>
      </c>
      <c r="C295" s="98" t="s">
        <v>103</v>
      </c>
      <c r="D295" s="98" t="s">
        <v>18</v>
      </c>
      <c r="E295" s="110" t="s">
        <v>292</v>
      </c>
      <c r="F295" s="111">
        <v>41392</v>
      </c>
      <c r="G295" s="207"/>
      <c r="H295" s="83">
        <v>100000</v>
      </c>
      <c r="I295" s="83" t="s">
        <v>20</v>
      </c>
      <c r="J295" s="82"/>
      <c r="K295" s="120"/>
      <c r="L295" s="39"/>
      <c r="M295" s="39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s="33" customFormat="1" ht="17.25" hidden="1">
      <c r="A296" s="22" t="s">
        <v>448</v>
      </c>
      <c r="B296" s="60" t="s">
        <v>171</v>
      </c>
      <c r="C296" s="98" t="s">
        <v>103</v>
      </c>
      <c r="D296" s="98" t="s">
        <v>519</v>
      </c>
      <c r="E296" s="99" t="s">
        <v>522</v>
      </c>
      <c r="F296" s="26">
        <v>41382</v>
      </c>
      <c r="G296" s="62"/>
      <c r="H296" s="83">
        <v>50000</v>
      </c>
      <c r="I296" s="83" t="s">
        <v>20</v>
      </c>
      <c r="J296" s="82"/>
      <c r="K296" s="120"/>
      <c r="L296" s="39"/>
      <c r="M296" s="39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s="33" customFormat="1" ht="17.25" hidden="1">
      <c r="A297" s="22" t="s">
        <v>448</v>
      </c>
      <c r="B297" s="60" t="s">
        <v>523</v>
      </c>
      <c r="C297" s="98" t="s">
        <v>103</v>
      </c>
      <c r="D297" s="98" t="s">
        <v>41</v>
      </c>
      <c r="E297" s="99" t="s">
        <v>23</v>
      </c>
      <c r="F297" s="26" t="s">
        <v>524</v>
      </c>
      <c r="G297" s="62"/>
      <c r="H297" s="83">
        <v>160000</v>
      </c>
      <c r="I297" s="83" t="s">
        <v>20</v>
      </c>
      <c r="J297" s="82"/>
      <c r="K297" s="120"/>
      <c r="L297" s="39"/>
      <c r="M297" s="39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s="33" customFormat="1" ht="17.25" hidden="1">
      <c r="A298" s="22" t="s">
        <v>448</v>
      </c>
      <c r="B298" s="60" t="s">
        <v>525</v>
      </c>
      <c r="C298" s="98" t="s">
        <v>103</v>
      </c>
      <c r="D298" s="98" t="s">
        <v>41</v>
      </c>
      <c r="E298" s="99" t="s">
        <v>522</v>
      </c>
      <c r="F298" s="26">
        <v>41382</v>
      </c>
      <c r="G298" s="62"/>
      <c r="H298" s="83">
        <v>50000</v>
      </c>
      <c r="I298" s="83" t="s">
        <v>20</v>
      </c>
      <c r="J298" s="82"/>
      <c r="K298" s="120"/>
      <c r="L298" s="39"/>
      <c r="M298" s="39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s="33" customFormat="1" ht="17.25" hidden="1">
      <c r="A299" s="22" t="s">
        <v>448</v>
      </c>
      <c r="B299" s="60" t="s">
        <v>140</v>
      </c>
      <c r="C299" s="98" t="s">
        <v>103</v>
      </c>
      <c r="D299" s="98" t="s">
        <v>526</v>
      </c>
      <c r="E299" s="99" t="s">
        <v>23</v>
      </c>
      <c r="F299" s="26">
        <v>41374</v>
      </c>
      <c r="G299" s="62"/>
      <c r="H299" s="83">
        <v>70000</v>
      </c>
      <c r="I299" s="83" t="s">
        <v>20</v>
      </c>
      <c r="J299" s="82"/>
      <c r="K299" s="120"/>
      <c r="L299" s="39"/>
      <c r="M299" s="39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s="33" customFormat="1" ht="17.25" hidden="1">
      <c r="A300" s="22" t="s">
        <v>448</v>
      </c>
      <c r="B300" s="60" t="s">
        <v>516</v>
      </c>
      <c r="C300" s="98" t="s">
        <v>103</v>
      </c>
      <c r="D300" s="98" t="s">
        <v>125</v>
      </c>
      <c r="E300" s="121" t="s">
        <v>527</v>
      </c>
      <c r="F300" s="26">
        <v>41396</v>
      </c>
      <c r="G300" s="62"/>
      <c r="H300" s="83">
        <v>50000</v>
      </c>
      <c r="I300" s="83" t="s">
        <v>20</v>
      </c>
      <c r="J300" s="31"/>
      <c r="L300" s="39"/>
      <c r="M300" s="39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s="33" customFormat="1" ht="17.25" hidden="1">
      <c r="A301" s="22" t="s">
        <v>448</v>
      </c>
      <c r="B301" s="60" t="s">
        <v>166</v>
      </c>
      <c r="C301" s="98" t="s">
        <v>103</v>
      </c>
      <c r="D301" s="98" t="s">
        <v>41</v>
      </c>
      <c r="E301" s="99" t="s">
        <v>26</v>
      </c>
      <c r="F301" s="26"/>
      <c r="G301" s="62"/>
      <c r="H301" s="83">
        <v>20000</v>
      </c>
      <c r="I301" s="83" t="s">
        <v>20</v>
      </c>
      <c r="J301" s="82"/>
      <c r="K301" s="120"/>
      <c r="L301" s="39"/>
      <c r="M301" s="39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  <row r="302" spans="1:256" s="33" customFormat="1" ht="17.25" hidden="1">
      <c r="A302" s="22" t="s">
        <v>448</v>
      </c>
      <c r="B302" s="60" t="s">
        <v>528</v>
      </c>
      <c r="C302" s="98" t="s">
        <v>103</v>
      </c>
      <c r="D302" s="98" t="s">
        <v>119</v>
      </c>
      <c r="E302" s="99" t="s">
        <v>529</v>
      </c>
      <c r="F302" s="26">
        <v>41378</v>
      </c>
      <c r="G302" s="62"/>
      <c r="H302" s="83">
        <v>150000</v>
      </c>
      <c r="I302" s="83" t="s">
        <v>20</v>
      </c>
      <c r="J302" s="82"/>
      <c r="K302" s="120"/>
      <c r="L302" s="39"/>
      <c r="M302" s="39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</row>
    <row r="303" spans="1:256" s="33" customFormat="1" ht="17.25" hidden="1">
      <c r="A303" s="22" t="s">
        <v>448</v>
      </c>
      <c r="B303" s="60" t="s">
        <v>530</v>
      </c>
      <c r="C303" s="98" t="s">
        <v>103</v>
      </c>
      <c r="D303" s="98" t="s">
        <v>327</v>
      </c>
      <c r="E303" s="99" t="s">
        <v>23</v>
      </c>
      <c r="F303" s="26">
        <v>41391</v>
      </c>
      <c r="G303" s="62"/>
      <c r="H303" s="83">
        <v>300000</v>
      </c>
      <c r="I303" s="83" t="s">
        <v>20</v>
      </c>
      <c r="J303" s="82"/>
      <c r="K303" s="120"/>
      <c r="L303" s="39"/>
      <c r="M303" s="39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</row>
    <row r="304" spans="1:256" s="33" customFormat="1" ht="17.25" hidden="1">
      <c r="A304" s="22"/>
      <c r="B304" s="60"/>
      <c r="C304" s="98"/>
      <c r="D304" s="98"/>
      <c r="E304" s="99"/>
      <c r="F304" s="26"/>
      <c r="G304" s="62"/>
      <c r="H304" s="83"/>
      <c r="I304" s="83"/>
      <c r="J304" s="82"/>
      <c r="K304" s="120"/>
      <c r="L304" s="39"/>
      <c r="M304" s="39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</row>
    <row r="305" spans="1:256" s="33" customFormat="1" ht="17.25" hidden="1">
      <c r="A305" s="22"/>
      <c r="B305" s="60"/>
      <c r="C305" s="98"/>
      <c r="D305" s="98"/>
      <c r="E305" s="99"/>
      <c r="F305" s="26"/>
      <c r="G305" s="62"/>
      <c r="H305" s="83"/>
      <c r="I305" s="83"/>
      <c r="J305" s="82"/>
      <c r="K305" s="120"/>
      <c r="L305" s="39"/>
      <c r="M305" s="39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</row>
    <row r="306" spans="1:256" s="33" customFormat="1" ht="17.25" hidden="1">
      <c r="A306" s="22"/>
      <c r="B306" s="60"/>
      <c r="C306" s="98"/>
      <c r="D306" s="98"/>
      <c r="E306" s="99"/>
      <c r="F306" s="26"/>
      <c r="G306" s="62"/>
      <c r="H306" s="83"/>
      <c r="I306" s="83"/>
      <c r="J306" s="82"/>
      <c r="K306" s="120"/>
      <c r="L306" s="39"/>
      <c r="M306" s="39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</row>
    <row r="307" spans="1:256" s="33" customFormat="1" ht="17.25" hidden="1">
      <c r="A307" s="22"/>
      <c r="B307" s="60"/>
      <c r="C307" s="98"/>
      <c r="D307" s="98"/>
      <c r="E307" s="99"/>
      <c r="F307" s="26"/>
      <c r="G307" s="62"/>
      <c r="H307" s="83"/>
      <c r="I307" s="83"/>
      <c r="J307" s="82"/>
      <c r="K307" s="120"/>
      <c r="L307" s="39"/>
      <c r="M307" s="39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</row>
    <row r="308" spans="1:256" s="33" customFormat="1" ht="17.25" hidden="1">
      <c r="A308" s="22"/>
      <c r="B308" s="60"/>
      <c r="C308" s="98"/>
      <c r="D308" s="98"/>
      <c r="E308" s="99"/>
      <c r="F308" s="26"/>
      <c r="G308" s="62"/>
      <c r="H308" s="120"/>
      <c r="I308" s="83"/>
      <c r="J308" s="82"/>
      <c r="K308" s="120"/>
      <c r="L308" s="39"/>
      <c r="M308" s="39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</row>
    <row r="309" spans="1:256" s="33" customFormat="1" ht="17.25" hidden="1">
      <c r="A309" s="22"/>
      <c r="B309" s="60"/>
      <c r="C309" s="98"/>
      <c r="D309" s="98"/>
      <c r="E309" s="99"/>
      <c r="F309" s="26"/>
      <c r="G309" s="62"/>
      <c r="H309" s="120"/>
      <c r="I309" s="83"/>
      <c r="J309" s="82"/>
      <c r="K309" s="120"/>
      <c r="L309" s="39"/>
      <c r="M309" s="39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</row>
    <row r="310" spans="1:256" s="33" customFormat="1" ht="17.25" hidden="1">
      <c r="A310" s="22"/>
      <c r="B310" s="60"/>
      <c r="C310" s="98"/>
      <c r="D310" s="98"/>
      <c r="E310" s="99"/>
      <c r="F310" s="26"/>
      <c r="G310" s="62"/>
      <c r="H310" s="31"/>
      <c r="I310" s="83"/>
      <c r="J310" s="82"/>
      <c r="K310" s="120"/>
      <c r="L310" s="39"/>
      <c r="M310" s="39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</row>
    <row r="311" spans="1:256" s="33" customFormat="1" ht="17.25" hidden="1">
      <c r="A311" s="22"/>
      <c r="B311" s="60"/>
      <c r="C311" s="98"/>
      <c r="D311" s="98"/>
      <c r="E311" s="99"/>
      <c r="F311" s="26"/>
      <c r="G311" s="62"/>
      <c r="H311" s="31"/>
      <c r="I311" s="83"/>
      <c r="J311" s="82"/>
      <c r="K311" s="120"/>
      <c r="L311" s="39"/>
      <c r="M311" s="39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</row>
    <row r="312" spans="1:256" s="33" customFormat="1" ht="17.25" hidden="1">
      <c r="A312" s="22"/>
      <c r="B312" s="60"/>
      <c r="C312" s="98"/>
      <c r="D312" s="98"/>
      <c r="E312" s="99"/>
      <c r="F312" s="26"/>
      <c r="G312" s="62"/>
      <c r="H312" s="31"/>
      <c r="I312" s="83"/>
      <c r="J312" s="82"/>
      <c r="K312" s="120"/>
      <c r="L312" s="39"/>
      <c r="M312" s="39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</row>
    <row r="313" spans="1:256" s="33" customFormat="1" ht="17.25" hidden="1">
      <c r="A313" s="22"/>
      <c r="B313" s="60"/>
      <c r="C313" s="98"/>
      <c r="D313" s="98"/>
      <c r="E313" s="99"/>
      <c r="F313" s="26"/>
      <c r="G313" s="62"/>
      <c r="H313" s="31"/>
      <c r="I313" s="83"/>
      <c r="J313" s="82"/>
      <c r="K313" s="120"/>
      <c r="L313" s="39"/>
      <c r="M313" s="39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</row>
    <row r="314" spans="1:256" s="33" customFormat="1" ht="17.25" hidden="1">
      <c r="A314" s="22"/>
      <c r="B314" s="60"/>
      <c r="C314" s="98"/>
      <c r="D314" s="98"/>
      <c r="E314" s="99"/>
      <c r="F314" s="26"/>
      <c r="G314" s="62"/>
      <c r="H314" s="31"/>
      <c r="I314" s="83"/>
      <c r="J314" s="82"/>
      <c r="K314" s="120"/>
      <c r="L314" s="39"/>
      <c r="M314" s="39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</row>
    <row r="315" spans="1:256" s="33" customFormat="1" ht="17.25" hidden="1">
      <c r="A315" s="22"/>
      <c r="B315" s="60"/>
      <c r="C315" s="98"/>
      <c r="D315" s="98"/>
      <c r="E315" s="99"/>
      <c r="F315" s="26"/>
      <c r="G315" s="62"/>
      <c r="H315" s="31"/>
      <c r="I315" s="83"/>
      <c r="J315" s="82"/>
      <c r="K315" s="120"/>
      <c r="L315" s="39"/>
      <c r="M315" s="39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</row>
    <row r="316" spans="1:256" s="33" customFormat="1" ht="17.25" hidden="1">
      <c r="A316" s="22"/>
      <c r="B316" s="60"/>
      <c r="C316" s="98"/>
      <c r="D316" s="98"/>
      <c r="E316" s="99"/>
      <c r="F316" s="26"/>
      <c r="G316" s="62"/>
      <c r="H316" s="31"/>
      <c r="I316" s="83"/>
      <c r="J316" s="82"/>
      <c r="K316" s="120"/>
      <c r="L316" s="39"/>
      <c r="M316" s="39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</row>
    <row r="317" spans="1:256" s="33" customFormat="1" ht="17.25" hidden="1">
      <c r="A317" s="22"/>
      <c r="B317" s="60"/>
      <c r="C317" s="98"/>
      <c r="D317" s="98"/>
      <c r="E317" s="99"/>
      <c r="F317" s="26"/>
      <c r="G317" s="62"/>
      <c r="H317" s="31"/>
      <c r="I317" s="83"/>
      <c r="J317" s="82"/>
      <c r="K317" s="120"/>
      <c r="L317" s="39"/>
      <c r="M317" s="39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</row>
    <row r="318" spans="1:256" s="119" customFormat="1" ht="17.25" hidden="1">
      <c r="A318" s="222"/>
      <c r="B318" s="236"/>
      <c r="C318" s="236"/>
      <c r="D318" s="236"/>
      <c r="E318" s="236"/>
      <c r="F318" s="237"/>
      <c r="G318" s="65"/>
      <c r="H318" s="41"/>
      <c r="I318" s="42"/>
      <c r="J318" s="41"/>
      <c r="K318" s="43"/>
      <c r="L318" s="44"/>
      <c r="M318" s="44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</row>
    <row r="319" spans="1:256" s="119" customFormat="1" ht="17.25" hidden="1">
      <c r="A319" s="238" t="s">
        <v>446</v>
      </c>
      <c r="B319" s="239"/>
      <c r="C319" s="239"/>
      <c r="D319" s="240"/>
      <c r="E319" s="66"/>
      <c r="F319" s="67"/>
      <c r="G319" s="68"/>
      <c r="H319" s="69"/>
      <c r="I319" s="70"/>
      <c r="J319" s="69"/>
      <c r="K319" s="71"/>
      <c r="L319" s="72"/>
      <c r="M319" s="7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</row>
    <row r="320" spans="1:256" s="33" customFormat="1" ht="17.25" hidden="1">
      <c r="A320" s="22"/>
      <c r="B320" s="60"/>
      <c r="C320" s="98"/>
      <c r="D320" s="98"/>
      <c r="E320" s="99"/>
      <c r="F320" s="26"/>
      <c r="G320" s="62"/>
      <c r="H320" s="31"/>
      <c r="I320" s="83"/>
      <c r="J320" s="82"/>
      <c r="K320" s="120"/>
      <c r="L320" s="39"/>
      <c r="M320" s="39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</row>
    <row r="321" spans="1:256" s="33" customFormat="1" ht="17.25" hidden="1">
      <c r="A321" s="22"/>
      <c r="B321" s="60"/>
      <c r="C321" s="98"/>
      <c r="D321" s="98"/>
      <c r="E321" s="99"/>
      <c r="F321" s="26"/>
      <c r="G321" s="62"/>
      <c r="H321" s="31"/>
      <c r="I321" s="83"/>
      <c r="J321" s="82"/>
      <c r="K321" s="120"/>
      <c r="L321" s="39"/>
      <c r="M321" s="39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</row>
    <row r="322" spans="1:256" s="33" customFormat="1" ht="17.25" hidden="1">
      <c r="A322" s="22"/>
      <c r="B322" s="60"/>
      <c r="C322" s="98"/>
      <c r="D322" s="98"/>
      <c r="E322" s="99"/>
      <c r="F322" s="26"/>
      <c r="G322" s="62"/>
      <c r="H322" s="31"/>
      <c r="I322" s="83"/>
      <c r="J322" s="82"/>
      <c r="K322" s="120"/>
      <c r="L322" s="39"/>
      <c r="M322" s="39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</row>
    <row r="323" spans="1:256" s="33" customFormat="1" ht="17.25" hidden="1">
      <c r="A323" s="22"/>
      <c r="B323" s="60"/>
      <c r="C323" s="98"/>
      <c r="D323" s="98"/>
      <c r="E323" s="99"/>
      <c r="F323" s="26"/>
      <c r="G323" s="62"/>
      <c r="H323" s="31"/>
      <c r="I323" s="83"/>
      <c r="J323" s="82"/>
      <c r="K323" s="120"/>
      <c r="L323" s="39"/>
      <c r="M323" s="39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</row>
    <row r="324" spans="1:256" s="33" customFormat="1" ht="17.25" hidden="1">
      <c r="A324" s="22"/>
      <c r="B324" s="60"/>
      <c r="C324" s="98"/>
      <c r="D324" s="98"/>
      <c r="E324" s="99"/>
      <c r="F324" s="26"/>
      <c r="G324" s="62"/>
      <c r="H324" s="31"/>
      <c r="I324" s="83"/>
      <c r="J324" s="82"/>
      <c r="K324" s="120"/>
      <c r="L324" s="39"/>
      <c r="M324" s="39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</row>
    <row r="325" spans="1:256" s="33" customFormat="1" ht="17.25" hidden="1">
      <c r="A325" s="22"/>
      <c r="B325" s="60"/>
      <c r="C325" s="98"/>
      <c r="D325" s="98"/>
      <c r="E325" s="99"/>
      <c r="F325" s="26"/>
      <c r="G325" s="62"/>
      <c r="H325" s="31"/>
      <c r="I325" s="83"/>
      <c r="J325" s="82"/>
      <c r="K325" s="120"/>
      <c r="L325" s="39"/>
      <c r="M325" s="39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</row>
    <row r="326" spans="1:256" s="33" customFormat="1" ht="17.25" hidden="1">
      <c r="A326" s="22"/>
      <c r="B326" s="60"/>
      <c r="C326" s="98"/>
      <c r="D326" s="98"/>
      <c r="E326" s="99"/>
      <c r="F326" s="26"/>
      <c r="G326" s="62"/>
      <c r="H326" s="31"/>
      <c r="I326" s="83"/>
      <c r="J326" s="82"/>
      <c r="K326" s="120"/>
      <c r="L326" s="39"/>
      <c r="M326" s="39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</row>
    <row r="327" spans="1:256" s="33" customFormat="1" ht="17.25" hidden="1">
      <c r="A327" s="22"/>
      <c r="B327" s="60"/>
      <c r="C327" s="98"/>
      <c r="D327" s="98"/>
      <c r="E327" s="121"/>
      <c r="F327" s="26"/>
      <c r="G327" s="62"/>
      <c r="H327" s="82"/>
      <c r="I327" s="83"/>
      <c r="J327" s="31"/>
      <c r="L327" s="39"/>
      <c r="M327" s="39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</row>
    <row r="328" spans="1:256" s="119" customFormat="1" ht="17.25" hidden="1">
      <c r="A328" s="222"/>
      <c r="B328" s="236"/>
      <c r="C328" s="236"/>
      <c r="D328" s="236"/>
      <c r="E328" s="236"/>
      <c r="F328" s="237"/>
      <c r="G328" s="65"/>
      <c r="H328" s="41"/>
      <c r="I328" s="42"/>
      <c r="J328" s="41"/>
      <c r="K328" s="43"/>
      <c r="L328" s="44"/>
      <c r="M328" s="44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</row>
    <row r="329" spans="1:256" s="119" customFormat="1" ht="17.25" hidden="1">
      <c r="A329" s="238" t="s">
        <v>447</v>
      </c>
      <c r="B329" s="239"/>
      <c r="C329" s="239"/>
      <c r="D329" s="240"/>
      <c r="E329" s="66"/>
      <c r="F329" s="67"/>
      <c r="G329" s="68"/>
      <c r="H329" s="69"/>
      <c r="I329" s="70"/>
      <c r="J329" s="69"/>
      <c r="K329" s="71"/>
      <c r="L329" s="72"/>
      <c r="M329" s="7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</row>
    <row r="330" spans="1:256" s="33" customFormat="1" ht="17.25" hidden="1">
      <c r="A330" s="22" t="s">
        <v>448</v>
      </c>
      <c r="B330" s="60"/>
      <c r="C330" s="98"/>
      <c r="D330" s="98"/>
      <c r="E330" s="99"/>
      <c r="F330" s="26"/>
      <c r="G330" s="62"/>
      <c r="H330" s="31"/>
      <c r="I330" s="83"/>
      <c r="J330" s="82"/>
      <c r="K330" s="120"/>
      <c r="L330" s="39"/>
      <c r="M330" s="39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</row>
    <row r="331" spans="1:256" s="33" customFormat="1" ht="17.25" hidden="1">
      <c r="A331" s="22" t="s">
        <v>325</v>
      </c>
      <c r="B331" s="32" t="s">
        <v>50</v>
      </c>
      <c r="C331" s="24" t="s">
        <v>51</v>
      </c>
      <c r="D331" s="24" t="s">
        <v>330</v>
      </c>
      <c r="E331" s="25" t="s">
        <v>335</v>
      </c>
      <c r="F331" s="26">
        <v>41338</v>
      </c>
      <c r="G331" s="27" t="s">
        <v>20</v>
      </c>
      <c r="H331" s="30"/>
      <c r="I331" s="29"/>
      <c r="J331" s="30"/>
      <c r="K331" s="31"/>
      <c r="L331" s="39"/>
      <c r="M331" s="39"/>
    </row>
    <row r="332" spans="1:256" s="33" customFormat="1" ht="17.25" hidden="1">
      <c r="A332" s="22" t="s">
        <v>325</v>
      </c>
      <c r="B332" s="32" t="s">
        <v>413</v>
      </c>
      <c r="C332" s="24" t="s">
        <v>51</v>
      </c>
      <c r="D332" s="24" t="s">
        <v>353</v>
      </c>
      <c r="E332" s="25" t="s">
        <v>415</v>
      </c>
      <c r="F332" s="26">
        <v>41345</v>
      </c>
      <c r="G332" s="27" t="s">
        <v>20</v>
      </c>
      <c r="H332" s="30"/>
      <c r="I332" s="29"/>
      <c r="J332" s="30"/>
      <c r="K332" s="31"/>
      <c r="L332" s="39"/>
      <c r="M332" s="39"/>
    </row>
    <row r="333" spans="1:256" s="33" customFormat="1" ht="17.25" hidden="1">
      <c r="A333" s="22"/>
      <c r="B333" s="32"/>
      <c r="C333" s="24"/>
      <c r="D333" s="24"/>
      <c r="E333" s="25"/>
      <c r="F333" s="26"/>
      <c r="G333" s="27"/>
      <c r="H333" s="30"/>
      <c r="I333" s="29"/>
      <c r="J333" s="30"/>
      <c r="K333" s="31"/>
      <c r="L333" s="39"/>
      <c r="M333" s="39"/>
    </row>
    <row r="334" spans="1:256" s="33" customFormat="1" ht="17.25" hidden="1">
      <c r="A334" s="22"/>
      <c r="B334" s="32"/>
      <c r="C334" s="24"/>
      <c r="D334" s="24"/>
      <c r="E334" s="25"/>
      <c r="F334" s="26"/>
      <c r="G334" s="27"/>
      <c r="H334" s="30"/>
      <c r="I334" s="29"/>
      <c r="J334" s="30"/>
      <c r="K334" s="31"/>
      <c r="L334" s="39"/>
      <c r="M334" s="39"/>
    </row>
    <row r="335" spans="1:256" s="33" customFormat="1" ht="17.25" hidden="1">
      <c r="A335" s="22"/>
      <c r="B335" s="32"/>
      <c r="C335" s="24"/>
      <c r="D335" s="24"/>
      <c r="E335" s="25"/>
      <c r="F335" s="26"/>
      <c r="G335" s="27"/>
      <c r="H335" s="30"/>
      <c r="I335" s="29"/>
      <c r="J335" s="30"/>
      <c r="K335" s="31"/>
      <c r="L335" s="39"/>
      <c r="M335" s="39"/>
    </row>
    <row r="336" spans="1:256" s="33" customFormat="1" ht="17.25" hidden="1">
      <c r="A336" s="22"/>
      <c r="B336" s="32"/>
      <c r="C336" s="24"/>
      <c r="D336" s="24"/>
      <c r="E336" s="25"/>
      <c r="F336" s="26"/>
      <c r="G336" s="27"/>
      <c r="H336" s="30"/>
      <c r="I336" s="29"/>
      <c r="J336" s="30"/>
      <c r="K336" s="31"/>
      <c r="L336" s="39"/>
      <c r="M336" s="39"/>
    </row>
    <row r="337" spans="1:256" s="33" customFormat="1" ht="17.25" hidden="1">
      <c r="A337" s="22"/>
      <c r="B337" s="32"/>
      <c r="C337" s="24"/>
      <c r="D337" s="24"/>
      <c r="E337" s="25"/>
      <c r="F337" s="100"/>
      <c r="G337" s="27"/>
      <c r="H337" s="30"/>
      <c r="I337" s="29"/>
      <c r="J337" s="30"/>
      <c r="K337" s="31"/>
      <c r="L337" s="39"/>
      <c r="M337" s="39"/>
    </row>
    <row r="338" spans="1:256" s="33" customFormat="1" ht="17.25" hidden="1">
      <c r="A338" s="22"/>
      <c r="B338" s="32"/>
      <c r="C338" s="24"/>
      <c r="D338" s="24"/>
      <c r="E338" s="25"/>
      <c r="F338" s="100"/>
      <c r="G338" s="27"/>
      <c r="H338" s="30"/>
      <c r="I338" s="29"/>
      <c r="J338" s="30"/>
      <c r="K338" s="31"/>
      <c r="L338" s="39"/>
      <c r="M338" s="39"/>
    </row>
    <row r="339" spans="1:256" s="33" customFormat="1" ht="17.25" hidden="1">
      <c r="A339" s="22"/>
      <c r="B339" s="32"/>
      <c r="C339" s="24"/>
      <c r="D339" s="24"/>
      <c r="E339" s="25"/>
      <c r="F339" s="100"/>
      <c r="G339" s="27"/>
      <c r="H339" s="30"/>
      <c r="I339" s="29"/>
      <c r="J339" s="30"/>
      <c r="K339" s="31"/>
      <c r="L339" s="39"/>
      <c r="M339" s="39"/>
    </row>
    <row r="340" spans="1:256" s="33" customFormat="1" ht="17.25" hidden="1">
      <c r="A340" s="22"/>
      <c r="B340" s="32"/>
      <c r="C340" s="24"/>
      <c r="D340" s="24"/>
      <c r="E340" s="25"/>
      <c r="F340" s="100"/>
      <c r="G340" s="27"/>
      <c r="H340" s="30"/>
      <c r="I340" s="29"/>
      <c r="J340" s="30"/>
      <c r="K340" s="31"/>
      <c r="L340" s="39"/>
      <c r="M340" s="39"/>
    </row>
    <row r="341" spans="1:256" s="33" customFormat="1" ht="17.25" hidden="1">
      <c r="A341" s="22"/>
      <c r="B341" s="32"/>
      <c r="C341" s="24"/>
      <c r="D341" s="24"/>
      <c r="E341" s="25"/>
      <c r="F341" s="100"/>
      <c r="G341" s="27"/>
      <c r="H341" s="30"/>
      <c r="I341" s="29"/>
      <c r="J341" s="30"/>
      <c r="K341" s="31"/>
      <c r="L341" s="39"/>
      <c r="M341" s="39"/>
    </row>
    <row r="342" spans="1:256" s="33" customFormat="1" ht="17.25" hidden="1">
      <c r="A342" s="22"/>
      <c r="B342" s="32"/>
      <c r="C342" s="24"/>
      <c r="D342" s="24"/>
      <c r="E342" s="25"/>
      <c r="F342" s="100"/>
      <c r="G342" s="27"/>
      <c r="H342" s="30"/>
      <c r="I342" s="29"/>
      <c r="J342" s="30"/>
      <c r="K342" s="31"/>
      <c r="L342" s="39"/>
      <c r="M342" s="39"/>
    </row>
    <row r="343" spans="1:256" s="33" customFormat="1" ht="17.25" hidden="1">
      <c r="A343" s="22"/>
      <c r="B343" s="32"/>
      <c r="C343" s="24"/>
      <c r="D343" s="24"/>
      <c r="E343" s="25"/>
      <c r="F343" s="100"/>
      <c r="G343" s="27"/>
      <c r="H343" s="30"/>
      <c r="I343" s="29"/>
      <c r="J343" s="30"/>
      <c r="K343" s="31"/>
      <c r="L343" s="39"/>
      <c r="M343" s="39"/>
    </row>
    <row r="344" spans="1:256" s="33" customFormat="1" ht="17.25" hidden="1">
      <c r="A344" s="22"/>
      <c r="B344" s="32"/>
      <c r="C344" s="24"/>
      <c r="D344" s="24"/>
      <c r="E344" s="25"/>
      <c r="F344" s="26"/>
      <c r="G344" s="27"/>
      <c r="H344" s="31"/>
      <c r="I344" s="29"/>
      <c r="J344" s="30"/>
      <c r="K344" s="120"/>
      <c r="L344" s="39"/>
      <c r="M344" s="39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</row>
    <row r="345" spans="1:256" s="33" customFormat="1" ht="17.25" hidden="1">
      <c r="A345" s="22"/>
      <c r="B345" s="60"/>
      <c r="C345" s="98"/>
      <c r="D345" s="98"/>
      <c r="E345" s="99"/>
      <c r="F345" s="26"/>
      <c r="G345" s="62"/>
      <c r="H345" s="31"/>
      <c r="I345" s="83"/>
      <c r="J345" s="82"/>
      <c r="K345" s="120"/>
      <c r="L345" s="39"/>
      <c r="M345" s="39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</row>
    <row r="346" spans="1:256" s="33" customFormat="1" ht="17.25" hidden="1">
      <c r="A346" s="222"/>
      <c r="B346" s="236"/>
      <c r="C346" s="236"/>
      <c r="D346" s="236"/>
      <c r="E346" s="236"/>
      <c r="F346" s="237"/>
      <c r="G346" s="65"/>
      <c r="H346" s="41"/>
      <c r="I346" s="42"/>
      <c r="J346" s="41"/>
      <c r="K346" s="43"/>
      <c r="L346" s="44"/>
      <c r="M346" s="44"/>
    </row>
    <row r="347" spans="1:256" s="33" customFormat="1" ht="17.25" hidden="1">
      <c r="A347" s="242" t="s">
        <v>319</v>
      </c>
      <c r="B347" s="243"/>
      <c r="C347" s="243"/>
      <c r="D347" s="244"/>
      <c r="E347" s="101"/>
      <c r="F347" s="102"/>
      <c r="G347" s="103"/>
      <c r="H347" s="104"/>
      <c r="I347" s="105"/>
      <c r="J347" s="104"/>
      <c r="K347" s="106"/>
      <c r="L347" s="107"/>
      <c r="M347" s="107"/>
    </row>
    <row r="348" spans="1:256" s="39" customFormat="1" hidden="1">
      <c r="A348" s="22" t="s">
        <v>325</v>
      </c>
      <c r="B348" s="60" t="s">
        <v>345</v>
      </c>
      <c r="C348" s="60" t="s">
        <v>115</v>
      </c>
      <c r="D348" s="60" t="s">
        <v>22</v>
      </c>
      <c r="E348" s="40" t="s">
        <v>208</v>
      </c>
      <c r="F348" s="206">
        <v>41340</v>
      </c>
      <c r="G348" s="60" t="s">
        <v>20</v>
      </c>
      <c r="H348" s="64"/>
      <c r="I348" s="109"/>
      <c r="J348" s="60"/>
      <c r="K348" s="38"/>
      <c r="L348" s="60"/>
      <c r="M348" s="60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</row>
    <row r="349" spans="1:256" s="39" customFormat="1" hidden="1">
      <c r="A349" s="22"/>
      <c r="B349" s="60"/>
      <c r="C349" s="60"/>
      <c r="D349" s="60"/>
      <c r="E349" s="40"/>
      <c r="F349" s="108"/>
      <c r="G349" s="60"/>
      <c r="H349" s="64"/>
      <c r="I349" s="109"/>
      <c r="J349" s="60"/>
      <c r="K349" s="38"/>
      <c r="L349" s="60"/>
      <c r="M349" s="60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</row>
    <row r="350" spans="1:256" s="39" customFormat="1" hidden="1">
      <c r="A350" s="22"/>
      <c r="B350" s="60"/>
      <c r="C350" s="60"/>
      <c r="D350" s="60"/>
      <c r="E350" s="40"/>
      <c r="F350" s="108"/>
      <c r="G350" s="60"/>
      <c r="H350" s="64"/>
      <c r="I350" s="109"/>
      <c r="J350" s="60"/>
      <c r="K350" s="38"/>
      <c r="L350" s="60"/>
      <c r="M350" s="60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</row>
    <row r="351" spans="1:256" s="33" customFormat="1" ht="17.25" hidden="1">
      <c r="A351" s="22" t="s">
        <v>325</v>
      </c>
      <c r="B351" s="60" t="s">
        <v>346</v>
      </c>
      <c r="C351" s="60" t="s">
        <v>115</v>
      </c>
      <c r="D351" s="98" t="s">
        <v>22</v>
      </c>
      <c r="E351" s="40" t="s">
        <v>347</v>
      </c>
      <c r="F351" s="26">
        <v>41345</v>
      </c>
      <c r="G351" s="62" t="s">
        <v>20</v>
      </c>
      <c r="H351" s="31"/>
      <c r="I351" s="83"/>
      <c r="J351" s="82"/>
      <c r="K351" s="120"/>
      <c r="L351" s="39"/>
      <c r="M351" s="39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</row>
    <row r="352" spans="1:256" s="33" customFormat="1" ht="17.25" hidden="1">
      <c r="A352" s="22"/>
      <c r="B352" s="60"/>
      <c r="C352" s="98"/>
      <c r="D352" s="98"/>
      <c r="E352" s="99"/>
      <c r="F352" s="26"/>
      <c r="G352" s="62"/>
      <c r="H352" s="31"/>
      <c r="I352" s="83"/>
      <c r="J352" s="82"/>
      <c r="K352" s="120"/>
      <c r="L352" s="39"/>
      <c r="M352" s="39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</row>
    <row r="353" spans="1:256" s="33" customFormat="1" ht="17.25" hidden="1">
      <c r="A353" s="22"/>
      <c r="B353" s="60"/>
      <c r="C353" s="98"/>
      <c r="D353" s="98"/>
      <c r="E353" s="99"/>
      <c r="F353" s="26"/>
      <c r="G353" s="62"/>
      <c r="H353" s="31"/>
      <c r="I353" s="83"/>
      <c r="J353" s="82"/>
      <c r="K353" s="120"/>
      <c r="L353" s="39"/>
      <c r="M353" s="39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</row>
    <row r="354" spans="1:256" s="33" customFormat="1" ht="17.25" hidden="1">
      <c r="A354" s="22"/>
      <c r="B354" s="60"/>
      <c r="C354" s="98"/>
      <c r="D354" s="98"/>
      <c r="E354" s="99"/>
      <c r="F354" s="26"/>
      <c r="G354" s="62"/>
      <c r="H354" s="31"/>
      <c r="I354" s="83"/>
      <c r="J354" s="82"/>
      <c r="K354" s="120"/>
      <c r="L354" s="39"/>
      <c r="M354" s="39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</row>
    <row r="355" spans="1:256" s="33" customFormat="1" ht="17.25" hidden="1">
      <c r="A355" s="22"/>
      <c r="B355" s="60"/>
      <c r="C355" s="98"/>
      <c r="D355" s="98"/>
      <c r="E355" s="99"/>
      <c r="F355" s="26"/>
      <c r="G355" s="62"/>
      <c r="H355" s="31"/>
      <c r="I355" s="83"/>
      <c r="J355" s="82"/>
      <c r="K355" s="120"/>
      <c r="L355" s="39"/>
      <c r="M355" s="39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</row>
    <row r="356" spans="1:256" s="33" customFormat="1" ht="17.25" hidden="1">
      <c r="A356" s="22"/>
      <c r="B356" s="60"/>
      <c r="C356" s="98"/>
      <c r="D356" s="98"/>
      <c r="E356" s="99"/>
      <c r="F356" s="26"/>
      <c r="G356" s="62"/>
      <c r="H356" s="31"/>
      <c r="I356" s="83"/>
      <c r="J356" s="82"/>
      <c r="K356" s="120"/>
      <c r="L356" s="39"/>
      <c r="M356" s="39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</row>
    <row r="357" spans="1:256" s="33" customFormat="1" ht="17.25" hidden="1">
      <c r="A357" s="22"/>
      <c r="B357" s="60"/>
      <c r="C357" s="98"/>
      <c r="D357" s="98"/>
      <c r="E357" s="99"/>
      <c r="F357" s="26"/>
      <c r="G357" s="62"/>
      <c r="H357" s="31"/>
      <c r="I357" s="83"/>
      <c r="J357" s="82"/>
      <c r="K357" s="120"/>
      <c r="L357" s="39"/>
      <c r="M357" s="39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</row>
    <row r="358" spans="1:256" s="33" customFormat="1" ht="17.25" hidden="1">
      <c r="A358" s="22"/>
      <c r="B358" s="60"/>
      <c r="C358" s="98"/>
      <c r="D358" s="98"/>
      <c r="E358" s="121"/>
      <c r="F358" s="26"/>
      <c r="G358" s="62"/>
      <c r="H358" s="82"/>
      <c r="I358" s="83"/>
      <c r="J358" s="31"/>
      <c r="L358" s="39"/>
      <c r="M358" s="39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</row>
    <row r="359" spans="1:256" s="33" customFormat="1" ht="17.25" hidden="1">
      <c r="A359" s="222"/>
      <c r="B359" s="236"/>
      <c r="C359" s="236"/>
      <c r="D359" s="236"/>
      <c r="E359" s="236"/>
      <c r="F359" s="237"/>
      <c r="G359" s="65"/>
      <c r="H359" s="41"/>
      <c r="I359" s="42"/>
      <c r="J359" s="41"/>
      <c r="K359" s="43"/>
      <c r="L359" s="44"/>
      <c r="M359" s="44"/>
    </row>
    <row r="360" spans="1:256" s="33" customFormat="1" ht="17.25" hidden="1">
      <c r="A360" s="238" t="s">
        <v>318</v>
      </c>
      <c r="B360" s="239"/>
      <c r="C360" s="239"/>
      <c r="D360" s="240"/>
      <c r="E360" s="101"/>
      <c r="F360" s="102"/>
      <c r="G360" s="103"/>
      <c r="H360" s="104"/>
      <c r="I360" s="105"/>
      <c r="J360" s="104"/>
      <c r="K360" s="106"/>
      <c r="L360" s="107"/>
      <c r="M360" s="107"/>
    </row>
    <row r="361" spans="1:256" s="39" customFormat="1" hidden="1">
      <c r="A361" s="22" t="s">
        <v>325</v>
      </c>
      <c r="B361" s="39" t="s">
        <v>184</v>
      </c>
      <c r="C361" s="98" t="s">
        <v>103</v>
      </c>
      <c r="D361" s="98" t="s">
        <v>348</v>
      </c>
      <c r="E361" s="110" t="s">
        <v>349</v>
      </c>
      <c r="F361" s="111"/>
      <c r="G361" s="207" t="s">
        <v>20</v>
      </c>
      <c r="H361" s="112"/>
      <c r="I361" s="112"/>
      <c r="K361" s="11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</row>
    <row r="362" spans="1:256" s="39" customFormat="1" hidden="1">
      <c r="A362" s="22" t="s">
        <v>325</v>
      </c>
      <c r="B362" s="39" t="s">
        <v>350</v>
      </c>
      <c r="C362" s="98" t="s">
        <v>103</v>
      </c>
      <c r="D362" s="98" t="s">
        <v>327</v>
      </c>
      <c r="E362" s="110" t="s">
        <v>351</v>
      </c>
      <c r="F362" s="111"/>
      <c r="G362" s="207" t="s">
        <v>20</v>
      </c>
      <c r="H362" s="112"/>
      <c r="I362" s="112"/>
      <c r="K362" s="11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</row>
    <row r="363" spans="1:256" s="39" customFormat="1" ht="16.5" hidden="1" customHeight="1">
      <c r="A363" s="22" t="s">
        <v>325</v>
      </c>
      <c r="B363" s="114"/>
      <c r="C363" s="98" t="s">
        <v>103</v>
      </c>
      <c r="D363" s="115"/>
      <c r="E363" s="110"/>
      <c r="F363" s="116"/>
      <c r="G363" s="208"/>
      <c r="H363" s="118"/>
      <c r="I363" s="118"/>
      <c r="K363" s="11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</row>
    <row r="364" spans="1:256" s="33" customFormat="1" ht="17.25" hidden="1">
      <c r="A364" s="22" t="s">
        <v>325</v>
      </c>
      <c r="B364" s="39" t="s">
        <v>352</v>
      </c>
      <c r="C364" s="98" t="s">
        <v>103</v>
      </c>
      <c r="D364" s="98" t="s">
        <v>353</v>
      </c>
      <c r="E364" s="110" t="s">
        <v>26</v>
      </c>
      <c r="F364" s="111"/>
      <c r="G364" s="207" t="s">
        <v>20</v>
      </c>
      <c r="H364" s="83"/>
      <c r="I364" s="83"/>
      <c r="J364" s="82"/>
      <c r="K364" s="120"/>
      <c r="L364" s="39"/>
      <c r="M364" s="39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</row>
    <row r="365" spans="1:256" s="33" customFormat="1" ht="17.25" hidden="1">
      <c r="A365" s="22" t="s">
        <v>325</v>
      </c>
      <c r="B365" s="60" t="s">
        <v>184</v>
      </c>
      <c r="C365" s="98" t="s">
        <v>103</v>
      </c>
      <c r="D365" s="98" t="s">
        <v>348</v>
      </c>
      <c r="E365" s="99" t="s">
        <v>43</v>
      </c>
      <c r="F365" s="26"/>
      <c r="G365" s="62" t="s">
        <v>20</v>
      </c>
      <c r="H365" s="83"/>
      <c r="I365" s="83"/>
      <c r="J365" s="82"/>
      <c r="K365" s="120"/>
      <c r="L365" s="39"/>
      <c r="M365" s="39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</row>
    <row r="366" spans="1:256" s="33" customFormat="1" ht="17.25" hidden="1">
      <c r="A366" s="22" t="s">
        <v>325</v>
      </c>
      <c r="B366" s="60" t="s">
        <v>354</v>
      </c>
      <c r="C366" s="98" t="s">
        <v>103</v>
      </c>
      <c r="D366" s="98" t="s">
        <v>330</v>
      </c>
      <c r="E366" s="99" t="s">
        <v>174</v>
      </c>
      <c r="F366" s="26"/>
      <c r="G366" s="62" t="s">
        <v>20</v>
      </c>
      <c r="H366" s="83"/>
      <c r="I366" s="83"/>
      <c r="J366" s="82"/>
      <c r="K366" s="120"/>
      <c r="L366" s="39"/>
      <c r="M366" s="39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</row>
    <row r="367" spans="1:256" s="33" customFormat="1" ht="17.25" hidden="1">
      <c r="A367" s="22" t="s">
        <v>325</v>
      </c>
      <c r="B367" s="60" t="s">
        <v>355</v>
      </c>
      <c r="C367" s="98" t="s">
        <v>103</v>
      </c>
      <c r="D367" s="98" t="s">
        <v>330</v>
      </c>
      <c r="E367" s="99"/>
      <c r="F367" s="26"/>
      <c r="G367" s="62" t="s">
        <v>20</v>
      </c>
      <c r="H367" s="83"/>
      <c r="I367" s="83"/>
      <c r="J367" s="82"/>
      <c r="K367" s="120"/>
      <c r="L367" s="39"/>
      <c r="M367" s="39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</row>
    <row r="368" spans="1:256" s="33" customFormat="1" ht="17.25" hidden="1">
      <c r="A368" s="22" t="s">
        <v>325</v>
      </c>
      <c r="B368" s="60" t="s">
        <v>184</v>
      </c>
      <c r="C368" s="98" t="s">
        <v>103</v>
      </c>
      <c r="D368" s="98" t="s">
        <v>348</v>
      </c>
      <c r="E368" s="99" t="s">
        <v>356</v>
      </c>
      <c r="F368" s="26">
        <v>41336</v>
      </c>
      <c r="G368" s="62"/>
      <c r="H368" s="83">
        <v>50000</v>
      </c>
      <c r="I368" s="83" t="s">
        <v>20</v>
      </c>
      <c r="J368" s="82"/>
      <c r="K368" s="120"/>
      <c r="L368" s="39"/>
      <c r="M368" s="39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</row>
    <row r="369" spans="1:256" s="33" customFormat="1" ht="17.25" hidden="1">
      <c r="A369" s="22" t="s">
        <v>325</v>
      </c>
      <c r="B369" s="60" t="s">
        <v>181</v>
      </c>
      <c r="C369" s="98" t="s">
        <v>103</v>
      </c>
      <c r="D369" s="98" t="s">
        <v>348</v>
      </c>
      <c r="E369" s="121" t="s">
        <v>357</v>
      </c>
      <c r="F369" s="26">
        <v>41337</v>
      </c>
      <c r="G369" s="62"/>
      <c r="H369" s="83">
        <v>50000</v>
      </c>
      <c r="I369" s="83" t="s">
        <v>20</v>
      </c>
      <c r="J369" s="31"/>
      <c r="L369" s="39"/>
      <c r="M369" s="39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</row>
    <row r="370" spans="1:256" s="33" customFormat="1" ht="17.25" hidden="1">
      <c r="A370" s="22" t="s">
        <v>325</v>
      </c>
      <c r="B370" s="60" t="s">
        <v>140</v>
      </c>
      <c r="C370" s="98" t="s">
        <v>103</v>
      </c>
      <c r="D370" s="98" t="s">
        <v>22</v>
      </c>
      <c r="E370" s="99" t="s">
        <v>358</v>
      </c>
      <c r="F370" s="26">
        <v>41335</v>
      </c>
      <c r="G370" s="62"/>
      <c r="H370" s="83">
        <v>70000</v>
      </c>
      <c r="I370" s="83" t="s">
        <v>20</v>
      </c>
      <c r="J370" s="82"/>
      <c r="K370" s="120"/>
      <c r="L370" s="39"/>
      <c r="M370" s="39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</row>
    <row r="371" spans="1:256" s="33" customFormat="1" ht="17.25" hidden="1">
      <c r="A371" s="22" t="s">
        <v>325</v>
      </c>
      <c r="B371" s="60" t="s">
        <v>359</v>
      </c>
      <c r="C371" s="98" t="s">
        <v>103</v>
      </c>
      <c r="D371" s="98" t="s">
        <v>334</v>
      </c>
      <c r="E371" s="99" t="s">
        <v>360</v>
      </c>
      <c r="F371" s="26">
        <v>41339</v>
      </c>
      <c r="G371" s="62"/>
      <c r="H371" s="83">
        <v>70000</v>
      </c>
      <c r="I371" s="83" t="s">
        <v>20</v>
      </c>
      <c r="J371" s="82"/>
      <c r="K371" s="120"/>
      <c r="L371" s="39"/>
      <c r="M371" s="39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</row>
    <row r="372" spans="1:256" s="33" customFormat="1" ht="17.25" hidden="1">
      <c r="A372" s="22" t="s">
        <v>325</v>
      </c>
      <c r="B372" s="60" t="s">
        <v>288</v>
      </c>
      <c r="C372" s="98" t="s">
        <v>103</v>
      </c>
      <c r="D372" s="98" t="s">
        <v>353</v>
      </c>
      <c r="E372" s="99" t="s">
        <v>361</v>
      </c>
      <c r="F372" s="26">
        <v>41339</v>
      </c>
      <c r="G372" s="62"/>
      <c r="H372" s="83">
        <v>50000</v>
      </c>
      <c r="I372" s="83" t="s">
        <v>20</v>
      </c>
      <c r="J372" s="82"/>
      <c r="K372" s="120"/>
      <c r="L372" s="39"/>
      <c r="M372" s="39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</row>
    <row r="373" spans="1:256" s="33" customFormat="1" ht="32.25" hidden="1">
      <c r="A373" s="22" t="s">
        <v>325</v>
      </c>
      <c r="B373" s="60" t="s">
        <v>362</v>
      </c>
      <c r="C373" s="98" t="s">
        <v>103</v>
      </c>
      <c r="D373" s="98" t="s">
        <v>330</v>
      </c>
      <c r="E373" s="99" t="s">
        <v>363</v>
      </c>
      <c r="F373" s="26">
        <v>41336</v>
      </c>
      <c r="G373" s="62"/>
      <c r="H373" s="83">
        <v>150000</v>
      </c>
      <c r="I373" s="83" t="s">
        <v>20</v>
      </c>
      <c r="J373" s="82"/>
      <c r="K373" s="120"/>
      <c r="L373" s="39"/>
      <c r="M373" s="39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</row>
    <row r="374" spans="1:256" s="33" customFormat="1" ht="17.25" hidden="1">
      <c r="A374" s="22" t="s">
        <v>325</v>
      </c>
      <c r="B374" s="60" t="s">
        <v>281</v>
      </c>
      <c r="C374" s="98" t="s">
        <v>103</v>
      </c>
      <c r="D374" s="98" t="s">
        <v>334</v>
      </c>
      <c r="E374" s="99" t="s">
        <v>364</v>
      </c>
      <c r="F374" s="26">
        <v>41336</v>
      </c>
      <c r="G374" s="62"/>
      <c r="H374" s="83">
        <v>100000</v>
      </c>
      <c r="I374" s="83" t="s">
        <v>20</v>
      </c>
      <c r="J374" s="82"/>
      <c r="K374" s="120"/>
      <c r="L374" s="39"/>
      <c r="M374" s="39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</row>
    <row r="375" spans="1:256" s="33" customFormat="1" ht="48" hidden="1">
      <c r="A375" s="22" t="s">
        <v>325</v>
      </c>
      <c r="B375" s="60" t="s">
        <v>350</v>
      </c>
      <c r="C375" s="98" t="s">
        <v>103</v>
      </c>
      <c r="D375" s="98" t="s">
        <v>327</v>
      </c>
      <c r="E375" s="99" t="s">
        <v>365</v>
      </c>
      <c r="F375" s="26">
        <v>41341</v>
      </c>
      <c r="G375" s="62"/>
      <c r="H375" s="83">
        <v>200000</v>
      </c>
      <c r="I375" s="83"/>
      <c r="J375" s="82" t="s">
        <v>20</v>
      </c>
      <c r="K375" s="120"/>
      <c r="L375" s="39"/>
      <c r="M375" s="39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</row>
    <row r="376" spans="1:256" s="33" customFormat="1" ht="17.25" hidden="1">
      <c r="A376" s="22" t="s">
        <v>325</v>
      </c>
      <c r="B376" s="60" t="s">
        <v>366</v>
      </c>
      <c r="C376" s="98" t="s">
        <v>103</v>
      </c>
      <c r="D376" s="98" t="s">
        <v>330</v>
      </c>
      <c r="E376" s="99" t="s">
        <v>367</v>
      </c>
      <c r="F376" s="26">
        <v>41344</v>
      </c>
      <c r="G376" s="62"/>
      <c r="H376" s="83">
        <v>20000</v>
      </c>
      <c r="I376" s="83" t="s">
        <v>20</v>
      </c>
      <c r="J376" s="82"/>
      <c r="K376" s="120"/>
      <c r="L376" s="39"/>
      <c r="M376" s="39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</row>
    <row r="377" spans="1:256" s="33" customFormat="1" ht="17.25" hidden="1">
      <c r="A377" s="22" t="s">
        <v>325</v>
      </c>
      <c r="B377" s="60" t="s">
        <v>368</v>
      </c>
      <c r="C377" s="98" t="s">
        <v>103</v>
      </c>
      <c r="D377" s="98" t="s">
        <v>330</v>
      </c>
      <c r="E377" s="99" t="s">
        <v>360</v>
      </c>
      <c r="F377" s="26">
        <v>41342</v>
      </c>
      <c r="G377" s="62"/>
      <c r="H377" s="120">
        <v>70000</v>
      </c>
      <c r="I377" s="83" t="s">
        <v>20</v>
      </c>
      <c r="J377" s="82"/>
      <c r="K377" s="120"/>
      <c r="L377" s="39"/>
      <c r="M377" s="39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</row>
    <row r="378" spans="1:256" s="33" customFormat="1" ht="17.25" hidden="1">
      <c r="A378" s="22" t="s">
        <v>325</v>
      </c>
      <c r="B378" s="60" t="s">
        <v>184</v>
      </c>
      <c r="C378" s="98" t="s">
        <v>103</v>
      </c>
      <c r="D378" s="98" t="s">
        <v>348</v>
      </c>
      <c r="E378" s="99" t="s">
        <v>369</v>
      </c>
      <c r="F378" s="26">
        <v>41352</v>
      </c>
      <c r="G378" s="62"/>
      <c r="H378" s="120">
        <v>20000</v>
      </c>
      <c r="I378" s="83" t="s">
        <v>20</v>
      </c>
      <c r="J378" s="82"/>
      <c r="K378" s="120"/>
      <c r="L378" s="39"/>
      <c r="M378" s="39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</row>
    <row r="379" spans="1:256" s="33" customFormat="1" ht="17.25" hidden="1">
      <c r="A379" s="22" t="s">
        <v>325</v>
      </c>
      <c r="B379" s="60"/>
      <c r="C379" s="98"/>
      <c r="D379" s="98"/>
      <c r="E379" s="99"/>
      <c r="F379" s="26"/>
      <c r="G379" s="62"/>
      <c r="H379" s="31"/>
      <c r="I379" s="83"/>
      <c r="J379" s="82"/>
      <c r="K379" s="120"/>
      <c r="L379" s="39"/>
      <c r="M379" s="39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</row>
    <row r="380" spans="1:256" s="33" customFormat="1" ht="17.25" hidden="1">
      <c r="A380" s="22" t="s">
        <v>325</v>
      </c>
      <c r="B380" s="60"/>
      <c r="C380" s="98"/>
      <c r="D380" s="98"/>
      <c r="E380" s="99"/>
      <c r="F380" s="26"/>
      <c r="G380" s="62"/>
      <c r="H380" s="31"/>
      <c r="I380" s="83"/>
      <c r="J380" s="82"/>
      <c r="K380" s="120"/>
      <c r="L380" s="39"/>
      <c r="M380" s="39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</row>
    <row r="381" spans="1:256" s="33" customFormat="1" ht="17.25" hidden="1">
      <c r="A381" s="22"/>
      <c r="B381" s="60"/>
      <c r="C381" s="98"/>
      <c r="D381" s="98"/>
      <c r="E381" s="99"/>
      <c r="F381" s="26"/>
      <c r="G381" s="62"/>
      <c r="H381" s="31"/>
      <c r="I381" s="83"/>
      <c r="J381" s="82"/>
      <c r="K381" s="120"/>
      <c r="L381" s="39"/>
      <c r="M381" s="39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</row>
    <row r="382" spans="1:256" s="33" customFormat="1" ht="17.25" hidden="1">
      <c r="A382" s="22"/>
      <c r="B382" s="60"/>
      <c r="C382" s="98"/>
      <c r="D382" s="98"/>
      <c r="E382" s="99"/>
      <c r="F382" s="26"/>
      <c r="G382" s="62"/>
      <c r="H382" s="31"/>
      <c r="I382" s="83"/>
      <c r="J382" s="82"/>
      <c r="K382" s="120"/>
      <c r="L382" s="39"/>
      <c r="M382" s="39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</row>
    <row r="383" spans="1:256" s="33" customFormat="1" ht="17.25" hidden="1">
      <c r="A383" s="22"/>
      <c r="B383" s="60"/>
      <c r="C383" s="98"/>
      <c r="D383" s="98"/>
      <c r="E383" s="99"/>
      <c r="F383" s="26"/>
      <c r="G383" s="62"/>
      <c r="H383" s="31"/>
      <c r="I383" s="83"/>
      <c r="J383" s="82"/>
      <c r="K383" s="120"/>
      <c r="L383" s="39"/>
      <c r="M383" s="39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</row>
    <row r="384" spans="1:256" s="33" customFormat="1" ht="17.25" hidden="1">
      <c r="A384" s="22"/>
      <c r="B384" s="60"/>
      <c r="C384" s="98"/>
      <c r="D384" s="98"/>
      <c r="E384" s="99"/>
      <c r="F384" s="26"/>
      <c r="G384" s="62"/>
      <c r="H384" s="31"/>
      <c r="I384" s="83"/>
      <c r="J384" s="82"/>
      <c r="K384" s="120"/>
      <c r="L384" s="39"/>
      <c r="M384" s="39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</row>
    <row r="385" spans="1:256" s="33" customFormat="1" ht="17.25" hidden="1">
      <c r="A385" s="22"/>
      <c r="B385" s="60"/>
      <c r="C385" s="98"/>
      <c r="D385" s="98"/>
      <c r="E385" s="99"/>
      <c r="F385" s="26"/>
      <c r="G385" s="62"/>
      <c r="H385" s="31"/>
      <c r="I385" s="83"/>
      <c r="J385" s="82"/>
      <c r="K385" s="120"/>
      <c r="L385" s="39"/>
      <c r="M385" s="39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</row>
    <row r="386" spans="1:256" s="33" customFormat="1" ht="17.25" hidden="1">
      <c r="A386" s="22"/>
      <c r="B386" s="60"/>
      <c r="C386" s="98"/>
      <c r="D386" s="98"/>
      <c r="E386" s="99"/>
      <c r="F386" s="26"/>
      <c r="G386" s="62"/>
      <c r="H386" s="31"/>
      <c r="I386" s="83"/>
      <c r="J386" s="82"/>
      <c r="K386" s="120"/>
      <c r="L386" s="39"/>
      <c r="M386" s="39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</row>
    <row r="387" spans="1:256" s="119" customFormat="1" ht="17.25" hidden="1">
      <c r="A387" s="222"/>
      <c r="B387" s="236"/>
      <c r="C387" s="236"/>
      <c r="D387" s="236"/>
      <c r="E387" s="236"/>
      <c r="F387" s="237"/>
      <c r="G387" s="65"/>
      <c r="H387" s="41"/>
      <c r="I387" s="42"/>
      <c r="J387" s="41"/>
      <c r="K387" s="43"/>
      <c r="L387" s="44"/>
      <c r="M387" s="44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</row>
    <row r="388" spans="1:256" s="119" customFormat="1" ht="17.25" hidden="1">
      <c r="A388" s="238" t="s">
        <v>317</v>
      </c>
      <c r="B388" s="239"/>
      <c r="C388" s="239"/>
      <c r="D388" s="240"/>
      <c r="E388" s="66"/>
      <c r="F388" s="67"/>
      <c r="G388" s="68"/>
      <c r="H388" s="69"/>
      <c r="I388" s="70"/>
      <c r="J388" s="69"/>
      <c r="K388" s="71"/>
      <c r="L388" s="72"/>
      <c r="M388" s="7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</row>
    <row r="389" spans="1:256" s="33" customFormat="1" ht="17.25" hidden="1">
      <c r="A389" s="22"/>
      <c r="B389" s="60"/>
      <c r="C389" s="98"/>
      <c r="D389" s="98"/>
      <c r="E389" s="99"/>
      <c r="F389" s="26"/>
      <c r="G389" s="62"/>
      <c r="H389" s="31"/>
      <c r="I389" s="83"/>
      <c r="J389" s="82"/>
      <c r="K389" s="120"/>
      <c r="L389" s="39"/>
      <c r="M389" s="39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</row>
    <row r="390" spans="1:256" s="33" customFormat="1" ht="17.25" hidden="1">
      <c r="A390" s="22"/>
      <c r="B390" s="60"/>
      <c r="C390" s="98"/>
      <c r="D390" s="98"/>
      <c r="E390" s="99"/>
      <c r="F390" s="26"/>
      <c r="G390" s="62"/>
      <c r="H390" s="31"/>
      <c r="I390" s="83"/>
      <c r="J390" s="82"/>
      <c r="K390" s="120"/>
      <c r="L390" s="39"/>
      <c r="M390" s="39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</row>
    <row r="391" spans="1:256" s="33" customFormat="1" ht="17.25" hidden="1">
      <c r="A391" s="22"/>
      <c r="B391" s="60"/>
      <c r="C391" s="98"/>
      <c r="D391" s="98"/>
      <c r="E391" s="99"/>
      <c r="F391" s="26"/>
      <c r="G391" s="62"/>
      <c r="H391" s="31"/>
      <c r="I391" s="83"/>
      <c r="J391" s="82"/>
      <c r="K391" s="120"/>
      <c r="L391" s="39"/>
      <c r="M391" s="39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</row>
    <row r="392" spans="1:256" s="33" customFormat="1" ht="17.25" hidden="1">
      <c r="A392" s="22"/>
      <c r="B392" s="60"/>
      <c r="C392" s="98"/>
      <c r="D392" s="98"/>
      <c r="E392" s="99"/>
      <c r="F392" s="26"/>
      <c r="G392" s="62"/>
      <c r="H392" s="31"/>
      <c r="I392" s="83"/>
      <c r="J392" s="82"/>
      <c r="K392" s="120"/>
      <c r="L392" s="39"/>
      <c r="M392" s="39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</row>
    <row r="393" spans="1:256" s="33" customFormat="1" ht="17.25" hidden="1">
      <c r="A393" s="22"/>
      <c r="B393" s="60"/>
      <c r="C393" s="98"/>
      <c r="D393" s="98"/>
      <c r="E393" s="99"/>
      <c r="F393" s="26"/>
      <c r="G393" s="62"/>
      <c r="H393" s="31"/>
      <c r="I393" s="83"/>
      <c r="J393" s="82"/>
      <c r="K393" s="120"/>
      <c r="L393" s="39"/>
      <c r="M393" s="39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</row>
    <row r="394" spans="1:256" s="33" customFormat="1" ht="17.25" hidden="1">
      <c r="A394" s="22"/>
      <c r="B394" s="60"/>
      <c r="C394" s="98"/>
      <c r="D394" s="98"/>
      <c r="E394" s="99"/>
      <c r="F394" s="26"/>
      <c r="G394" s="62"/>
      <c r="H394" s="31"/>
      <c r="I394" s="83"/>
      <c r="J394" s="82"/>
      <c r="K394" s="120"/>
      <c r="L394" s="39"/>
      <c r="M394" s="39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</row>
    <row r="395" spans="1:256" s="33" customFormat="1" ht="17.25" hidden="1">
      <c r="A395" s="22"/>
      <c r="B395" s="60"/>
      <c r="C395" s="98"/>
      <c r="D395" s="98"/>
      <c r="E395" s="99"/>
      <c r="F395" s="26"/>
      <c r="G395" s="62"/>
      <c r="H395" s="31"/>
      <c r="I395" s="83"/>
      <c r="J395" s="82"/>
      <c r="K395" s="120"/>
      <c r="L395" s="39"/>
      <c r="M395" s="39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</row>
    <row r="396" spans="1:256" s="33" customFormat="1" ht="17.25" hidden="1">
      <c r="A396" s="22"/>
      <c r="B396" s="60"/>
      <c r="C396" s="98"/>
      <c r="D396" s="98"/>
      <c r="E396" s="121"/>
      <c r="F396" s="26"/>
      <c r="G396" s="62"/>
      <c r="H396" s="82"/>
      <c r="I396" s="83"/>
      <c r="J396" s="31"/>
      <c r="L396" s="39"/>
      <c r="M396" s="39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</row>
    <row r="397" spans="1:256" s="119" customFormat="1" ht="17.25" hidden="1">
      <c r="A397" s="222"/>
      <c r="B397" s="236"/>
      <c r="C397" s="236"/>
      <c r="D397" s="236"/>
      <c r="E397" s="236"/>
      <c r="F397" s="237"/>
      <c r="G397" s="65"/>
      <c r="H397" s="41"/>
      <c r="I397" s="42"/>
      <c r="J397" s="41"/>
      <c r="K397" s="43"/>
      <c r="L397" s="44"/>
      <c r="M397" s="44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</row>
    <row r="398" spans="1:256" s="119" customFormat="1" ht="17.25" hidden="1">
      <c r="A398" s="238" t="s">
        <v>408</v>
      </c>
      <c r="B398" s="239"/>
      <c r="C398" s="239"/>
      <c r="D398" s="240"/>
      <c r="E398" s="66"/>
      <c r="F398" s="67"/>
      <c r="G398" s="68"/>
      <c r="H398" s="69"/>
      <c r="I398" s="70"/>
      <c r="J398" s="69"/>
      <c r="K398" s="71"/>
      <c r="L398" s="72"/>
      <c r="M398" s="7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</row>
    <row r="399" spans="1:256" s="33" customFormat="1" ht="17.25" hidden="1">
      <c r="A399" s="22" t="s">
        <v>325</v>
      </c>
      <c r="B399" s="60" t="s">
        <v>387</v>
      </c>
      <c r="C399" s="98" t="s">
        <v>409</v>
      </c>
      <c r="D399" s="98" t="s">
        <v>353</v>
      </c>
      <c r="E399" s="99" t="s">
        <v>410</v>
      </c>
      <c r="F399" s="26">
        <v>41350</v>
      </c>
      <c r="G399" s="62"/>
      <c r="H399" s="31">
        <v>150000</v>
      </c>
      <c r="I399" s="83" t="s">
        <v>20</v>
      </c>
      <c r="J399" s="82"/>
      <c r="K399" s="120"/>
      <c r="L399" s="39"/>
      <c r="M399" s="39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</row>
    <row r="400" spans="1:256" s="33" customFormat="1" ht="17.25" hidden="1">
      <c r="A400" s="22"/>
      <c r="B400" s="60"/>
      <c r="C400" s="98"/>
      <c r="D400" s="98"/>
      <c r="E400" s="99"/>
      <c r="F400" s="26"/>
      <c r="G400" s="62"/>
      <c r="H400" s="31"/>
      <c r="I400" s="83"/>
      <c r="J400" s="82"/>
      <c r="K400" s="120"/>
      <c r="L400" s="39"/>
      <c r="M400" s="39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</row>
    <row r="401" spans="1:256" s="33" customFormat="1" ht="17.25" hidden="1">
      <c r="A401" s="22"/>
      <c r="B401" s="60"/>
      <c r="C401" s="98"/>
      <c r="D401" s="98"/>
      <c r="E401" s="99"/>
      <c r="F401" s="26"/>
      <c r="G401" s="62"/>
      <c r="H401" s="31"/>
      <c r="I401" s="83"/>
      <c r="J401" s="82"/>
      <c r="K401" s="120"/>
      <c r="L401" s="39"/>
      <c r="M401" s="39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</row>
    <row r="402" spans="1:256" s="33" customFormat="1" ht="17.25" hidden="1">
      <c r="A402" s="22"/>
      <c r="B402" s="60"/>
      <c r="C402" s="98"/>
      <c r="D402" s="98"/>
      <c r="E402" s="99"/>
      <c r="F402" s="26"/>
      <c r="G402" s="62"/>
      <c r="H402" s="31"/>
      <c r="I402" s="83"/>
      <c r="J402" s="82"/>
      <c r="K402" s="120"/>
      <c r="L402" s="39"/>
      <c r="M402" s="39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</row>
    <row r="403" spans="1:256" s="33" customFormat="1" ht="17.25" hidden="1">
      <c r="A403" s="22"/>
      <c r="B403" s="60"/>
      <c r="C403" s="98"/>
      <c r="D403" s="98"/>
      <c r="E403" s="99"/>
      <c r="F403" s="26"/>
      <c r="G403" s="62"/>
      <c r="H403" s="31"/>
      <c r="I403" s="83"/>
      <c r="J403" s="82"/>
      <c r="K403" s="120"/>
      <c r="L403" s="39"/>
      <c r="M403" s="39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</row>
    <row r="404" spans="1:256" s="5" customFormat="1" ht="19.5">
      <c r="A404" s="200" t="s">
        <v>439</v>
      </c>
      <c r="B404" s="201"/>
      <c r="C404" s="201"/>
      <c r="D404" s="202"/>
      <c r="E404" s="15"/>
      <c r="F404" s="16"/>
      <c r="G404" s="17"/>
      <c r="H404" s="18"/>
      <c r="I404" s="19"/>
      <c r="J404" s="18"/>
      <c r="K404" s="20"/>
      <c r="L404" s="21"/>
      <c r="M404" s="21"/>
    </row>
    <row r="405" spans="1:256" s="33" customFormat="1" ht="17.25">
      <c r="A405" s="22" t="s">
        <v>535</v>
      </c>
      <c r="B405" s="23" t="s">
        <v>219</v>
      </c>
      <c r="C405" s="24" t="s">
        <v>536</v>
      </c>
      <c r="D405" s="24" t="s">
        <v>309</v>
      </c>
      <c r="E405" s="25" t="s">
        <v>537</v>
      </c>
      <c r="F405" s="26">
        <v>41419</v>
      </c>
      <c r="G405" s="27" t="s">
        <v>20</v>
      </c>
      <c r="H405" s="28"/>
      <c r="I405" s="29"/>
      <c r="J405" s="30"/>
      <c r="K405" s="31"/>
      <c r="L405" s="32"/>
      <c r="M405" s="32"/>
    </row>
    <row r="406" spans="1:256" s="33" customFormat="1" ht="17.25">
      <c r="A406" s="22" t="s">
        <v>535</v>
      </c>
      <c r="B406" s="23" t="s">
        <v>16</v>
      </c>
      <c r="C406" s="24" t="s">
        <v>536</v>
      </c>
      <c r="D406" s="24" t="s">
        <v>18</v>
      </c>
      <c r="E406" s="25" t="s">
        <v>538</v>
      </c>
      <c r="F406" s="26"/>
      <c r="G406" s="27" t="s">
        <v>20</v>
      </c>
      <c r="H406" s="28"/>
      <c r="I406" s="29"/>
      <c r="J406" s="30"/>
      <c r="K406" s="31"/>
      <c r="L406" s="32"/>
      <c r="M406" s="32"/>
    </row>
    <row r="407" spans="1:256" s="33" customFormat="1" ht="17.25">
      <c r="A407" s="22" t="s">
        <v>535</v>
      </c>
      <c r="B407" s="23" t="s">
        <v>207</v>
      </c>
      <c r="C407" s="24" t="s">
        <v>536</v>
      </c>
      <c r="D407" s="24" t="s">
        <v>309</v>
      </c>
      <c r="E407" s="23" t="s">
        <v>208</v>
      </c>
      <c r="F407" s="26">
        <v>41417</v>
      </c>
      <c r="G407" s="27" t="s">
        <v>20</v>
      </c>
      <c r="H407" s="82"/>
      <c r="I407" s="37"/>
      <c r="J407" s="36"/>
      <c r="K407" s="38"/>
      <c r="L407" s="39"/>
      <c r="M407" s="39"/>
    </row>
    <row r="408" spans="1:256" s="33" customFormat="1" ht="17.25">
      <c r="A408" s="22" t="s">
        <v>535</v>
      </c>
      <c r="B408" s="23" t="s">
        <v>539</v>
      </c>
      <c r="C408" s="24" t="s">
        <v>536</v>
      </c>
      <c r="D408" s="24" t="s">
        <v>18</v>
      </c>
      <c r="E408" s="35" t="s">
        <v>540</v>
      </c>
      <c r="F408" s="26">
        <v>41422</v>
      </c>
      <c r="G408" s="27"/>
      <c r="H408" s="82">
        <v>50000</v>
      </c>
      <c r="I408" s="37" t="s">
        <v>20</v>
      </c>
      <c r="J408" s="36"/>
      <c r="K408" s="38"/>
      <c r="L408" s="39"/>
      <c r="M408" s="39"/>
    </row>
    <row r="409" spans="1:256" s="33" customFormat="1" ht="17.25">
      <c r="A409" s="22" t="s">
        <v>535</v>
      </c>
      <c r="B409" s="23" t="s">
        <v>541</v>
      </c>
      <c r="C409" s="24" t="s">
        <v>536</v>
      </c>
      <c r="D409" s="24" t="s">
        <v>25</v>
      </c>
      <c r="E409" s="35" t="s">
        <v>290</v>
      </c>
      <c r="F409" s="26"/>
      <c r="G409" s="27"/>
      <c r="H409" s="82">
        <v>20000</v>
      </c>
      <c r="I409" s="37" t="s">
        <v>20</v>
      </c>
      <c r="J409" s="36"/>
      <c r="K409" s="38"/>
      <c r="L409" s="39"/>
      <c r="M409" s="39"/>
    </row>
    <row r="410" spans="1:256" s="33" customFormat="1" ht="17.25">
      <c r="A410" s="22" t="s">
        <v>535</v>
      </c>
      <c r="B410" s="40" t="s">
        <v>204</v>
      </c>
      <c r="C410" s="24" t="s">
        <v>536</v>
      </c>
      <c r="D410" s="24" t="s">
        <v>41</v>
      </c>
      <c r="E410" s="99" t="s">
        <v>542</v>
      </c>
      <c r="F410" s="26">
        <v>41401</v>
      </c>
      <c r="G410" s="62"/>
      <c r="H410" s="31">
        <v>20000</v>
      </c>
      <c r="I410" s="83" t="s">
        <v>20</v>
      </c>
      <c r="J410" s="82"/>
      <c r="K410" s="120"/>
      <c r="L410" s="39"/>
      <c r="M410" s="39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</row>
    <row r="411" spans="1:256" s="33" customFormat="1" ht="17.25">
      <c r="A411" s="22" t="s">
        <v>535</v>
      </c>
      <c r="B411" s="60" t="s">
        <v>543</v>
      </c>
      <c r="C411" s="98" t="s">
        <v>536</v>
      </c>
      <c r="D411" s="98" t="s">
        <v>544</v>
      </c>
      <c r="E411" s="99" t="s">
        <v>26</v>
      </c>
      <c r="F411" s="26">
        <v>41398</v>
      </c>
      <c r="G411" s="62"/>
      <c r="H411" s="31">
        <v>20000</v>
      </c>
      <c r="I411" s="83" t="s">
        <v>20</v>
      </c>
      <c r="J411" s="82"/>
      <c r="K411" s="120"/>
      <c r="L411" s="39"/>
      <c r="M411" s="39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</row>
    <row r="412" spans="1:256" s="33" customFormat="1" ht="17.25">
      <c r="A412" s="22" t="s">
        <v>535</v>
      </c>
      <c r="B412" s="60" t="s">
        <v>545</v>
      </c>
      <c r="C412" s="98" t="s">
        <v>536</v>
      </c>
      <c r="D412" s="98" t="s">
        <v>41</v>
      </c>
      <c r="E412" s="99" t="s">
        <v>546</v>
      </c>
      <c r="F412" s="26">
        <v>41406</v>
      </c>
      <c r="G412" s="62"/>
      <c r="H412" s="31">
        <v>50000</v>
      </c>
      <c r="I412" s="83"/>
      <c r="J412" s="82"/>
      <c r="K412" s="120" t="s">
        <v>20</v>
      </c>
      <c r="L412" s="39"/>
      <c r="M412" s="39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</row>
    <row r="413" spans="1:256" s="33" customFormat="1" ht="17.25">
      <c r="A413" s="22" t="s">
        <v>535</v>
      </c>
      <c r="B413" s="60" t="s">
        <v>201</v>
      </c>
      <c r="C413" s="98" t="s">
        <v>536</v>
      </c>
      <c r="D413" s="98" t="s">
        <v>125</v>
      </c>
      <c r="E413" s="99" t="s">
        <v>547</v>
      </c>
      <c r="F413" s="26">
        <v>41405</v>
      </c>
      <c r="G413" s="62"/>
      <c r="H413" s="31">
        <v>50000</v>
      </c>
      <c r="I413" s="83"/>
      <c r="J413" s="82"/>
      <c r="K413" s="120" t="s">
        <v>20</v>
      </c>
      <c r="L413" s="39"/>
      <c r="M413" s="39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</row>
    <row r="414" spans="1:256" s="33" customFormat="1" ht="17.25">
      <c r="A414" s="22" t="s">
        <v>535</v>
      </c>
      <c r="B414" s="60" t="s">
        <v>219</v>
      </c>
      <c r="C414" s="98" t="s">
        <v>536</v>
      </c>
      <c r="D414" s="98" t="s">
        <v>119</v>
      </c>
      <c r="E414" s="99" t="s">
        <v>548</v>
      </c>
      <c r="F414" s="26">
        <v>41360</v>
      </c>
      <c r="G414" s="62"/>
      <c r="H414" s="31">
        <v>70000</v>
      </c>
      <c r="I414" s="83" t="s">
        <v>20</v>
      </c>
      <c r="J414" s="82"/>
      <c r="K414" s="120"/>
      <c r="L414" s="39"/>
      <c r="M414" s="39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</row>
    <row r="415" spans="1:256" s="33" customFormat="1" ht="17.25">
      <c r="A415" s="22" t="s">
        <v>535</v>
      </c>
      <c r="B415" s="60" t="s">
        <v>219</v>
      </c>
      <c r="C415" s="98" t="s">
        <v>40</v>
      </c>
      <c r="D415" s="98" t="s">
        <v>119</v>
      </c>
      <c r="E415" s="99" t="s">
        <v>174</v>
      </c>
      <c r="F415" s="26">
        <v>41338</v>
      </c>
      <c r="G415" s="62"/>
      <c r="H415" s="31">
        <v>30000</v>
      </c>
      <c r="I415" s="83" t="s">
        <v>20</v>
      </c>
      <c r="J415" s="82"/>
      <c r="K415" s="120"/>
      <c r="L415" s="39"/>
      <c r="M415" s="39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</row>
    <row r="416" spans="1:256" s="33" customFormat="1" ht="17.25">
      <c r="A416" s="22" t="s">
        <v>535</v>
      </c>
      <c r="B416" s="60" t="s">
        <v>201</v>
      </c>
      <c r="C416" s="98" t="s">
        <v>536</v>
      </c>
      <c r="D416" s="98" t="s">
        <v>549</v>
      </c>
      <c r="E416" s="99" t="s">
        <v>550</v>
      </c>
      <c r="F416" s="26" t="s">
        <v>551</v>
      </c>
      <c r="G416" s="62"/>
      <c r="H416" s="31">
        <v>20000</v>
      </c>
      <c r="I416" s="83"/>
      <c r="J416" s="82"/>
      <c r="K416" s="120" t="s">
        <v>20</v>
      </c>
      <c r="L416" s="39"/>
      <c r="M416" s="39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</row>
    <row r="417" spans="1:256" s="33" customFormat="1" ht="17.25">
      <c r="A417" s="234"/>
      <c r="B417" s="223"/>
      <c r="C417" s="223"/>
      <c r="D417" s="223"/>
      <c r="E417" s="223"/>
      <c r="F417" s="223"/>
      <c r="G417" s="224"/>
      <c r="H417" s="41"/>
      <c r="I417" s="42"/>
      <c r="J417" s="41"/>
      <c r="K417" s="43"/>
      <c r="L417" s="44"/>
      <c r="M417" s="44"/>
    </row>
    <row r="418" spans="1:256" s="33" customFormat="1" ht="17.25">
      <c r="A418" s="251" t="s">
        <v>440</v>
      </c>
      <c r="B418" s="252"/>
      <c r="C418" s="252"/>
      <c r="D418" s="253"/>
      <c r="E418" s="45"/>
      <c r="F418" s="46"/>
      <c r="G418" s="47"/>
      <c r="H418" s="48"/>
      <c r="I418" s="49"/>
      <c r="J418" s="48"/>
      <c r="K418" s="50"/>
      <c r="L418" s="51"/>
      <c r="M418" s="51"/>
    </row>
    <row r="419" spans="1:256" s="61" customFormat="1" ht="47.25" customHeight="1">
      <c r="A419" s="22" t="s">
        <v>535</v>
      </c>
      <c r="B419" s="52" t="s">
        <v>586</v>
      </c>
      <c r="C419" s="53" t="s">
        <v>33</v>
      </c>
      <c r="D419" s="54" t="s">
        <v>119</v>
      </c>
      <c r="E419" s="55" t="s">
        <v>587</v>
      </c>
      <c r="F419" s="56">
        <v>41418</v>
      </c>
      <c r="G419" s="57"/>
      <c r="H419" s="28">
        <v>100000</v>
      </c>
      <c r="I419" s="58" t="s">
        <v>20</v>
      </c>
      <c r="J419" s="28"/>
      <c r="K419" s="59"/>
      <c r="L419" s="54"/>
      <c r="M419" s="60"/>
    </row>
    <row r="420" spans="1:256" s="33" customFormat="1" ht="32.25">
      <c r="A420" s="22" t="s">
        <v>535</v>
      </c>
      <c r="B420" s="52" t="s">
        <v>110</v>
      </c>
      <c r="C420" s="53" t="s">
        <v>33</v>
      </c>
      <c r="D420" s="54" t="s">
        <v>41</v>
      </c>
      <c r="E420" s="35" t="s">
        <v>588</v>
      </c>
      <c r="F420" s="56">
        <v>41424</v>
      </c>
      <c r="G420" s="62"/>
      <c r="H420" s="28">
        <v>20000</v>
      </c>
      <c r="I420" s="63" t="s">
        <v>20</v>
      </c>
      <c r="J420" s="64"/>
      <c r="K420" s="38"/>
      <c r="L420" s="60"/>
      <c r="M420" s="60"/>
    </row>
    <row r="421" spans="1:256" s="33" customFormat="1" ht="17.25">
      <c r="A421" s="22" t="s">
        <v>535</v>
      </c>
      <c r="B421" s="52" t="s">
        <v>341</v>
      </c>
      <c r="C421" s="53" t="s">
        <v>33</v>
      </c>
      <c r="D421" s="54" t="s">
        <v>41</v>
      </c>
      <c r="E421" s="35" t="s">
        <v>589</v>
      </c>
      <c r="F421" s="56">
        <v>41421</v>
      </c>
      <c r="G421" s="62" t="s">
        <v>20</v>
      </c>
      <c r="H421" s="28"/>
      <c r="I421" s="63"/>
      <c r="J421" s="64"/>
      <c r="K421" s="38"/>
      <c r="L421" s="60"/>
      <c r="M421" s="60"/>
    </row>
    <row r="422" spans="1:256" s="33" customFormat="1" ht="17.25">
      <c r="A422" s="22" t="s">
        <v>535</v>
      </c>
      <c r="B422" s="52" t="s">
        <v>168</v>
      </c>
      <c r="C422" s="53" t="s">
        <v>33</v>
      </c>
      <c r="D422" s="54" t="s">
        <v>41</v>
      </c>
      <c r="E422" s="35" t="s">
        <v>590</v>
      </c>
      <c r="F422" s="56">
        <v>41417</v>
      </c>
      <c r="G422" s="62"/>
      <c r="H422" s="28">
        <v>50000</v>
      </c>
      <c r="I422" s="63" t="s">
        <v>20</v>
      </c>
      <c r="J422" s="64"/>
      <c r="K422" s="38"/>
      <c r="L422" s="60"/>
      <c r="M422" s="60"/>
    </row>
    <row r="423" spans="1:256" s="33" customFormat="1" ht="17.25">
      <c r="A423" s="22" t="s">
        <v>535</v>
      </c>
      <c r="B423" s="52" t="s">
        <v>168</v>
      </c>
      <c r="C423" s="53" t="s">
        <v>591</v>
      </c>
      <c r="D423" s="54" t="s">
        <v>41</v>
      </c>
      <c r="E423" s="35" t="s">
        <v>290</v>
      </c>
      <c r="F423" s="56">
        <v>41414</v>
      </c>
      <c r="G423" s="62"/>
      <c r="H423" s="28">
        <v>20000</v>
      </c>
      <c r="I423" s="63" t="s">
        <v>20</v>
      </c>
      <c r="J423" s="64"/>
      <c r="K423" s="38"/>
      <c r="L423" s="60"/>
      <c r="M423" s="60"/>
    </row>
    <row r="424" spans="1:256" s="33" customFormat="1" ht="32.25">
      <c r="A424" s="22" t="s">
        <v>535</v>
      </c>
      <c r="B424" s="52" t="s">
        <v>112</v>
      </c>
      <c r="C424" s="53" t="s">
        <v>33</v>
      </c>
      <c r="D424" s="54" t="s">
        <v>41</v>
      </c>
      <c r="E424" s="35" t="s">
        <v>592</v>
      </c>
      <c r="F424" s="56">
        <v>41416</v>
      </c>
      <c r="G424" s="62"/>
      <c r="H424" s="28">
        <v>100000</v>
      </c>
      <c r="I424" s="63" t="s">
        <v>20</v>
      </c>
      <c r="J424" s="64"/>
      <c r="K424" s="38"/>
      <c r="L424" s="60"/>
      <c r="M424" s="60"/>
    </row>
    <row r="425" spans="1:256" s="33" customFormat="1" ht="32.25">
      <c r="A425" s="22" t="s">
        <v>535</v>
      </c>
      <c r="B425" s="52" t="s">
        <v>593</v>
      </c>
      <c r="C425" s="53" t="s">
        <v>33</v>
      </c>
      <c r="D425" s="54" t="s">
        <v>119</v>
      </c>
      <c r="E425" s="35" t="s">
        <v>594</v>
      </c>
      <c r="F425" s="56" t="s">
        <v>595</v>
      </c>
      <c r="G425" s="62"/>
      <c r="H425" s="28">
        <v>120000</v>
      </c>
      <c r="I425" s="63" t="s">
        <v>20</v>
      </c>
      <c r="J425" s="64"/>
      <c r="K425" s="38"/>
      <c r="L425" s="60"/>
      <c r="M425" s="60"/>
    </row>
    <row r="426" spans="1:256" s="33" customFormat="1" ht="48">
      <c r="A426" s="22" t="s">
        <v>535</v>
      </c>
      <c r="B426" s="52" t="s">
        <v>341</v>
      </c>
      <c r="C426" s="53" t="s">
        <v>33</v>
      </c>
      <c r="D426" s="54" t="s">
        <v>41</v>
      </c>
      <c r="E426" s="35" t="s">
        <v>630</v>
      </c>
      <c r="F426" s="56">
        <v>41405</v>
      </c>
      <c r="G426" s="62" t="s">
        <v>20</v>
      </c>
      <c r="H426" s="28"/>
      <c r="I426" s="63"/>
      <c r="J426" s="64"/>
      <c r="K426" s="38"/>
      <c r="L426" s="60"/>
      <c r="M426" s="60"/>
    </row>
    <row r="427" spans="1:256" s="33" customFormat="1" ht="32.25">
      <c r="A427" s="22" t="s">
        <v>535</v>
      </c>
      <c r="B427" s="52" t="s">
        <v>341</v>
      </c>
      <c r="C427" s="53" t="s">
        <v>33</v>
      </c>
      <c r="D427" s="54" t="s">
        <v>41</v>
      </c>
      <c r="E427" s="35" t="s">
        <v>631</v>
      </c>
      <c r="F427" s="56">
        <v>41406</v>
      </c>
      <c r="G427" s="62"/>
      <c r="H427" s="28">
        <v>50000</v>
      </c>
      <c r="I427" s="63" t="s">
        <v>20</v>
      </c>
      <c r="J427" s="64"/>
      <c r="K427" s="38"/>
      <c r="L427" s="60"/>
      <c r="M427" s="60"/>
    </row>
    <row r="428" spans="1:256" s="33" customFormat="1" ht="17.25">
      <c r="A428" s="22" t="s">
        <v>535</v>
      </c>
      <c r="B428" s="52" t="s">
        <v>632</v>
      </c>
      <c r="C428" s="53" t="s">
        <v>33</v>
      </c>
      <c r="D428" s="54" t="s">
        <v>157</v>
      </c>
      <c r="E428" s="35" t="s">
        <v>633</v>
      </c>
      <c r="F428" s="56" t="s">
        <v>634</v>
      </c>
      <c r="G428" s="62"/>
      <c r="H428" s="28">
        <v>20000</v>
      </c>
      <c r="I428" s="63"/>
      <c r="J428" s="64"/>
      <c r="K428" s="38" t="s">
        <v>20</v>
      </c>
      <c r="L428" s="60"/>
      <c r="M428" s="60"/>
    </row>
    <row r="429" spans="1:256" s="33" customFormat="1" ht="17.25">
      <c r="A429" s="22" t="s">
        <v>535</v>
      </c>
      <c r="B429" s="32"/>
      <c r="C429" s="53"/>
      <c r="D429" s="24"/>
      <c r="E429" s="25"/>
      <c r="F429" s="26"/>
      <c r="G429" s="27"/>
      <c r="H429" s="30"/>
      <c r="I429" s="63"/>
      <c r="J429" s="64"/>
      <c r="K429" s="38"/>
      <c r="L429" s="60"/>
      <c r="M429" s="60"/>
    </row>
    <row r="430" spans="1:256" s="33" customFormat="1" ht="17.25">
      <c r="A430" s="22" t="s">
        <v>535</v>
      </c>
      <c r="B430" s="52"/>
      <c r="C430" s="53"/>
      <c r="D430" s="24"/>
      <c r="E430" s="35"/>
      <c r="F430" s="56"/>
      <c r="G430" s="62"/>
      <c r="H430" s="28"/>
      <c r="I430" s="63"/>
      <c r="J430" s="64"/>
      <c r="K430" s="38"/>
      <c r="L430" s="60"/>
      <c r="M430" s="60"/>
    </row>
    <row r="431" spans="1:256" s="33" customFormat="1" ht="17.25">
      <c r="A431" s="22" t="s">
        <v>535</v>
      </c>
      <c r="B431" s="52"/>
      <c r="C431" s="53"/>
      <c r="D431" s="54"/>
      <c r="E431" s="35"/>
      <c r="F431" s="56"/>
      <c r="G431" s="62"/>
      <c r="H431" s="28"/>
      <c r="I431" s="63"/>
      <c r="J431" s="64"/>
      <c r="K431" s="38"/>
      <c r="L431" s="60"/>
      <c r="M431" s="60"/>
    </row>
    <row r="432" spans="1:256" s="33" customFormat="1" ht="17.25">
      <c r="A432" s="22" t="s">
        <v>535</v>
      </c>
      <c r="B432" s="60"/>
      <c r="C432" s="53"/>
      <c r="D432" s="98"/>
      <c r="E432" s="99"/>
      <c r="F432" s="26"/>
      <c r="G432" s="62"/>
      <c r="H432" s="31"/>
      <c r="I432" s="83"/>
      <c r="J432" s="82"/>
      <c r="K432" s="120"/>
      <c r="L432" s="39"/>
      <c r="M432" s="39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</row>
    <row r="433" spans="1:256" s="33" customFormat="1" ht="17.25">
      <c r="A433" s="22" t="s">
        <v>535</v>
      </c>
      <c r="B433" s="60"/>
      <c r="C433" s="53"/>
      <c r="D433" s="98"/>
      <c r="E433" s="99"/>
      <c r="F433" s="26"/>
      <c r="G433" s="62"/>
      <c r="H433" s="31"/>
      <c r="I433" s="83"/>
      <c r="J433" s="82"/>
      <c r="K433" s="120"/>
      <c r="L433" s="39"/>
      <c r="M433" s="39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</row>
    <row r="434" spans="1:256" s="33" customFormat="1" ht="17.25">
      <c r="A434" s="222"/>
      <c r="B434" s="223"/>
      <c r="C434" s="223"/>
      <c r="D434" s="223"/>
      <c r="E434" s="223"/>
      <c r="F434" s="224"/>
      <c r="G434" s="65"/>
      <c r="H434" s="41"/>
      <c r="I434" s="42"/>
      <c r="J434" s="41"/>
      <c r="K434" s="43"/>
      <c r="L434" s="44"/>
      <c r="M434" s="44"/>
    </row>
    <row r="435" spans="1:256" s="33" customFormat="1" ht="17.25">
      <c r="A435" s="241" t="s">
        <v>441</v>
      </c>
      <c r="B435" s="241"/>
      <c r="C435" s="241"/>
      <c r="D435" s="241"/>
      <c r="E435" s="66"/>
      <c r="F435" s="67"/>
      <c r="G435" s="68"/>
      <c r="H435" s="69"/>
      <c r="I435" s="70"/>
      <c r="J435" s="69"/>
      <c r="K435" s="71"/>
      <c r="L435" s="72"/>
      <c r="M435" s="72"/>
    </row>
    <row r="436" spans="1:256" s="81" customFormat="1" ht="17.25">
      <c r="A436" s="22" t="s">
        <v>535</v>
      </c>
      <c r="B436" s="73" t="s">
        <v>606</v>
      </c>
      <c r="C436" s="74" t="s">
        <v>40</v>
      </c>
      <c r="D436" s="74" t="s">
        <v>41</v>
      </c>
      <c r="E436" s="75" t="s">
        <v>607</v>
      </c>
      <c r="F436" s="76">
        <v>41417</v>
      </c>
      <c r="G436" s="74" t="s">
        <v>20</v>
      </c>
      <c r="H436" s="30"/>
      <c r="I436" s="77"/>
      <c r="J436" s="78"/>
      <c r="K436" s="79"/>
      <c r="L436" s="80"/>
      <c r="M436" s="32"/>
    </row>
    <row r="437" spans="1:256" s="81" customFormat="1" ht="17.25">
      <c r="A437" s="22" t="s">
        <v>535</v>
      </c>
      <c r="B437" s="73" t="s">
        <v>608</v>
      </c>
      <c r="C437" s="74" t="s">
        <v>40</v>
      </c>
      <c r="D437" s="74" t="s">
        <v>41</v>
      </c>
      <c r="E437" s="75" t="s">
        <v>26</v>
      </c>
      <c r="F437" s="76">
        <v>41406</v>
      </c>
      <c r="G437" s="74" t="s">
        <v>20</v>
      </c>
      <c r="H437" s="30"/>
      <c r="I437" s="77"/>
      <c r="J437" s="78"/>
      <c r="K437" s="79"/>
      <c r="L437" s="80"/>
      <c r="M437" s="32"/>
    </row>
    <row r="438" spans="1:256" s="81" customFormat="1" ht="17.25">
      <c r="A438" s="22" t="s">
        <v>535</v>
      </c>
      <c r="B438" s="73" t="s">
        <v>609</v>
      </c>
      <c r="C438" s="74" t="s">
        <v>40</v>
      </c>
      <c r="D438" s="74" t="s">
        <v>41</v>
      </c>
      <c r="E438" s="75" t="s">
        <v>26</v>
      </c>
      <c r="F438" s="76">
        <v>41407</v>
      </c>
      <c r="G438" s="74" t="s">
        <v>20</v>
      </c>
      <c r="H438" s="30"/>
      <c r="I438" s="77"/>
      <c r="J438" s="78"/>
      <c r="K438" s="79"/>
      <c r="L438" s="80"/>
      <c r="M438" s="32"/>
    </row>
    <row r="439" spans="1:256" s="81" customFormat="1" ht="17.25">
      <c r="A439" s="22" t="s">
        <v>535</v>
      </c>
      <c r="B439" s="73" t="s">
        <v>610</v>
      </c>
      <c r="C439" s="74" t="s">
        <v>40</v>
      </c>
      <c r="D439" s="74" t="s">
        <v>119</v>
      </c>
      <c r="E439" s="75" t="s">
        <v>23</v>
      </c>
      <c r="F439" s="76">
        <v>41406</v>
      </c>
      <c r="G439" s="74"/>
      <c r="H439" s="30">
        <v>70000</v>
      </c>
      <c r="I439" s="77" t="s">
        <v>20</v>
      </c>
      <c r="J439" s="78"/>
      <c r="K439" s="79"/>
      <c r="L439" s="80"/>
      <c r="M439" s="32"/>
    </row>
    <row r="440" spans="1:256" s="81" customFormat="1" ht="17.25">
      <c r="A440" s="22" t="s">
        <v>535</v>
      </c>
      <c r="B440" s="73" t="s">
        <v>611</v>
      </c>
      <c r="C440" s="74" t="s">
        <v>40</v>
      </c>
      <c r="D440" s="74" t="s">
        <v>18</v>
      </c>
      <c r="E440" s="75" t="s">
        <v>109</v>
      </c>
      <c r="F440" s="76">
        <v>41401</v>
      </c>
      <c r="G440" s="74"/>
      <c r="H440" s="30">
        <v>50000</v>
      </c>
      <c r="I440" s="77" t="s">
        <v>20</v>
      </c>
      <c r="J440" s="78"/>
      <c r="K440" s="79"/>
      <c r="L440" s="80"/>
      <c r="M440" s="32"/>
    </row>
    <row r="441" spans="1:256" s="81" customFormat="1" ht="17.25">
      <c r="A441" s="22" t="s">
        <v>535</v>
      </c>
      <c r="B441" s="73" t="s">
        <v>612</v>
      </c>
      <c r="C441" s="74" t="s">
        <v>40</v>
      </c>
      <c r="D441" s="74" t="s">
        <v>119</v>
      </c>
      <c r="E441" s="75" t="s">
        <v>613</v>
      </c>
      <c r="F441" s="76">
        <v>41406</v>
      </c>
      <c r="G441" s="74"/>
      <c r="H441" s="30">
        <v>70000</v>
      </c>
      <c r="I441" s="77" t="s">
        <v>20</v>
      </c>
      <c r="J441" s="78"/>
      <c r="K441" s="79"/>
      <c r="L441" s="80"/>
      <c r="M441" s="32"/>
    </row>
    <row r="442" spans="1:256" s="81" customFormat="1" ht="17.25">
      <c r="A442" s="22" t="s">
        <v>535</v>
      </c>
      <c r="B442" s="73" t="s">
        <v>241</v>
      </c>
      <c r="C442" s="74" t="s">
        <v>40</v>
      </c>
      <c r="D442" s="74" t="s">
        <v>18</v>
      </c>
      <c r="E442" s="75" t="s">
        <v>23</v>
      </c>
      <c r="F442" s="76">
        <v>41406</v>
      </c>
      <c r="G442" s="74"/>
      <c r="H442" s="78">
        <v>70000</v>
      </c>
      <c r="I442" s="77"/>
      <c r="J442" s="78"/>
      <c r="K442" s="79" t="s">
        <v>20</v>
      </c>
      <c r="L442" s="80"/>
      <c r="M442" s="32"/>
    </row>
    <row r="443" spans="1:256" s="81" customFormat="1" ht="17.25">
      <c r="A443" s="22" t="s">
        <v>535</v>
      </c>
      <c r="B443" s="73" t="s">
        <v>615</v>
      </c>
      <c r="C443" s="74" t="s">
        <v>40</v>
      </c>
      <c r="D443" s="74"/>
      <c r="E443" s="75" t="s">
        <v>614</v>
      </c>
      <c r="F443" s="76">
        <v>41409</v>
      </c>
      <c r="G443" s="74"/>
      <c r="H443" s="78">
        <v>100000</v>
      </c>
      <c r="I443" s="77"/>
      <c r="J443" s="78"/>
      <c r="K443" s="79" t="s">
        <v>20</v>
      </c>
      <c r="L443" s="80"/>
      <c r="M443" s="32"/>
    </row>
    <row r="444" spans="1:256" s="81" customFormat="1" ht="17.25">
      <c r="A444" s="22" t="s">
        <v>535</v>
      </c>
      <c r="B444" s="73" t="s">
        <v>608</v>
      </c>
      <c r="C444" s="74" t="s">
        <v>40</v>
      </c>
      <c r="D444" s="74" t="s">
        <v>41</v>
      </c>
      <c r="E444" s="75" t="s">
        <v>616</v>
      </c>
      <c r="F444" s="76">
        <v>41414</v>
      </c>
      <c r="G444" s="74"/>
      <c r="H444" s="78">
        <v>70000</v>
      </c>
      <c r="I444" s="77" t="s">
        <v>20</v>
      </c>
      <c r="J444" s="78"/>
      <c r="K444" s="79"/>
      <c r="L444" s="80"/>
      <c r="M444" s="32"/>
    </row>
    <row r="445" spans="1:256" s="81" customFormat="1" ht="17.25">
      <c r="A445" s="22" t="s">
        <v>535</v>
      </c>
      <c r="B445" s="32" t="s">
        <v>612</v>
      </c>
      <c r="C445" s="24" t="s">
        <v>40</v>
      </c>
      <c r="D445" s="74" t="s">
        <v>221</v>
      </c>
      <c r="E445" s="25" t="s">
        <v>617</v>
      </c>
      <c r="F445" s="26">
        <v>41413</v>
      </c>
      <c r="G445" s="27"/>
      <c r="H445" s="31">
        <v>50000</v>
      </c>
      <c r="I445" s="29" t="s">
        <v>20</v>
      </c>
      <c r="J445" s="30"/>
      <c r="K445" s="120"/>
      <c r="L445" s="32"/>
      <c r="M445" s="32"/>
      <c r="N445" s="197"/>
      <c r="O445" s="197"/>
      <c r="P445" s="197"/>
      <c r="Q445" s="197"/>
      <c r="R445" s="197"/>
      <c r="S445" s="197"/>
      <c r="T445" s="197"/>
      <c r="U445" s="197"/>
      <c r="V445" s="197"/>
      <c r="W445" s="197"/>
      <c r="X445" s="197"/>
      <c r="Y445" s="197"/>
      <c r="Z445" s="197"/>
      <c r="AA445" s="197"/>
      <c r="AB445" s="197"/>
      <c r="AC445" s="197"/>
      <c r="AD445" s="197"/>
      <c r="AE445" s="197"/>
      <c r="AF445" s="197"/>
      <c r="AG445" s="197"/>
      <c r="AH445" s="197"/>
      <c r="AI445" s="197"/>
      <c r="AJ445" s="197"/>
      <c r="AK445" s="197"/>
      <c r="AL445" s="197"/>
      <c r="AM445" s="197"/>
      <c r="AN445" s="197"/>
      <c r="AO445" s="197"/>
      <c r="AP445" s="197"/>
      <c r="AQ445" s="197"/>
      <c r="AR445" s="197"/>
      <c r="AS445" s="197"/>
      <c r="AT445" s="197"/>
      <c r="AU445" s="197"/>
      <c r="AV445" s="197"/>
      <c r="AW445" s="197"/>
      <c r="AX445" s="197"/>
      <c r="AY445" s="197"/>
      <c r="AZ445" s="197"/>
      <c r="BA445" s="197"/>
      <c r="BB445" s="197"/>
      <c r="BC445" s="197"/>
      <c r="BD445" s="197"/>
      <c r="BE445" s="197"/>
      <c r="BF445" s="197"/>
      <c r="BG445" s="197"/>
      <c r="BH445" s="197"/>
      <c r="BI445" s="197"/>
      <c r="BJ445" s="197"/>
      <c r="BK445" s="197"/>
      <c r="BL445" s="197"/>
      <c r="BM445" s="197"/>
      <c r="BN445" s="197"/>
      <c r="BO445" s="197"/>
      <c r="BP445" s="197"/>
      <c r="BQ445" s="197"/>
      <c r="BR445" s="197"/>
      <c r="BS445" s="197"/>
      <c r="BT445" s="197"/>
      <c r="BU445" s="197"/>
      <c r="BV445" s="197"/>
      <c r="BW445" s="197"/>
      <c r="BX445" s="197"/>
      <c r="BY445" s="197"/>
      <c r="BZ445" s="197"/>
      <c r="CA445" s="197"/>
      <c r="CB445" s="197"/>
      <c r="CC445" s="197"/>
      <c r="CD445" s="197"/>
      <c r="CE445" s="197"/>
      <c r="CF445" s="197"/>
      <c r="CG445" s="197"/>
      <c r="CH445" s="197"/>
      <c r="CI445" s="197"/>
      <c r="CJ445" s="197"/>
      <c r="CK445" s="197"/>
      <c r="CL445" s="197"/>
      <c r="CM445" s="197"/>
      <c r="CN445" s="197"/>
      <c r="CO445" s="197"/>
      <c r="CP445" s="197"/>
      <c r="CQ445" s="197"/>
      <c r="CR445" s="197"/>
      <c r="CS445" s="197"/>
      <c r="CT445" s="197"/>
      <c r="CU445" s="197"/>
      <c r="CV445" s="197"/>
      <c r="CW445" s="197"/>
      <c r="CX445" s="197"/>
      <c r="CY445" s="197"/>
      <c r="CZ445" s="197"/>
      <c r="DA445" s="197"/>
      <c r="DB445" s="197"/>
      <c r="DC445" s="197"/>
      <c r="DD445" s="197"/>
      <c r="DE445" s="197"/>
      <c r="DF445" s="197"/>
      <c r="DG445" s="197"/>
      <c r="DH445" s="197"/>
      <c r="DI445" s="197"/>
      <c r="DJ445" s="197"/>
      <c r="DK445" s="197"/>
      <c r="DL445" s="197"/>
      <c r="DM445" s="197"/>
      <c r="DN445" s="197"/>
      <c r="DO445" s="197"/>
      <c r="DP445" s="197"/>
      <c r="DQ445" s="197"/>
      <c r="DR445" s="197"/>
      <c r="DS445" s="197"/>
      <c r="DT445" s="197"/>
      <c r="DU445" s="197"/>
      <c r="DV445" s="197"/>
      <c r="DW445" s="197"/>
      <c r="DX445" s="197"/>
      <c r="DY445" s="197"/>
      <c r="DZ445" s="197"/>
      <c r="EA445" s="197"/>
      <c r="EB445" s="197"/>
      <c r="EC445" s="197"/>
      <c r="ED445" s="197"/>
      <c r="EE445" s="197"/>
      <c r="EF445" s="197"/>
      <c r="EG445" s="197"/>
      <c r="EH445" s="197"/>
      <c r="EI445" s="197"/>
      <c r="EJ445" s="197"/>
      <c r="EK445" s="197"/>
      <c r="EL445" s="197"/>
      <c r="EM445" s="197"/>
      <c r="EN445" s="197"/>
      <c r="EO445" s="197"/>
      <c r="EP445" s="197"/>
      <c r="EQ445" s="197"/>
      <c r="ER445" s="197"/>
      <c r="ES445" s="197"/>
      <c r="ET445" s="197"/>
      <c r="EU445" s="197"/>
      <c r="EV445" s="197"/>
      <c r="EW445" s="197"/>
      <c r="EX445" s="197"/>
      <c r="EY445" s="197"/>
      <c r="EZ445" s="197"/>
      <c r="FA445" s="197"/>
      <c r="FB445" s="197"/>
      <c r="FC445" s="197"/>
      <c r="FD445" s="197"/>
      <c r="FE445" s="197"/>
      <c r="FF445" s="197"/>
      <c r="FG445" s="197"/>
      <c r="FH445" s="197"/>
      <c r="FI445" s="197"/>
      <c r="FJ445" s="197"/>
      <c r="FK445" s="197"/>
      <c r="FL445" s="197"/>
      <c r="FM445" s="197"/>
      <c r="FN445" s="197"/>
      <c r="FO445" s="197"/>
      <c r="FP445" s="197"/>
      <c r="FQ445" s="197"/>
      <c r="FR445" s="197"/>
      <c r="FS445" s="197"/>
      <c r="FT445" s="197"/>
      <c r="FU445" s="197"/>
      <c r="FV445" s="197"/>
      <c r="FW445" s="197"/>
      <c r="FX445" s="197"/>
      <c r="FY445" s="197"/>
      <c r="FZ445" s="197"/>
      <c r="GA445" s="197"/>
      <c r="GB445" s="197"/>
      <c r="GC445" s="197"/>
      <c r="GD445" s="197"/>
      <c r="GE445" s="197"/>
      <c r="GF445" s="197"/>
      <c r="GG445" s="197"/>
      <c r="GH445" s="197"/>
      <c r="GI445" s="197"/>
      <c r="GJ445" s="197"/>
      <c r="GK445" s="197"/>
      <c r="GL445" s="197"/>
      <c r="GM445" s="197"/>
      <c r="GN445" s="197"/>
      <c r="GO445" s="197"/>
      <c r="GP445" s="197"/>
      <c r="GQ445" s="197"/>
      <c r="GR445" s="197"/>
      <c r="GS445" s="197"/>
      <c r="GT445" s="197"/>
      <c r="GU445" s="197"/>
      <c r="GV445" s="197"/>
      <c r="GW445" s="197"/>
      <c r="GX445" s="197"/>
      <c r="GY445" s="197"/>
      <c r="GZ445" s="197"/>
      <c r="HA445" s="197"/>
      <c r="HB445" s="197"/>
      <c r="HC445" s="197"/>
      <c r="HD445" s="197"/>
      <c r="HE445" s="197"/>
      <c r="HF445" s="197"/>
      <c r="HG445" s="197"/>
      <c r="HH445" s="197"/>
      <c r="HI445" s="197"/>
      <c r="HJ445" s="197"/>
      <c r="HK445" s="197"/>
      <c r="HL445" s="197"/>
      <c r="HM445" s="197"/>
      <c r="HN445" s="197"/>
      <c r="HO445" s="197"/>
      <c r="HP445" s="197"/>
      <c r="HQ445" s="197"/>
      <c r="HR445" s="197"/>
      <c r="HS445" s="197"/>
      <c r="HT445" s="197"/>
      <c r="HU445" s="197"/>
      <c r="HV445" s="197"/>
      <c r="HW445" s="197"/>
      <c r="HX445" s="197"/>
      <c r="HY445" s="197"/>
      <c r="HZ445" s="197"/>
      <c r="IA445" s="197"/>
      <c r="IB445" s="197"/>
      <c r="IC445" s="197"/>
      <c r="ID445" s="197"/>
      <c r="IE445" s="197"/>
      <c r="IF445" s="197"/>
      <c r="IG445" s="197"/>
      <c r="IH445" s="197"/>
      <c r="II445" s="197"/>
      <c r="IJ445" s="197"/>
      <c r="IK445" s="197"/>
      <c r="IL445" s="197"/>
      <c r="IM445" s="197"/>
      <c r="IN445" s="197"/>
      <c r="IO445" s="197"/>
      <c r="IP445" s="197"/>
      <c r="IQ445" s="197"/>
      <c r="IR445" s="197"/>
      <c r="IS445" s="197"/>
      <c r="IT445" s="197"/>
      <c r="IU445" s="197"/>
      <c r="IV445" s="197"/>
    </row>
    <row r="446" spans="1:256" s="81" customFormat="1" ht="17.25">
      <c r="A446" s="22" t="s">
        <v>535</v>
      </c>
      <c r="B446" s="32" t="s">
        <v>608</v>
      </c>
      <c r="C446" s="24" t="s">
        <v>40</v>
      </c>
      <c r="D446" s="24" t="s">
        <v>41</v>
      </c>
      <c r="E446" s="25" t="s">
        <v>23</v>
      </c>
      <c r="F446" s="26">
        <v>41366</v>
      </c>
      <c r="G446" s="27"/>
      <c r="H446" s="31">
        <v>70000</v>
      </c>
      <c r="I446" s="29" t="s">
        <v>20</v>
      </c>
      <c r="J446" s="30"/>
      <c r="K446" s="120"/>
      <c r="L446" s="32"/>
      <c r="M446" s="32"/>
      <c r="N446" s="197"/>
      <c r="O446" s="197"/>
      <c r="P446" s="197"/>
      <c r="Q446" s="197"/>
      <c r="R446" s="197"/>
      <c r="S446" s="197"/>
      <c r="T446" s="197"/>
      <c r="U446" s="197"/>
      <c r="V446" s="197"/>
      <c r="W446" s="197"/>
      <c r="X446" s="197"/>
      <c r="Y446" s="197"/>
      <c r="Z446" s="197"/>
      <c r="AA446" s="197"/>
      <c r="AB446" s="197"/>
      <c r="AC446" s="197"/>
      <c r="AD446" s="197"/>
      <c r="AE446" s="197"/>
      <c r="AF446" s="197"/>
      <c r="AG446" s="197"/>
      <c r="AH446" s="197"/>
      <c r="AI446" s="197"/>
      <c r="AJ446" s="197"/>
      <c r="AK446" s="197"/>
      <c r="AL446" s="197"/>
      <c r="AM446" s="197"/>
      <c r="AN446" s="197"/>
      <c r="AO446" s="197"/>
      <c r="AP446" s="197"/>
      <c r="AQ446" s="197"/>
      <c r="AR446" s="197"/>
      <c r="AS446" s="197"/>
      <c r="AT446" s="197"/>
      <c r="AU446" s="197"/>
      <c r="AV446" s="197"/>
      <c r="AW446" s="197"/>
      <c r="AX446" s="197"/>
      <c r="AY446" s="197"/>
      <c r="AZ446" s="197"/>
      <c r="BA446" s="197"/>
      <c r="BB446" s="197"/>
      <c r="BC446" s="197"/>
      <c r="BD446" s="197"/>
      <c r="BE446" s="197"/>
      <c r="BF446" s="197"/>
      <c r="BG446" s="197"/>
      <c r="BH446" s="197"/>
      <c r="BI446" s="197"/>
      <c r="BJ446" s="197"/>
      <c r="BK446" s="197"/>
      <c r="BL446" s="197"/>
      <c r="BM446" s="197"/>
      <c r="BN446" s="197"/>
      <c r="BO446" s="197"/>
      <c r="BP446" s="197"/>
      <c r="BQ446" s="197"/>
      <c r="BR446" s="197"/>
      <c r="BS446" s="197"/>
      <c r="BT446" s="197"/>
      <c r="BU446" s="197"/>
      <c r="BV446" s="197"/>
      <c r="BW446" s="197"/>
      <c r="BX446" s="197"/>
      <c r="BY446" s="197"/>
      <c r="BZ446" s="197"/>
      <c r="CA446" s="197"/>
      <c r="CB446" s="197"/>
      <c r="CC446" s="197"/>
      <c r="CD446" s="197"/>
      <c r="CE446" s="197"/>
      <c r="CF446" s="197"/>
      <c r="CG446" s="197"/>
      <c r="CH446" s="197"/>
      <c r="CI446" s="197"/>
      <c r="CJ446" s="197"/>
      <c r="CK446" s="197"/>
      <c r="CL446" s="197"/>
      <c r="CM446" s="197"/>
      <c r="CN446" s="197"/>
      <c r="CO446" s="197"/>
      <c r="CP446" s="197"/>
      <c r="CQ446" s="197"/>
      <c r="CR446" s="197"/>
      <c r="CS446" s="197"/>
      <c r="CT446" s="197"/>
      <c r="CU446" s="197"/>
      <c r="CV446" s="197"/>
      <c r="CW446" s="197"/>
      <c r="CX446" s="197"/>
      <c r="CY446" s="197"/>
      <c r="CZ446" s="197"/>
      <c r="DA446" s="197"/>
      <c r="DB446" s="197"/>
      <c r="DC446" s="197"/>
      <c r="DD446" s="197"/>
      <c r="DE446" s="197"/>
      <c r="DF446" s="197"/>
      <c r="DG446" s="197"/>
      <c r="DH446" s="197"/>
      <c r="DI446" s="197"/>
      <c r="DJ446" s="197"/>
      <c r="DK446" s="197"/>
      <c r="DL446" s="197"/>
      <c r="DM446" s="197"/>
      <c r="DN446" s="197"/>
      <c r="DO446" s="197"/>
      <c r="DP446" s="197"/>
      <c r="DQ446" s="197"/>
      <c r="DR446" s="197"/>
      <c r="DS446" s="197"/>
      <c r="DT446" s="197"/>
      <c r="DU446" s="197"/>
      <c r="DV446" s="197"/>
      <c r="DW446" s="197"/>
      <c r="DX446" s="197"/>
      <c r="DY446" s="197"/>
      <c r="DZ446" s="197"/>
      <c r="EA446" s="197"/>
      <c r="EB446" s="197"/>
      <c r="EC446" s="197"/>
      <c r="ED446" s="197"/>
      <c r="EE446" s="197"/>
      <c r="EF446" s="197"/>
      <c r="EG446" s="197"/>
      <c r="EH446" s="197"/>
      <c r="EI446" s="197"/>
      <c r="EJ446" s="197"/>
      <c r="EK446" s="197"/>
      <c r="EL446" s="197"/>
      <c r="EM446" s="197"/>
      <c r="EN446" s="197"/>
      <c r="EO446" s="197"/>
      <c r="EP446" s="197"/>
      <c r="EQ446" s="197"/>
      <c r="ER446" s="197"/>
      <c r="ES446" s="197"/>
      <c r="ET446" s="197"/>
      <c r="EU446" s="197"/>
      <c r="EV446" s="197"/>
      <c r="EW446" s="197"/>
      <c r="EX446" s="197"/>
      <c r="EY446" s="197"/>
      <c r="EZ446" s="197"/>
      <c r="FA446" s="197"/>
      <c r="FB446" s="197"/>
      <c r="FC446" s="197"/>
      <c r="FD446" s="197"/>
      <c r="FE446" s="197"/>
      <c r="FF446" s="197"/>
      <c r="FG446" s="197"/>
      <c r="FH446" s="197"/>
      <c r="FI446" s="197"/>
      <c r="FJ446" s="197"/>
      <c r="FK446" s="197"/>
      <c r="FL446" s="197"/>
      <c r="FM446" s="197"/>
      <c r="FN446" s="197"/>
      <c r="FO446" s="197"/>
      <c r="FP446" s="197"/>
      <c r="FQ446" s="197"/>
      <c r="FR446" s="197"/>
      <c r="FS446" s="197"/>
      <c r="FT446" s="197"/>
      <c r="FU446" s="197"/>
      <c r="FV446" s="197"/>
      <c r="FW446" s="197"/>
      <c r="FX446" s="197"/>
      <c r="FY446" s="197"/>
      <c r="FZ446" s="197"/>
      <c r="GA446" s="197"/>
      <c r="GB446" s="197"/>
      <c r="GC446" s="197"/>
      <c r="GD446" s="197"/>
      <c r="GE446" s="197"/>
      <c r="GF446" s="197"/>
      <c r="GG446" s="197"/>
      <c r="GH446" s="197"/>
      <c r="GI446" s="197"/>
      <c r="GJ446" s="197"/>
      <c r="GK446" s="197"/>
      <c r="GL446" s="197"/>
      <c r="GM446" s="197"/>
      <c r="GN446" s="197"/>
      <c r="GO446" s="197"/>
      <c r="GP446" s="197"/>
      <c r="GQ446" s="197"/>
      <c r="GR446" s="197"/>
      <c r="GS446" s="197"/>
      <c r="GT446" s="197"/>
      <c r="GU446" s="197"/>
      <c r="GV446" s="197"/>
      <c r="GW446" s="197"/>
      <c r="GX446" s="197"/>
      <c r="GY446" s="197"/>
      <c r="GZ446" s="197"/>
      <c r="HA446" s="197"/>
      <c r="HB446" s="197"/>
      <c r="HC446" s="197"/>
      <c r="HD446" s="197"/>
      <c r="HE446" s="197"/>
      <c r="HF446" s="197"/>
      <c r="HG446" s="197"/>
      <c r="HH446" s="197"/>
      <c r="HI446" s="197"/>
      <c r="HJ446" s="197"/>
      <c r="HK446" s="197"/>
      <c r="HL446" s="197"/>
      <c r="HM446" s="197"/>
      <c r="HN446" s="197"/>
      <c r="HO446" s="197"/>
      <c r="HP446" s="197"/>
      <c r="HQ446" s="197"/>
      <c r="HR446" s="197"/>
      <c r="HS446" s="197"/>
      <c r="HT446" s="197"/>
      <c r="HU446" s="197"/>
      <c r="HV446" s="197"/>
      <c r="HW446" s="197"/>
      <c r="HX446" s="197"/>
      <c r="HY446" s="197"/>
      <c r="HZ446" s="197"/>
      <c r="IA446" s="197"/>
      <c r="IB446" s="197"/>
      <c r="IC446" s="197"/>
      <c r="ID446" s="197"/>
      <c r="IE446" s="197"/>
      <c r="IF446" s="197"/>
      <c r="IG446" s="197"/>
      <c r="IH446" s="197"/>
      <c r="II446" s="197"/>
      <c r="IJ446" s="197"/>
      <c r="IK446" s="197"/>
      <c r="IL446" s="197"/>
      <c r="IM446" s="197"/>
      <c r="IN446" s="197"/>
      <c r="IO446" s="197"/>
      <c r="IP446" s="197"/>
      <c r="IQ446" s="197"/>
      <c r="IR446" s="197"/>
      <c r="IS446" s="197"/>
      <c r="IT446" s="197"/>
      <c r="IU446" s="197"/>
      <c r="IV446" s="197"/>
    </row>
    <row r="447" spans="1:256" s="81" customFormat="1" ht="17.25">
      <c r="A447" s="22" t="s">
        <v>535</v>
      </c>
      <c r="B447" s="32" t="s">
        <v>618</v>
      </c>
      <c r="C447" s="24" t="s">
        <v>40</v>
      </c>
      <c r="D447" s="24" t="s">
        <v>94</v>
      </c>
      <c r="E447" s="25" t="s">
        <v>619</v>
      </c>
      <c r="F447" s="26">
        <v>41340</v>
      </c>
      <c r="G447" s="27"/>
      <c r="H447" s="31">
        <v>50000</v>
      </c>
      <c r="I447" s="29"/>
      <c r="J447" s="30"/>
      <c r="K447" s="120" t="s">
        <v>20</v>
      </c>
      <c r="L447" s="32"/>
      <c r="M447" s="32"/>
      <c r="N447" s="197"/>
      <c r="O447" s="197"/>
      <c r="P447" s="197"/>
      <c r="Q447" s="197"/>
      <c r="R447" s="197"/>
      <c r="S447" s="197"/>
      <c r="T447" s="197"/>
      <c r="U447" s="197"/>
      <c r="V447" s="197"/>
      <c r="W447" s="197"/>
      <c r="X447" s="197"/>
      <c r="Y447" s="197"/>
      <c r="Z447" s="197"/>
      <c r="AA447" s="197"/>
      <c r="AB447" s="197"/>
      <c r="AC447" s="197"/>
      <c r="AD447" s="197"/>
      <c r="AE447" s="197"/>
      <c r="AF447" s="197"/>
      <c r="AG447" s="197"/>
      <c r="AH447" s="197"/>
      <c r="AI447" s="197"/>
      <c r="AJ447" s="197"/>
      <c r="AK447" s="197"/>
      <c r="AL447" s="197"/>
      <c r="AM447" s="197"/>
      <c r="AN447" s="197"/>
      <c r="AO447" s="197"/>
      <c r="AP447" s="197"/>
      <c r="AQ447" s="197"/>
      <c r="AR447" s="197"/>
      <c r="AS447" s="197"/>
      <c r="AT447" s="197"/>
      <c r="AU447" s="197"/>
      <c r="AV447" s="197"/>
      <c r="AW447" s="197"/>
      <c r="AX447" s="197"/>
      <c r="AY447" s="197"/>
      <c r="AZ447" s="197"/>
      <c r="BA447" s="197"/>
      <c r="BB447" s="197"/>
      <c r="BC447" s="197"/>
      <c r="BD447" s="197"/>
      <c r="BE447" s="197"/>
      <c r="BF447" s="197"/>
      <c r="BG447" s="197"/>
      <c r="BH447" s="197"/>
      <c r="BI447" s="197"/>
      <c r="BJ447" s="197"/>
      <c r="BK447" s="197"/>
      <c r="BL447" s="197"/>
      <c r="BM447" s="197"/>
      <c r="BN447" s="197"/>
      <c r="BO447" s="197"/>
      <c r="BP447" s="197"/>
      <c r="BQ447" s="197"/>
      <c r="BR447" s="197"/>
      <c r="BS447" s="197"/>
      <c r="BT447" s="197"/>
      <c r="BU447" s="197"/>
      <c r="BV447" s="197"/>
      <c r="BW447" s="197"/>
      <c r="BX447" s="197"/>
      <c r="BY447" s="197"/>
      <c r="BZ447" s="197"/>
      <c r="CA447" s="197"/>
      <c r="CB447" s="197"/>
      <c r="CC447" s="197"/>
      <c r="CD447" s="197"/>
      <c r="CE447" s="197"/>
      <c r="CF447" s="197"/>
      <c r="CG447" s="197"/>
      <c r="CH447" s="197"/>
      <c r="CI447" s="197"/>
      <c r="CJ447" s="197"/>
      <c r="CK447" s="197"/>
      <c r="CL447" s="197"/>
      <c r="CM447" s="197"/>
      <c r="CN447" s="197"/>
      <c r="CO447" s="197"/>
      <c r="CP447" s="197"/>
      <c r="CQ447" s="197"/>
      <c r="CR447" s="197"/>
      <c r="CS447" s="197"/>
      <c r="CT447" s="197"/>
      <c r="CU447" s="197"/>
      <c r="CV447" s="197"/>
      <c r="CW447" s="197"/>
      <c r="CX447" s="197"/>
      <c r="CY447" s="197"/>
      <c r="CZ447" s="197"/>
      <c r="DA447" s="197"/>
      <c r="DB447" s="197"/>
      <c r="DC447" s="197"/>
      <c r="DD447" s="197"/>
      <c r="DE447" s="197"/>
      <c r="DF447" s="197"/>
      <c r="DG447" s="197"/>
      <c r="DH447" s="197"/>
      <c r="DI447" s="197"/>
      <c r="DJ447" s="197"/>
      <c r="DK447" s="197"/>
      <c r="DL447" s="197"/>
      <c r="DM447" s="197"/>
      <c r="DN447" s="197"/>
      <c r="DO447" s="197"/>
      <c r="DP447" s="197"/>
      <c r="DQ447" s="197"/>
      <c r="DR447" s="197"/>
      <c r="DS447" s="197"/>
      <c r="DT447" s="197"/>
      <c r="DU447" s="197"/>
      <c r="DV447" s="197"/>
      <c r="DW447" s="197"/>
      <c r="DX447" s="197"/>
      <c r="DY447" s="197"/>
      <c r="DZ447" s="197"/>
      <c r="EA447" s="197"/>
      <c r="EB447" s="197"/>
      <c r="EC447" s="197"/>
      <c r="ED447" s="197"/>
      <c r="EE447" s="197"/>
      <c r="EF447" s="197"/>
      <c r="EG447" s="197"/>
      <c r="EH447" s="197"/>
      <c r="EI447" s="197"/>
      <c r="EJ447" s="197"/>
      <c r="EK447" s="197"/>
      <c r="EL447" s="197"/>
      <c r="EM447" s="197"/>
      <c r="EN447" s="197"/>
      <c r="EO447" s="197"/>
      <c r="EP447" s="197"/>
      <c r="EQ447" s="197"/>
      <c r="ER447" s="197"/>
      <c r="ES447" s="197"/>
      <c r="ET447" s="197"/>
      <c r="EU447" s="197"/>
      <c r="EV447" s="197"/>
      <c r="EW447" s="197"/>
      <c r="EX447" s="197"/>
      <c r="EY447" s="197"/>
      <c r="EZ447" s="197"/>
      <c r="FA447" s="197"/>
      <c r="FB447" s="197"/>
      <c r="FC447" s="197"/>
      <c r="FD447" s="197"/>
      <c r="FE447" s="197"/>
      <c r="FF447" s="197"/>
      <c r="FG447" s="197"/>
      <c r="FH447" s="197"/>
      <c r="FI447" s="197"/>
      <c r="FJ447" s="197"/>
      <c r="FK447" s="197"/>
      <c r="FL447" s="197"/>
      <c r="FM447" s="197"/>
      <c r="FN447" s="197"/>
      <c r="FO447" s="197"/>
      <c r="FP447" s="197"/>
      <c r="FQ447" s="197"/>
      <c r="FR447" s="197"/>
      <c r="FS447" s="197"/>
      <c r="FT447" s="197"/>
      <c r="FU447" s="197"/>
      <c r="FV447" s="197"/>
      <c r="FW447" s="197"/>
      <c r="FX447" s="197"/>
      <c r="FY447" s="197"/>
      <c r="FZ447" s="197"/>
      <c r="GA447" s="197"/>
      <c r="GB447" s="197"/>
      <c r="GC447" s="197"/>
      <c r="GD447" s="197"/>
      <c r="GE447" s="197"/>
      <c r="GF447" s="197"/>
      <c r="GG447" s="197"/>
      <c r="GH447" s="197"/>
      <c r="GI447" s="197"/>
      <c r="GJ447" s="197"/>
      <c r="GK447" s="197"/>
      <c r="GL447" s="197"/>
      <c r="GM447" s="197"/>
      <c r="GN447" s="197"/>
      <c r="GO447" s="197"/>
      <c r="GP447" s="197"/>
      <c r="GQ447" s="197"/>
      <c r="GR447" s="197"/>
      <c r="GS447" s="197"/>
      <c r="GT447" s="197"/>
      <c r="GU447" s="197"/>
      <c r="GV447" s="197"/>
      <c r="GW447" s="197"/>
      <c r="GX447" s="197"/>
      <c r="GY447" s="197"/>
      <c r="GZ447" s="197"/>
      <c r="HA447" s="197"/>
      <c r="HB447" s="197"/>
      <c r="HC447" s="197"/>
      <c r="HD447" s="197"/>
      <c r="HE447" s="197"/>
      <c r="HF447" s="197"/>
      <c r="HG447" s="197"/>
      <c r="HH447" s="197"/>
      <c r="HI447" s="197"/>
      <c r="HJ447" s="197"/>
      <c r="HK447" s="197"/>
      <c r="HL447" s="197"/>
      <c r="HM447" s="197"/>
      <c r="HN447" s="197"/>
      <c r="HO447" s="197"/>
      <c r="HP447" s="197"/>
      <c r="HQ447" s="197"/>
      <c r="HR447" s="197"/>
      <c r="HS447" s="197"/>
      <c r="HT447" s="197"/>
      <c r="HU447" s="197"/>
      <c r="HV447" s="197"/>
      <c r="HW447" s="197"/>
      <c r="HX447" s="197"/>
      <c r="HY447" s="197"/>
      <c r="HZ447" s="197"/>
      <c r="IA447" s="197"/>
      <c r="IB447" s="197"/>
      <c r="IC447" s="197"/>
      <c r="ID447" s="197"/>
      <c r="IE447" s="197"/>
      <c r="IF447" s="197"/>
      <c r="IG447" s="197"/>
      <c r="IH447" s="197"/>
      <c r="II447" s="197"/>
      <c r="IJ447" s="197"/>
      <c r="IK447" s="197"/>
      <c r="IL447" s="197"/>
      <c r="IM447" s="197"/>
      <c r="IN447" s="197"/>
      <c r="IO447" s="197"/>
      <c r="IP447" s="197"/>
      <c r="IQ447" s="197"/>
      <c r="IR447" s="197"/>
      <c r="IS447" s="197"/>
      <c r="IT447" s="197"/>
      <c r="IU447" s="197"/>
      <c r="IV447" s="197"/>
    </row>
    <row r="448" spans="1:256" s="81" customFormat="1" ht="17.25">
      <c r="A448" s="22" t="s">
        <v>535</v>
      </c>
      <c r="B448" s="32" t="s">
        <v>612</v>
      </c>
      <c r="C448" s="24" t="s">
        <v>40</v>
      </c>
      <c r="D448" s="24" t="s">
        <v>119</v>
      </c>
      <c r="E448" s="25" t="s">
        <v>620</v>
      </c>
      <c r="F448" s="26">
        <v>41396</v>
      </c>
      <c r="G448" s="27"/>
      <c r="H448" s="31">
        <v>30000</v>
      </c>
      <c r="I448" s="29" t="s">
        <v>20</v>
      </c>
      <c r="J448" s="30"/>
      <c r="K448" s="120"/>
      <c r="L448" s="32"/>
      <c r="M448" s="32"/>
      <c r="N448" s="197"/>
      <c r="O448" s="197"/>
      <c r="P448" s="197"/>
      <c r="Q448" s="197"/>
      <c r="R448" s="197"/>
      <c r="S448" s="197"/>
      <c r="T448" s="197"/>
      <c r="U448" s="197"/>
      <c r="V448" s="197"/>
      <c r="W448" s="197"/>
      <c r="X448" s="197"/>
      <c r="Y448" s="197"/>
      <c r="Z448" s="197"/>
      <c r="AA448" s="197"/>
      <c r="AB448" s="197"/>
      <c r="AC448" s="197"/>
      <c r="AD448" s="197"/>
      <c r="AE448" s="197"/>
      <c r="AF448" s="197"/>
      <c r="AG448" s="197"/>
      <c r="AH448" s="197"/>
      <c r="AI448" s="197"/>
      <c r="AJ448" s="197"/>
      <c r="AK448" s="197"/>
      <c r="AL448" s="197"/>
      <c r="AM448" s="197"/>
      <c r="AN448" s="197"/>
      <c r="AO448" s="197"/>
      <c r="AP448" s="197"/>
      <c r="AQ448" s="197"/>
      <c r="AR448" s="197"/>
      <c r="AS448" s="197"/>
      <c r="AT448" s="197"/>
      <c r="AU448" s="197"/>
      <c r="AV448" s="197"/>
      <c r="AW448" s="197"/>
      <c r="AX448" s="197"/>
      <c r="AY448" s="197"/>
      <c r="AZ448" s="197"/>
      <c r="BA448" s="197"/>
      <c r="BB448" s="197"/>
      <c r="BC448" s="197"/>
      <c r="BD448" s="197"/>
      <c r="BE448" s="197"/>
      <c r="BF448" s="197"/>
      <c r="BG448" s="197"/>
      <c r="BH448" s="197"/>
      <c r="BI448" s="197"/>
      <c r="BJ448" s="197"/>
      <c r="BK448" s="197"/>
      <c r="BL448" s="197"/>
      <c r="BM448" s="197"/>
      <c r="BN448" s="197"/>
      <c r="BO448" s="197"/>
      <c r="BP448" s="197"/>
      <c r="BQ448" s="197"/>
      <c r="BR448" s="197"/>
      <c r="BS448" s="197"/>
      <c r="BT448" s="197"/>
      <c r="BU448" s="197"/>
      <c r="BV448" s="197"/>
      <c r="BW448" s="197"/>
      <c r="BX448" s="197"/>
      <c r="BY448" s="197"/>
      <c r="BZ448" s="197"/>
      <c r="CA448" s="197"/>
      <c r="CB448" s="197"/>
      <c r="CC448" s="197"/>
      <c r="CD448" s="197"/>
      <c r="CE448" s="197"/>
      <c r="CF448" s="197"/>
      <c r="CG448" s="197"/>
      <c r="CH448" s="197"/>
      <c r="CI448" s="197"/>
      <c r="CJ448" s="197"/>
      <c r="CK448" s="197"/>
      <c r="CL448" s="197"/>
      <c r="CM448" s="197"/>
      <c r="CN448" s="197"/>
      <c r="CO448" s="197"/>
      <c r="CP448" s="197"/>
      <c r="CQ448" s="197"/>
      <c r="CR448" s="197"/>
      <c r="CS448" s="197"/>
      <c r="CT448" s="197"/>
      <c r="CU448" s="197"/>
      <c r="CV448" s="197"/>
      <c r="CW448" s="197"/>
      <c r="CX448" s="197"/>
      <c r="CY448" s="197"/>
      <c r="CZ448" s="197"/>
      <c r="DA448" s="197"/>
      <c r="DB448" s="197"/>
      <c r="DC448" s="197"/>
      <c r="DD448" s="197"/>
      <c r="DE448" s="197"/>
      <c r="DF448" s="197"/>
      <c r="DG448" s="197"/>
      <c r="DH448" s="197"/>
      <c r="DI448" s="197"/>
      <c r="DJ448" s="197"/>
      <c r="DK448" s="197"/>
      <c r="DL448" s="197"/>
      <c r="DM448" s="197"/>
      <c r="DN448" s="197"/>
      <c r="DO448" s="197"/>
      <c r="DP448" s="197"/>
      <c r="DQ448" s="197"/>
      <c r="DR448" s="197"/>
      <c r="DS448" s="197"/>
      <c r="DT448" s="197"/>
      <c r="DU448" s="197"/>
      <c r="DV448" s="197"/>
      <c r="DW448" s="197"/>
      <c r="DX448" s="197"/>
      <c r="DY448" s="197"/>
      <c r="DZ448" s="197"/>
      <c r="EA448" s="197"/>
      <c r="EB448" s="197"/>
      <c r="EC448" s="197"/>
      <c r="ED448" s="197"/>
      <c r="EE448" s="197"/>
      <c r="EF448" s="197"/>
      <c r="EG448" s="197"/>
      <c r="EH448" s="197"/>
      <c r="EI448" s="197"/>
      <c r="EJ448" s="197"/>
      <c r="EK448" s="197"/>
      <c r="EL448" s="197"/>
      <c r="EM448" s="197"/>
      <c r="EN448" s="197"/>
      <c r="EO448" s="197"/>
      <c r="EP448" s="197"/>
      <c r="EQ448" s="197"/>
      <c r="ER448" s="197"/>
      <c r="ES448" s="197"/>
      <c r="ET448" s="197"/>
      <c r="EU448" s="197"/>
      <c r="EV448" s="197"/>
      <c r="EW448" s="197"/>
      <c r="EX448" s="197"/>
      <c r="EY448" s="197"/>
      <c r="EZ448" s="197"/>
      <c r="FA448" s="197"/>
      <c r="FB448" s="197"/>
      <c r="FC448" s="197"/>
      <c r="FD448" s="197"/>
      <c r="FE448" s="197"/>
      <c r="FF448" s="197"/>
      <c r="FG448" s="197"/>
      <c r="FH448" s="197"/>
      <c r="FI448" s="197"/>
      <c r="FJ448" s="197"/>
      <c r="FK448" s="197"/>
      <c r="FL448" s="197"/>
      <c r="FM448" s="197"/>
      <c r="FN448" s="197"/>
      <c r="FO448" s="197"/>
      <c r="FP448" s="197"/>
      <c r="FQ448" s="197"/>
      <c r="FR448" s="197"/>
      <c r="FS448" s="197"/>
      <c r="FT448" s="197"/>
      <c r="FU448" s="197"/>
      <c r="FV448" s="197"/>
      <c r="FW448" s="197"/>
      <c r="FX448" s="197"/>
      <c r="FY448" s="197"/>
      <c r="FZ448" s="197"/>
      <c r="GA448" s="197"/>
      <c r="GB448" s="197"/>
      <c r="GC448" s="197"/>
      <c r="GD448" s="197"/>
      <c r="GE448" s="197"/>
      <c r="GF448" s="197"/>
      <c r="GG448" s="197"/>
      <c r="GH448" s="197"/>
      <c r="GI448" s="197"/>
      <c r="GJ448" s="197"/>
      <c r="GK448" s="197"/>
      <c r="GL448" s="197"/>
      <c r="GM448" s="197"/>
      <c r="GN448" s="197"/>
      <c r="GO448" s="197"/>
      <c r="GP448" s="197"/>
      <c r="GQ448" s="197"/>
      <c r="GR448" s="197"/>
      <c r="GS448" s="197"/>
      <c r="GT448" s="197"/>
      <c r="GU448" s="197"/>
      <c r="GV448" s="197"/>
      <c r="GW448" s="197"/>
      <c r="GX448" s="197"/>
      <c r="GY448" s="197"/>
      <c r="GZ448" s="197"/>
      <c r="HA448" s="197"/>
      <c r="HB448" s="197"/>
      <c r="HC448" s="197"/>
      <c r="HD448" s="197"/>
      <c r="HE448" s="197"/>
      <c r="HF448" s="197"/>
      <c r="HG448" s="197"/>
      <c r="HH448" s="197"/>
      <c r="HI448" s="197"/>
      <c r="HJ448" s="197"/>
      <c r="HK448" s="197"/>
      <c r="HL448" s="197"/>
      <c r="HM448" s="197"/>
      <c r="HN448" s="197"/>
      <c r="HO448" s="197"/>
      <c r="HP448" s="197"/>
      <c r="HQ448" s="197"/>
      <c r="HR448" s="197"/>
      <c r="HS448" s="197"/>
      <c r="HT448" s="197"/>
      <c r="HU448" s="197"/>
      <c r="HV448" s="197"/>
      <c r="HW448" s="197"/>
      <c r="HX448" s="197"/>
      <c r="HY448" s="197"/>
      <c r="HZ448" s="197"/>
      <c r="IA448" s="197"/>
      <c r="IB448" s="197"/>
      <c r="IC448" s="197"/>
      <c r="ID448" s="197"/>
      <c r="IE448" s="197"/>
      <c r="IF448" s="197"/>
      <c r="IG448" s="197"/>
      <c r="IH448" s="197"/>
      <c r="II448" s="197"/>
      <c r="IJ448" s="197"/>
      <c r="IK448" s="197"/>
      <c r="IL448" s="197"/>
      <c r="IM448" s="197"/>
      <c r="IN448" s="197"/>
      <c r="IO448" s="197"/>
      <c r="IP448" s="197"/>
      <c r="IQ448" s="197"/>
      <c r="IR448" s="197"/>
      <c r="IS448" s="197"/>
      <c r="IT448" s="197"/>
      <c r="IU448" s="197"/>
      <c r="IV448" s="197"/>
    </row>
    <row r="449" spans="1:256" s="81" customFormat="1" ht="17.25">
      <c r="A449" s="22" t="s">
        <v>535</v>
      </c>
      <c r="B449" s="32" t="s">
        <v>612</v>
      </c>
      <c r="C449" s="24" t="s">
        <v>40</v>
      </c>
      <c r="D449" s="24" t="s">
        <v>119</v>
      </c>
      <c r="E449" s="25" t="s">
        <v>621</v>
      </c>
      <c r="F449" s="26">
        <v>41398</v>
      </c>
      <c r="G449" s="27"/>
      <c r="H449" s="31">
        <v>70000</v>
      </c>
      <c r="I449" s="29" t="s">
        <v>20</v>
      </c>
      <c r="J449" s="30"/>
      <c r="K449" s="120"/>
      <c r="L449" s="32"/>
      <c r="M449" s="32"/>
      <c r="N449" s="197"/>
      <c r="O449" s="197"/>
      <c r="P449" s="197"/>
      <c r="Q449" s="197"/>
      <c r="R449" s="197"/>
      <c r="S449" s="197"/>
      <c r="T449" s="197"/>
      <c r="U449" s="197"/>
      <c r="V449" s="197"/>
      <c r="W449" s="197"/>
      <c r="X449" s="197"/>
      <c r="Y449" s="197"/>
      <c r="Z449" s="197"/>
      <c r="AA449" s="197"/>
      <c r="AB449" s="197"/>
      <c r="AC449" s="197"/>
      <c r="AD449" s="197"/>
      <c r="AE449" s="197"/>
      <c r="AF449" s="197"/>
      <c r="AG449" s="197"/>
      <c r="AH449" s="197"/>
      <c r="AI449" s="197"/>
      <c r="AJ449" s="197"/>
      <c r="AK449" s="197"/>
      <c r="AL449" s="197"/>
      <c r="AM449" s="197"/>
      <c r="AN449" s="197"/>
      <c r="AO449" s="197"/>
      <c r="AP449" s="197"/>
      <c r="AQ449" s="197"/>
      <c r="AR449" s="197"/>
      <c r="AS449" s="197"/>
      <c r="AT449" s="197"/>
      <c r="AU449" s="197"/>
      <c r="AV449" s="197"/>
      <c r="AW449" s="197"/>
      <c r="AX449" s="197"/>
      <c r="AY449" s="197"/>
      <c r="AZ449" s="197"/>
      <c r="BA449" s="197"/>
      <c r="BB449" s="197"/>
      <c r="BC449" s="197"/>
      <c r="BD449" s="197"/>
      <c r="BE449" s="197"/>
      <c r="BF449" s="197"/>
      <c r="BG449" s="197"/>
      <c r="BH449" s="197"/>
      <c r="BI449" s="197"/>
      <c r="BJ449" s="197"/>
      <c r="BK449" s="197"/>
      <c r="BL449" s="197"/>
      <c r="BM449" s="197"/>
      <c r="BN449" s="197"/>
      <c r="BO449" s="197"/>
      <c r="BP449" s="197"/>
      <c r="BQ449" s="197"/>
      <c r="BR449" s="197"/>
      <c r="BS449" s="197"/>
      <c r="BT449" s="197"/>
      <c r="BU449" s="197"/>
      <c r="BV449" s="197"/>
      <c r="BW449" s="197"/>
      <c r="BX449" s="197"/>
      <c r="BY449" s="197"/>
      <c r="BZ449" s="197"/>
      <c r="CA449" s="197"/>
      <c r="CB449" s="197"/>
      <c r="CC449" s="197"/>
      <c r="CD449" s="197"/>
      <c r="CE449" s="197"/>
      <c r="CF449" s="197"/>
      <c r="CG449" s="197"/>
      <c r="CH449" s="197"/>
      <c r="CI449" s="197"/>
      <c r="CJ449" s="197"/>
      <c r="CK449" s="197"/>
      <c r="CL449" s="197"/>
      <c r="CM449" s="197"/>
      <c r="CN449" s="197"/>
      <c r="CO449" s="197"/>
      <c r="CP449" s="197"/>
      <c r="CQ449" s="197"/>
      <c r="CR449" s="197"/>
      <c r="CS449" s="197"/>
      <c r="CT449" s="197"/>
      <c r="CU449" s="197"/>
      <c r="CV449" s="197"/>
      <c r="CW449" s="197"/>
      <c r="CX449" s="197"/>
      <c r="CY449" s="197"/>
      <c r="CZ449" s="197"/>
      <c r="DA449" s="197"/>
      <c r="DB449" s="197"/>
      <c r="DC449" s="197"/>
      <c r="DD449" s="197"/>
      <c r="DE449" s="197"/>
      <c r="DF449" s="197"/>
      <c r="DG449" s="197"/>
      <c r="DH449" s="197"/>
      <c r="DI449" s="197"/>
      <c r="DJ449" s="197"/>
      <c r="DK449" s="197"/>
      <c r="DL449" s="197"/>
      <c r="DM449" s="197"/>
      <c r="DN449" s="197"/>
      <c r="DO449" s="197"/>
      <c r="DP449" s="197"/>
      <c r="DQ449" s="197"/>
      <c r="DR449" s="197"/>
      <c r="DS449" s="197"/>
      <c r="DT449" s="197"/>
      <c r="DU449" s="197"/>
      <c r="DV449" s="197"/>
      <c r="DW449" s="197"/>
      <c r="DX449" s="197"/>
      <c r="DY449" s="197"/>
      <c r="DZ449" s="197"/>
      <c r="EA449" s="197"/>
      <c r="EB449" s="197"/>
      <c r="EC449" s="197"/>
      <c r="ED449" s="197"/>
      <c r="EE449" s="197"/>
      <c r="EF449" s="197"/>
      <c r="EG449" s="197"/>
      <c r="EH449" s="197"/>
      <c r="EI449" s="197"/>
      <c r="EJ449" s="197"/>
      <c r="EK449" s="197"/>
      <c r="EL449" s="197"/>
      <c r="EM449" s="197"/>
      <c r="EN449" s="197"/>
      <c r="EO449" s="197"/>
      <c r="EP449" s="197"/>
      <c r="EQ449" s="197"/>
      <c r="ER449" s="197"/>
      <c r="ES449" s="197"/>
      <c r="ET449" s="197"/>
      <c r="EU449" s="197"/>
      <c r="EV449" s="197"/>
      <c r="EW449" s="197"/>
      <c r="EX449" s="197"/>
      <c r="EY449" s="197"/>
      <c r="EZ449" s="197"/>
      <c r="FA449" s="197"/>
      <c r="FB449" s="197"/>
      <c r="FC449" s="197"/>
      <c r="FD449" s="197"/>
      <c r="FE449" s="197"/>
      <c r="FF449" s="197"/>
      <c r="FG449" s="197"/>
      <c r="FH449" s="197"/>
      <c r="FI449" s="197"/>
      <c r="FJ449" s="197"/>
      <c r="FK449" s="197"/>
      <c r="FL449" s="197"/>
      <c r="FM449" s="197"/>
      <c r="FN449" s="197"/>
      <c r="FO449" s="197"/>
      <c r="FP449" s="197"/>
      <c r="FQ449" s="197"/>
      <c r="FR449" s="197"/>
      <c r="FS449" s="197"/>
      <c r="FT449" s="197"/>
      <c r="FU449" s="197"/>
      <c r="FV449" s="197"/>
      <c r="FW449" s="197"/>
      <c r="FX449" s="197"/>
      <c r="FY449" s="197"/>
      <c r="FZ449" s="197"/>
      <c r="GA449" s="197"/>
      <c r="GB449" s="197"/>
      <c r="GC449" s="197"/>
      <c r="GD449" s="197"/>
      <c r="GE449" s="197"/>
      <c r="GF449" s="197"/>
      <c r="GG449" s="197"/>
      <c r="GH449" s="197"/>
      <c r="GI449" s="197"/>
      <c r="GJ449" s="197"/>
      <c r="GK449" s="197"/>
      <c r="GL449" s="197"/>
      <c r="GM449" s="197"/>
      <c r="GN449" s="197"/>
      <c r="GO449" s="197"/>
      <c r="GP449" s="197"/>
      <c r="GQ449" s="197"/>
      <c r="GR449" s="197"/>
      <c r="GS449" s="197"/>
      <c r="GT449" s="197"/>
      <c r="GU449" s="197"/>
      <c r="GV449" s="197"/>
      <c r="GW449" s="197"/>
      <c r="GX449" s="197"/>
      <c r="GY449" s="197"/>
      <c r="GZ449" s="197"/>
      <c r="HA449" s="197"/>
      <c r="HB449" s="197"/>
      <c r="HC449" s="197"/>
      <c r="HD449" s="197"/>
      <c r="HE449" s="197"/>
      <c r="HF449" s="197"/>
      <c r="HG449" s="197"/>
      <c r="HH449" s="197"/>
      <c r="HI449" s="197"/>
      <c r="HJ449" s="197"/>
      <c r="HK449" s="197"/>
      <c r="HL449" s="197"/>
      <c r="HM449" s="197"/>
      <c r="HN449" s="197"/>
      <c r="HO449" s="197"/>
      <c r="HP449" s="197"/>
      <c r="HQ449" s="197"/>
      <c r="HR449" s="197"/>
      <c r="HS449" s="197"/>
      <c r="HT449" s="197"/>
      <c r="HU449" s="197"/>
      <c r="HV449" s="197"/>
      <c r="HW449" s="197"/>
      <c r="HX449" s="197"/>
      <c r="HY449" s="197"/>
      <c r="HZ449" s="197"/>
      <c r="IA449" s="197"/>
      <c r="IB449" s="197"/>
      <c r="IC449" s="197"/>
      <c r="ID449" s="197"/>
      <c r="IE449" s="197"/>
      <c r="IF449" s="197"/>
      <c r="IG449" s="197"/>
      <c r="IH449" s="197"/>
      <c r="II449" s="197"/>
      <c r="IJ449" s="197"/>
      <c r="IK449" s="197"/>
      <c r="IL449" s="197"/>
      <c r="IM449" s="197"/>
      <c r="IN449" s="197"/>
      <c r="IO449" s="197"/>
      <c r="IP449" s="197"/>
      <c r="IQ449" s="197"/>
      <c r="IR449" s="197"/>
      <c r="IS449" s="197"/>
      <c r="IT449" s="197"/>
      <c r="IU449" s="197"/>
      <c r="IV449" s="197"/>
    </row>
    <row r="450" spans="1:256" s="33" customFormat="1" ht="32.25">
      <c r="A450" s="22" t="s">
        <v>535</v>
      </c>
      <c r="B450" s="60" t="s">
        <v>343</v>
      </c>
      <c r="C450" s="98" t="s">
        <v>40</v>
      </c>
      <c r="D450" s="98" t="s">
        <v>327</v>
      </c>
      <c r="E450" s="99" t="s">
        <v>622</v>
      </c>
      <c r="F450" s="26">
        <v>41405</v>
      </c>
      <c r="G450" s="62" t="s">
        <v>20</v>
      </c>
      <c r="H450" s="31"/>
      <c r="I450" s="83"/>
      <c r="J450" s="82"/>
      <c r="K450" s="120"/>
      <c r="L450" s="39"/>
      <c r="M450" s="39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</row>
    <row r="451" spans="1:256" s="33" customFormat="1" ht="17.25">
      <c r="A451" s="22" t="s">
        <v>535</v>
      </c>
      <c r="B451" s="60"/>
      <c r="C451" s="98"/>
      <c r="D451" s="98"/>
      <c r="E451" s="99"/>
      <c r="F451" s="26"/>
      <c r="G451" s="62"/>
      <c r="H451" s="31"/>
      <c r="I451" s="83"/>
      <c r="J451" s="82"/>
      <c r="K451" s="120"/>
      <c r="L451" s="39"/>
      <c r="M451" s="39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</row>
    <row r="452" spans="1:256" s="33" customFormat="1" ht="17.25">
      <c r="A452" s="22" t="s">
        <v>535</v>
      </c>
      <c r="B452" s="164"/>
      <c r="C452" s="165"/>
      <c r="D452" s="165"/>
      <c r="E452" s="166"/>
      <c r="F452" s="100"/>
      <c r="G452" s="62"/>
      <c r="H452" s="31"/>
      <c r="I452" s="83"/>
      <c r="J452" s="82"/>
      <c r="K452" s="120"/>
      <c r="L452" s="39"/>
      <c r="M452" s="39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</row>
    <row r="453" spans="1:256" s="33" customFormat="1" ht="17.25">
      <c r="A453" s="22" t="s">
        <v>535</v>
      </c>
      <c r="B453" s="164"/>
      <c r="C453" s="165"/>
      <c r="D453" s="165"/>
      <c r="E453" s="166"/>
      <c r="F453" s="100"/>
      <c r="G453" s="62"/>
      <c r="H453" s="31"/>
      <c r="I453" s="83"/>
      <c r="J453" s="82"/>
      <c r="K453" s="120"/>
      <c r="L453" s="39"/>
      <c r="M453" s="39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</row>
    <row r="454" spans="1:256" s="33" customFormat="1" ht="17.25">
      <c r="A454" s="85"/>
      <c r="B454" s="86"/>
      <c r="C454" s="86"/>
      <c r="D454" s="86"/>
      <c r="E454" s="218"/>
      <c r="F454" s="88"/>
      <c r="G454" s="65"/>
      <c r="H454" s="89"/>
      <c r="I454" s="90"/>
      <c r="J454" s="89"/>
      <c r="K454" s="43"/>
      <c r="L454" s="44"/>
      <c r="M454" s="44"/>
    </row>
    <row r="455" spans="1:256" s="33" customFormat="1" ht="17.25">
      <c r="A455" s="238" t="s">
        <v>442</v>
      </c>
      <c r="B455" s="239"/>
      <c r="C455" s="239"/>
      <c r="D455" s="240"/>
      <c r="E455" s="66"/>
      <c r="F455" s="67"/>
      <c r="G455" s="68"/>
      <c r="H455" s="69"/>
      <c r="I455" s="70"/>
      <c r="J455" s="69"/>
      <c r="K455" s="71"/>
      <c r="L455" s="72"/>
      <c r="M455" s="72"/>
    </row>
    <row r="456" spans="1:256" s="81" customFormat="1" ht="17.25">
      <c r="A456" s="22" t="s">
        <v>535</v>
      </c>
      <c r="B456" s="52" t="s">
        <v>121</v>
      </c>
      <c r="C456" s="53" t="s">
        <v>118</v>
      </c>
      <c r="D456" s="54" t="s">
        <v>41</v>
      </c>
      <c r="E456" s="55" t="s">
        <v>552</v>
      </c>
      <c r="F456" s="56">
        <v>41414</v>
      </c>
      <c r="G456" s="57"/>
      <c r="H456" s="28">
        <v>20000</v>
      </c>
      <c r="I456" s="58" t="s">
        <v>20</v>
      </c>
      <c r="J456" s="170"/>
      <c r="K456" s="31"/>
      <c r="L456" s="32"/>
      <c r="M456" s="32"/>
    </row>
    <row r="457" spans="1:256" s="81" customFormat="1" ht="35.25" customHeight="1">
      <c r="A457" s="22" t="s">
        <v>535</v>
      </c>
      <c r="B457" s="23" t="s">
        <v>121</v>
      </c>
      <c r="C457" s="24" t="s">
        <v>118</v>
      </c>
      <c r="D457" s="24" t="s">
        <v>41</v>
      </c>
      <c r="E457" s="55" t="s">
        <v>553</v>
      </c>
      <c r="F457" s="26">
        <v>41385</v>
      </c>
      <c r="G457" s="27"/>
      <c r="H457" s="134">
        <v>100000</v>
      </c>
      <c r="I457" s="171"/>
      <c r="J457" s="170"/>
      <c r="K457" s="171" t="s">
        <v>20</v>
      </c>
      <c r="L457" s="32"/>
      <c r="M457" s="32"/>
    </row>
    <row r="458" spans="1:256" s="81" customFormat="1" ht="31.5">
      <c r="A458" s="22" t="s">
        <v>535</v>
      </c>
      <c r="B458" s="23" t="s">
        <v>121</v>
      </c>
      <c r="C458" s="24" t="s">
        <v>118</v>
      </c>
      <c r="D458" s="24" t="s">
        <v>41</v>
      </c>
      <c r="E458" s="55" t="s">
        <v>554</v>
      </c>
      <c r="F458" s="173">
        <v>41420</v>
      </c>
      <c r="G458" s="27"/>
      <c r="H458" s="170">
        <v>50000</v>
      </c>
      <c r="I458" s="171"/>
      <c r="J458" s="170"/>
      <c r="K458" s="171" t="s">
        <v>20</v>
      </c>
      <c r="L458" s="27"/>
      <c r="M458" s="32"/>
    </row>
    <row r="459" spans="1:256" s="81" customFormat="1" ht="17.25">
      <c r="A459" s="22" t="s">
        <v>535</v>
      </c>
      <c r="B459" s="23" t="s">
        <v>121</v>
      </c>
      <c r="C459" s="24" t="s">
        <v>118</v>
      </c>
      <c r="D459" s="24" t="s">
        <v>41</v>
      </c>
      <c r="E459" s="167" t="s">
        <v>555</v>
      </c>
      <c r="F459" s="26">
        <v>41415</v>
      </c>
      <c r="G459" s="27"/>
      <c r="H459" s="168">
        <v>20000</v>
      </c>
      <c r="I459" s="169"/>
      <c r="J459" s="170"/>
      <c r="K459" s="169" t="s">
        <v>20</v>
      </c>
      <c r="L459" s="32"/>
      <c r="M459" s="32"/>
    </row>
    <row r="460" spans="1:256" s="81" customFormat="1" ht="32.25">
      <c r="A460" s="22" t="s">
        <v>535</v>
      </c>
      <c r="B460" s="23" t="s">
        <v>556</v>
      </c>
      <c r="C460" s="24" t="s">
        <v>118</v>
      </c>
      <c r="D460" s="24" t="s">
        <v>41</v>
      </c>
      <c r="E460" s="25" t="s">
        <v>557</v>
      </c>
      <c r="F460" s="26">
        <v>41385</v>
      </c>
      <c r="G460" s="27"/>
      <c r="H460" s="130">
        <v>20000</v>
      </c>
      <c r="I460" s="171" t="s">
        <v>20</v>
      </c>
      <c r="J460" s="170"/>
      <c r="K460" s="172"/>
      <c r="L460" s="32"/>
      <c r="M460" s="32"/>
    </row>
    <row r="461" spans="1:256" s="81" customFormat="1" ht="17.25">
      <c r="A461" s="22" t="s">
        <v>535</v>
      </c>
      <c r="B461" s="23" t="s">
        <v>505</v>
      </c>
      <c r="C461" s="24" t="s">
        <v>118</v>
      </c>
      <c r="D461" s="24" t="s">
        <v>25</v>
      </c>
      <c r="E461" s="167" t="s">
        <v>558</v>
      </c>
      <c r="F461" s="173">
        <v>41398</v>
      </c>
      <c r="G461" s="27"/>
      <c r="H461" s="130">
        <v>50000</v>
      </c>
      <c r="I461" s="171" t="s">
        <v>20</v>
      </c>
      <c r="J461" s="170"/>
      <c r="K461" s="172"/>
      <c r="L461" s="27"/>
      <c r="M461" s="32"/>
    </row>
    <row r="462" spans="1:256" s="81" customFormat="1" ht="17.25">
      <c r="A462" s="22" t="s">
        <v>535</v>
      </c>
      <c r="B462" s="23" t="s">
        <v>293</v>
      </c>
      <c r="C462" s="24" t="s">
        <v>118</v>
      </c>
      <c r="D462" s="24" t="s">
        <v>41</v>
      </c>
      <c r="E462" s="23" t="s">
        <v>559</v>
      </c>
      <c r="F462" s="26">
        <v>41424</v>
      </c>
      <c r="G462" s="27"/>
      <c r="H462" s="134">
        <v>20000</v>
      </c>
      <c r="I462" s="169" t="s">
        <v>20</v>
      </c>
      <c r="J462" s="170"/>
      <c r="K462" s="31"/>
      <c r="L462" s="32"/>
      <c r="M462" s="32"/>
    </row>
    <row r="463" spans="1:256" s="81" customFormat="1" ht="17.25">
      <c r="A463" s="22" t="s">
        <v>535</v>
      </c>
      <c r="B463" s="23" t="s">
        <v>560</v>
      </c>
      <c r="C463" s="24" t="s">
        <v>118</v>
      </c>
      <c r="D463" s="24" t="s">
        <v>94</v>
      </c>
      <c r="E463" s="25" t="s">
        <v>561</v>
      </c>
      <c r="F463" s="26">
        <v>41416</v>
      </c>
      <c r="G463" s="27"/>
      <c r="H463" s="130">
        <v>37000</v>
      </c>
      <c r="I463" s="171" t="s">
        <v>20</v>
      </c>
      <c r="J463" s="170"/>
      <c r="K463" s="172"/>
      <c r="L463" s="32"/>
      <c r="M463" s="32"/>
    </row>
    <row r="464" spans="1:256" s="81" customFormat="1" ht="32.25">
      <c r="A464" s="22" t="s">
        <v>535</v>
      </c>
      <c r="B464" s="32" t="s">
        <v>562</v>
      </c>
      <c r="C464" s="24" t="s">
        <v>118</v>
      </c>
      <c r="D464" s="24" t="s">
        <v>18</v>
      </c>
      <c r="E464" s="25" t="s">
        <v>563</v>
      </c>
      <c r="F464" s="26">
        <v>41397</v>
      </c>
      <c r="G464" s="27"/>
      <c r="H464" s="31">
        <v>20000</v>
      </c>
      <c r="I464" s="171" t="s">
        <v>20</v>
      </c>
      <c r="J464" s="170"/>
      <c r="K464" s="120"/>
      <c r="L464" s="32"/>
      <c r="M464" s="32"/>
      <c r="N464" s="197"/>
      <c r="O464" s="197"/>
      <c r="P464" s="197"/>
      <c r="Q464" s="197"/>
      <c r="R464" s="197"/>
      <c r="S464" s="197"/>
      <c r="T464" s="197"/>
      <c r="U464" s="197"/>
      <c r="V464" s="197"/>
      <c r="W464" s="197"/>
      <c r="X464" s="197"/>
      <c r="Y464" s="197"/>
      <c r="Z464" s="197"/>
      <c r="AA464" s="197"/>
      <c r="AB464" s="197"/>
      <c r="AC464" s="197"/>
      <c r="AD464" s="197"/>
      <c r="AE464" s="197"/>
      <c r="AF464" s="197"/>
      <c r="AG464" s="197"/>
      <c r="AH464" s="197"/>
      <c r="AI464" s="197"/>
      <c r="AJ464" s="197"/>
      <c r="AK464" s="197"/>
      <c r="AL464" s="197"/>
      <c r="AM464" s="197"/>
      <c r="AN464" s="197"/>
      <c r="AO464" s="197"/>
      <c r="AP464" s="197"/>
      <c r="AQ464" s="197"/>
      <c r="AR464" s="197"/>
      <c r="AS464" s="197"/>
      <c r="AT464" s="197"/>
      <c r="AU464" s="197"/>
      <c r="AV464" s="197"/>
      <c r="AW464" s="197"/>
      <c r="AX464" s="197"/>
      <c r="AY464" s="197"/>
      <c r="AZ464" s="197"/>
      <c r="BA464" s="197"/>
      <c r="BB464" s="197"/>
      <c r="BC464" s="197"/>
      <c r="BD464" s="197"/>
      <c r="BE464" s="197"/>
      <c r="BF464" s="197"/>
      <c r="BG464" s="197"/>
      <c r="BH464" s="197"/>
      <c r="BI464" s="197"/>
      <c r="BJ464" s="197"/>
      <c r="BK464" s="197"/>
      <c r="BL464" s="197"/>
      <c r="BM464" s="197"/>
      <c r="BN464" s="197"/>
      <c r="BO464" s="197"/>
      <c r="BP464" s="197"/>
      <c r="BQ464" s="197"/>
      <c r="BR464" s="197"/>
      <c r="BS464" s="197"/>
      <c r="BT464" s="197"/>
      <c r="BU464" s="197"/>
      <c r="BV464" s="197"/>
      <c r="BW464" s="197"/>
      <c r="BX464" s="197"/>
      <c r="BY464" s="197"/>
      <c r="BZ464" s="197"/>
      <c r="CA464" s="197"/>
      <c r="CB464" s="197"/>
      <c r="CC464" s="197"/>
      <c r="CD464" s="197"/>
      <c r="CE464" s="197"/>
      <c r="CF464" s="197"/>
      <c r="CG464" s="197"/>
      <c r="CH464" s="197"/>
      <c r="CI464" s="197"/>
      <c r="CJ464" s="197"/>
      <c r="CK464" s="197"/>
      <c r="CL464" s="197"/>
      <c r="CM464" s="197"/>
      <c r="CN464" s="197"/>
      <c r="CO464" s="197"/>
      <c r="CP464" s="197"/>
      <c r="CQ464" s="197"/>
      <c r="CR464" s="197"/>
      <c r="CS464" s="197"/>
      <c r="CT464" s="197"/>
      <c r="CU464" s="197"/>
      <c r="CV464" s="197"/>
      <c r="CW464" s="197"/>
      <c r="CX464" s="197"/>
      <c r="CY464" s="197"/>
      <c r="CZ464" s="197"/>
      <c r="DA464" s="197"/>
      <c r="DB464" s="197"/>
      <c r="DC464" s="197"/>
      <c r="DD464" s="197"/>
      <c r="DE464" s="197"/>
      <c r="DF464" s="197"/>
      <c r="DG464" s="197"/>
      <c r="DH464" s="197"/>
      <c r="DI464" s="197"/>
      <c r="DJ464" s="197"/>
      <c r="DK464" s="197"/>
      <c r="DL464" s="197"/>
      <c r="DM464" s="197"/>
      <c r="DN464" s="197"/>
      <c r="DO464" s="197"/>
      <c r="DP464" s="197"/>
      <c r="DQ464" s="197"/>
      <c r="DR464" s="197"/>
      <c r="DS464" s="197"/>
      <c r="DT464" s="197"/>
      <c r="DU464" s="197"/>
      <c r="DV464" s="197"/>
      <c r="DW464" s="197"/>
      <c r="DX464" s="197"/>
      <c r="DY464" s="197"/>
      <c r="DZ464" s="197"/>
      <c r="EA464" s="197"/>
      <c r="EB464" s="197"/>
      <c r="EC464" s="197"/>
      <c r="ED464" s="197"/>
      <c r="EE464" s="197"/>
      <c r="EF464" s="197"/>
      <c r="EG464" s="197"/>
      <c r="EH464" s="197"/>
      <c r="EI464" s="197"/>
      <c r="EJ464" s="197"/>
      <c r="EK464" s="197"/>
      <c r="EL464" s="197"/>
      <c r="EM464" s="197"/>
      <c r="EN464" s="197"/>
      <c r="EO464" s="197"/>
      <c r="EP464" s="197"/>
      <c r="EQ464" s="197"/>
      <c r="ER464" s="197"/>
      <c r="ES464" s="197"/>
      <c r="ET464" s="197"/>
      <c r="EU464" s="197"/>
      <c r="EV464" s="197"/>
      <c r="EW464" s="197"/>
      <c r="EX464" s="197"/>
      <c r="EY464" s="197"/>
      <c r="EZ464" s="197"/>
      <c r="FA464" s="197"/>
      <c r="FB464" s="197"/>
      <c r="FC464" s="197"/>
      <c r="FD464" s="197"/>
      <c r="FE464" s="197"/>
      <c r="FF464" s="197"/>
      <c r="FG464" s="197"/>
      <c r="FH464" s="197"/>
      <c r="FI464" s="197"/>
      <c r="FJ464" s="197"/>
      <c r="FK464" s="197"/>
      <c r="FL464" s="197"/>
      <c r="FM464" s="197"/>
      <c r="FN464" s="197"/>
      <c r="FO464" s="197"/>
      <c r="FP464" s="197"/>
      <c r="FQ464" s="197"/>
      <c r="FR464" s="197"/>
      <c r="FS464" s="197"/>
      <c r="FT464" s="197"/>
      <c r="FU464" s="197"/>
      <c r="FV464" s="197"/>
      <c r="FW464" s="197"/>
      <c r="FX464" s="197"/>
      <c r="FY464" s="197"/>
      <c r="FZ464" s="197"/>
      <c r="GA464" s="197"/>
      <c r="GB464" s="197"/>
      <c r="GC464" s="197"/>
      <c r="GD464" s="197"/>
      <c r="GE464" s="197"/>
      <c r="GF464" s="197"/>
      <c r="GG464" s="197"/>
      <c r="GH464" s="197"/>
      <c r="GI464" s="197"/>
      <c r="GJ464" s="197"/>
      <c r="GK464" s="197"/>
      <c r="GL464" s="197"/>
      <c r="GM464" s="197"/>
      <c r="GN464" s="197"/>
      <c r="GO464" s="197"/>
      <c r="GP464" s="197"/>
      <c r="GQ464" s="197"/>
      <c r="GR464" s="197"/>
      <c r="GS464" s="197"/>
      <c r="GT464" s="197"/>
      <c r="GU464" s="197"/>
      <c r="GV464" s="197"/>
      <c r="GW464" s="197"/>
      <c r="GX464" s="197"/>
      <c r="GY464" s="197"/>
      <c r="GZ464" s="197"/>
      <c r="HA464" s="197"/>
      <c r="HB464" s="197"/>
      <c r="HC464" s="197"/>
      <c r="HD464" s="197"/>
      <c r="HE464" s="197"/>
      <c r="HF464" s="197"/>
      <c r="HG464" s="197"/>
      <c r="HH464" s="197"/>
      <c r="HI464" s="197"/>
      <c r="HJ464" s="197"/>
      <c r="HK464" s="197"/>
      <c r="HL464" s="197"/>
      <c r="HM464" s="197"/>
      <c r="HN464" s="197"/>
      <c r="HO464" s="197"/>
      <c r="HP464" s="197"/>
      <c r="HQ464" s="197"/>
      <c r="HR464" s="197"/>
      <c r="HS464" s="197"/>
      <c r="HT464" s="197"/>
      <c r="HU464" s="197"/>
      <c r="HV464" s="197"/>
      <c r="HW464" s="197"/>
      <c r="HX464" s="197"/>
      <c r="HY464" s="197"/>
      <c r="HZ464" s="197"/>
      <c r="IA464" s="197"/>
      <c r="IB464" s="197"/>
      <c r="IC464" s="197"/>
      <c r="ID464" s="197"/>
      <c r="IE464" s="197"/>
      <c r="IF464" s="197"/>
      <c r="IG464" s="197"/>
      <c r="IH464" s="197"/>
      <c r="II464" s="197"/>
      <c r="IJ464" s="197"/>
      <c r="IK464" s="197"/>
      <c r="IL464" s="197"/>
      <c r="IM464" s="197"/>
      <c r="IN464" s="197"/>
      <c r="IO464" s="197"/>
      <c r="IP464" s="197"/>
      <c r="IQ464" s="197"/>
      <c r="IR464" s="197"/>
      <c r="IS464" s="197"/>
      <c r="IT464" s="197"/>
      <c r="IU464" s="197"/>
      <c r="IV464" s="197"/>
    </row>
    <row r="465" spans="1:256" s="33" customFormat="1" ht="32.25">
      <c r="A465" s="22" t="s">
        <v>535</v>
      </c>
      <c r="B465" s="32" t="s">
        <v>564</v>
      </c>
      <c r="C465" s="24" t="s">
        <v>118</v>
      </c>
      <c r="D465" s="24" t="s">
        <v>18</v>
      </c>
      <c r="E465" s="25" t="s">
        <v>565</v>
      </c>
      <c r="F465" s="26">
        <v>41397</v>
      </c>
      <c r="G465" s="27"/>
      <c r="H465" s="38">
        <v>20000</v>
      </c>
      <c r="I465" s="171" t="s">
        <v>20</v>
      </c>
      <c r="J465" s="170"/>
      <c r="K465" s="120"/>
      <c r="L465" s="39"/>
      <c r="M465" s="39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</row>
    <row r="466" spans="1:256" s="33" customFormat="1" ht="17.25">
      <c r="A466" s="22" t="s">
        <v>535</v>
      </c>
      <c r="B466" s="32" t="s">
        <v>566</v>
      </c>
      <c r="C466" s="24" t="s">
        <v>118</v>
      </c>
      <c r="D466" s="24" t="s">
        <v>41</v>
      </c>
      <c r="E466" s="25" t="s">
        <v>567</v>
      </c>
      <c r="F466" s="26">
        <v>41415</v>
      </c>
      <c r="G466" s="27"/>
      <c r="H466" s="31">
        <v>20000</v>
      </c>
      <c r="I466" s="171" t="s">
        <v>20</v>
      </c>
      <c r="J466" s="170"/>
      <c r="K466" s="120"/>
      <c r="L466" s="39"/>
      <c r="M466" s="39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</row>
    <row r="467" spans="1:256" s="33" customFormat="1" ht="17.25">
      <c r="A467" s="22" t="s">
        <v>535</v>
      </c>
      <c r="B467" s="32" t="s">
        <v>568</v>
      </c>
      <c r="C467" s="24" t="s">
        <v>118</v>
      </c>
      <c r="D467" s="24" t="s">
        <v>125</v>
      </c>
      <c r="E467" s="25" t="s">
        <v>34</v>
      </c>
      <c r="F467" s="26">
        <v>41402</v>
      </c>
      <c r="G467" s="27"/>
      <c r="H467" s="31">
        <v>20000</v>
      </c>
      <c r="I467" s="171" t="s">
        <v>20</v>
      </c>
      <c r="J467" s="170"/>
      <c r="K467" s="120"/>
      <c r="L467" s="39"/>
      <c r="M467" s="39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</row>
    <row r="468" spans="1:256" s="33" customFormat="1" ht="17.25">
      <c r="A468" s="22" t="s">
        <v>535</v>
      </c>
      <c r="B468" s="32" t="s">
        <v>569</v>
      </c>
      <c r="C468" s="24" t="s">
        <v>118</v>
      </c>
      <c r="D468" s="24" t="s">
        <v>94</v>
      </c>
      <c r="E468" s="25" t="s">
        <v>570</v>
      </c>
      <c r="F468" s="26">
        <v>41404</v>
      </c>
      <c r="G468" s="27"/>
      <c r="H468" s="31">
        <v>10000</v>
      </c>
      <c r="I468" s="171" t="s">
        <v>20</v>
      </c>
      <c r="J468" s="170"/>
      <c r="K468" s="120"/>
      <c r="L468" s="39"/>
      <c r="M468" s="39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</row>
    <row r="469" spans="1:256" s="33" customFormat="1" ht="17.25">
      <c r="A469" s="22" t="s">
        <v>535</v>
      </c>
      <c r="B469" s="32" t="s">
        <v>556</v>
      </c>
      <c r="C469" s="24" t="s">
        <v>118</v>
      </c>
      <c r="D469" s="24" t="s">
        <v>41</v>
      </c>
      <c r="E469" s="25" t="s">
        <v>26</v>
      </c>
      <c r="F469" s="26">
        <v>41404</v>
      </c>
      <c r="G469" s="27"/>
      <c r="H469" s="38">
        <v>20000</v>
      </c>
      <c r="I469" s="171" t="s">
        <v>20</v>
      </c>
      <c r="J469" s="170"/>
      <c r="K469" s="120"/>
      <c r="L469" s="39"/>
      <c r="M469" s="39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</row>
    <row r="470" spans="1:256" s="33" customFormat="1" ht="17.25">
      <c r="A470" s="22" t="s">
        <v>535</v>
      </c>
      <c r="B470" s="32" t="s">
        <v>123</v>
      </c>
      <c r="C470" s="24" t="s">
        <v>118</v>
      </c>
      <c r="D470" s="24" t="s">
        <v>41</v>
      </c>
      <c r="E470" s="25" t="s">
        <v>571</v>
      </c>
      <c r="F470" s="26">
        <v>41396</v>
      </c>
      <c r="G470" s="27"/>
      <c r="H470" s="38">
        <v>20000</v>
      </c>
      <c r="I470" s="171"/>
      <c r="J470" s="170"/>
      <c r="K470" s="120" t="s">
        <v>20</v>
      </c>
      <c r="L470" s="39"/>
      <c r="M470" s="39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</row>
    <row r="471" spans="1:256" s="33" customFormat="1" ht="17.25">
      <c r="A471" s="22" t="s">
        <v>535</v>
      </c>
      <c r="B471" s="32" t="s">
        <v>141</v>
      </c>
      <c r="C471" s="24" t="s">
        <v>118</v>
      </c>
      <c r="D471" s="24" t="s">
        <v>119</v>
      </c>
      <c r="E471" s="25" t="s">
        <v>572</v>
      </c>
      <c r="F471" s="26">
        <v>41419</v>
      </c>
      <c r="G471" s="27"/>
      <c r="H471" s="38">
        <v>50000</v>
      </c>
      <c r="I471" s="171"/>
      <c r="J471" s="170"/>
      <c r="K471" s="120" t="s">
        <v>20</v>
      </c>
      <c r="L471" s="39"/>
      <c r="M471" s="39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</row>
    <row r="472" spans="1:256" s="33" customFormat="1" ht="32.25">
      <c r="A472" s="22" t="s">
        <v>535</v>
      </c>
      <c r="B472" s="32" t="s">
        <v>573</v>
      </c>
      <c r="C472" s="24" t="s">
        <v>118</v>
      </c>
      <c r="D472" s="24" t="s">
        <v>41</v>
      </c>
      <c r="E472" s="25" t="s">
        <v>574</v>
      </c>
      <c r="F472" s="26">
        <v>41423</v>
      </c>
      <c r="G472" s="27"/>
      <c r="H472" s="38">
        <v>20000</v>
      </c>
      <c r="I472" s="171" t="s">
        <v>20</v>
      </c>
      <c r="J472" s="170"/>
      <c r="K472" s="120"/>
      <c r="L472" s="39"/>
      <c r="M472" s="39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</row>
    <row r="473" spans="1:256" s="33" customFormat="1" ht="32.25">
      <c r="A473" s="22" t="s">
        <v>535</v>
      </c>
      <c r="B473" s="32" t="s">
        <v>482</v>
      </c>
      <c r="C473" s="24" t="s">
        <v>118</v>
      </c>
      <c r="D473" s="24" t="s">
        <v>327</v>
      </c>
      <c r="E473" s="25" t="s">
        <v>626</v>
      </c>
      <c r="F473" s="26" t="s">
        <v>520</v>
      </c>
      <c r="G473" s="27"/>
      <c r="H473" s="31">
        <v>200000</v>
      </c>
      <c r="I473" s="171" t="s">
        <v>20</v>
      </c>
      <c r="J473" s="170"/>
      <c r="K473" s="120"/>
      <c r="L473" s="39"/>
      <c r="M473" s="39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</row>
    <row r="474" spans="1:256" s="33" customFormat="1" ht="17.25">
      <c r="A474" s="22" t="s">
        <v>535</v>
      </c>
      <c r="B474" s="32"/>
      <c r="C474" s="24"/>
      <c r="D474" s="24"/>
      <c r="E474" s="25"/>
      <c r="F474" s="26"/>
      <c r="G474" s="27"/>
      <c r="H474" s="31"/>
      <c r="I474" s="171"/>
      <c r="J474" s="170"/>
      <c r="K474" s="120"/>
      <c r="L474" s="39"/>
      <c r="M474" s="39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</row>
    <row r="475" spans="1:256" s="33" customFormat="1" ht="17.25">
      <c r="A475" s="22" t="s">
        <v>535</v>
      </c>
      <c r="B475" s="23"/>
      <c r="C475" s="24"/>
      <c r="D475" s="24"/>
      <c r="E475" s="167"/>
      <c r="F475" s="173"/>
      <c r="G475" s="27"/>
      <c r="H475" s="170"/>
      <c r="I475" s="171"/>
      <c r="J475" s="170"/>
      <c r="K475" s="172"/>
      <c r="L475" s="62"/>
      <c r="M475" s="60"/>
    </row>
    <row r="476" spans="1:256" s="33" customFormat="1" ht="17.25" hidden="1">
      <c r="A476" s="22" t="s">
        <v>448</v>
      </c>
      <c r="B476" s="32"/>
      <c r="C476" s="24"/>
      <c r="D476" s="24"/>
      <c r="E476" s="25"/>
      <c r="F476" s="26"/>
      <c r="G476" s="27"/>
      <c r="H476" s="31"/>
      <c r="I476" s="29"/>
      <c r="J476" s="30"/>
      <c r="K476" s="120"/>
      <c r="L476" s="39"/>
      <c r="M476" s="39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</row>
    <row r="477" spans="1:256" s="33" customFormat="1" ht="17.25" hidden="1">
      <c r="A477" s="22" t="s">
        <v>448</v>
      </c>
      <c r="B477" s="32"/>
      <c r="C477" s="24"/>
      <c r="D477" s="24"/>
      <c r="E477" s="25"/>
      <c r="F477" s="26"/>
      <c r="G477" s="27"/>
      <c r="H477" s="31"/>
      <c r="I477" s="29"/>
      <c r="J477" s="30"/>
      <c r="K477" s="120"/>
      <c r="L477" s="39"/>
      <c r="M477" s="39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</row>
    <row r="478" spans="1:256" s="33" customFormat="1" ht="17.25" hidden="1">
      <c r="A478" s="22" t="s">
        <v>448</v>
      </c>
      <c r="B478" s="32"/>
      <c r="C478" s="24"/>
      <c r="D478" s="24"/>
      <c r="E478" s="25"/>
      <c r="F478" s="26"/>
      <c r="G478" s="27"/>
      <c r="H478" s="31"/>
      <c r="I478" s="29"/>
      <c r="J478" s="30"/>
      <c r="K478" s="120"/>
      <c r="L478" s="39"/>
      <c r="M478" s="39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</row>
    <row r="479" spans="1:256" s="33" customFormat="1" ht="17.25">
      <c r="A479" s="222"/>
      <c r="B479" s="236"/>
      <c r="C479" s="236"/>
      <c r="D479" s="236"/>
      <c r="E479" s="236"/>
      <c r="F479" s="237"/>
      <c r="G479" s="65"/>
      <c r="H479" s="41"/>
      <c r="I479" s="42"/>
      <c r="J479" s="41"/>
      <c r="K479" s="43"/>
      <c r="L479" s="44"/>
      <c r="M479" s="44"/>
    </row>
    <row r="480" spans="1:256" s="33" customFormat="1" ht="17.25">
      <c r="A480" s="238" t="s">
        <v>443</v>
      </c>
      <c r="B480" s="239"/>
      <c r="C480" s="239"/>
      <c r="D480" s="240"/>
      <c r="E480" s="66"/>
      <c r="F480" s="67"/>
      <c r="G480" s="68"/>
      <c r="H480" s="69"/>
      <c r="I480" s="70"/>
      <c r="J480" s="69"/>
      <c r="K480" s="71"/>
      <c r="L480" s="72"/>
      <c r="M480" s="72"/>
    </row>
    <row r="481" spans="1:13" s="81" customFormat="1" ht="17.25">
      <c r="A481" s="22" t="s">
        <v>535</v>
      </c>
      <c r="B481" s="32" t="s">
        <v>596</v>
      </c>
      <c r="C481" s="24" t="s">
        <v>51</v>
      </c>
      <c r="D481" s="174" t="s">
        <v>41</v>
      </c>
      <c r="E481" s="25" t="s">
        <v>597</v>
      </c>
      <c r="F481" s="26"/>
      <c r="G481" s="27" t="s">
        <v>20</v>
      </c>
      <c r="H481" s="91"/>
      <c r="I481" s="169"/>
      <c r="J481" s="30"/>
      <c r="K481" s="31"/>
      <c r="L481" s="32"/>
      <c r="M481" s="198"/>
    </row>
    <row r="482" spans="1:13" s="81" customFormat="1" ht="17.25">
      <c r="A482" s="22" t="s">
        <v>535</v>
      </c>
      <c r="B482" s="32" t="s">
        <v>598</v>
      </c>
      <c r="C482" s="24" t="s">
        <v>51</v>
      </c>
      <c r="D482" s="24" t="s">
        <v>18</v>
      </c>
      <c r="E482" s="25" t="s">
        <v>335</v>
      </c>
      <c r="F482" s="26"/>
      <c r="G482" s="27" t="s">
        <v>20</v>
      </c>
      <c r="H482" s="91"/>
      <c r="I482" s="169"/>
      <c r="J482" s="30"/>
      <c r="K482" s="31"/>
      <c r="L482" s="27"/>
      <c r="M482" s="198"/>
    </row>
    <row r="483" spans="1:13" s="81" customFormat="1" ht="17.25">
      <c r="A483" s="22" t="s">
        <v>535</v>
      </c>
      <c r="B483" s="32" t="s">
        <v>54</v>
      </c>
      <c r="C483" s="24" t="s">
        <v>51</v>
      </c>
      <c r="D483" s="24" t="s">
        <v>125</v>
      </c>
      <c r="E483" s="25" t="s">
        <v>59</v>
      </c>
      <c r="F483" s="26">
        <v>41414</v>
      </c>
      <c r="G483" s="27" t="s">
        <v>20</v>
      </c>
      <c r="H483" s="91"/>
      <c r="I483" s="29"/>
      <c r="J483" s="30"/>
      <c r="K483" s="31"/>
      <c r="L483" s="27"/>
      <c r="M483" s="198"/>
    </row>
    <row r="484" spans="1:13" s="81" customFormat="1" ht="17.25">
      <c r="A484" s="22" t="s">
        <v>535</v>
      </c>
      <c r="B484" s="32" t="s">
        <v>599</v>
      </c>
      <c r="C484" s="24" t="s">
        <v>51</v>
      </c>
      <c r="D484" s="24" t="s">
        <v>41</v>
      </c>
      <c r="E484" s="25" t="s">
        <v>26</v>
      </c>
      <c r="F484" s="173">
        <v>41400</v>
      </c>
      <c r="G484" s="27"/>
      <c r="H484" s="91">
        <v>20000</v>
      </c>
      <c r="I484" s="29"/>
      <c r="J484" s="30"/>
      <c r="K484" s="31" t="s">
        <v>20</v>
      </c>
      <c r="L484" s="32"/>
      <c r="M484" s="32"/>
    </row>
    <row r="485" spans="1:13" s="81" customFormat="1" ht="17.25">
      <c r="A485" s="22" t="s">
        <v>535</v>
      </c>
      <c r="B485" s="32" t="s">
        <v>308</v>
      </c>
      <c r="C485" s="24" t="s">
        <v>51</v>
      </c>
      <c r="D485" s="24" t="s">
        <v>94</v>
      </c>
      <c r="E485" s="25" t="s">
        <v>600</v>
      </c>
      <c r="F485" s="26">
        <v>41402</v>
      </c>
      <c r="G485" s="27"/>
      <c r="H485" s="64">
        <v>10000</v>
      </c>
      <c r="I485" s="29" t="s">
        <v>20</v>
      </c>
      <c r="J485" s="30"/>
      <c r="K485" s="31"/>
      <c r="L485" s="32"/>
      <c r="M485" s="32"/>
    </row>
    <row r="486" spans="1:13" s="81" customFormat="1" ht="17.25">
      <c r="A486" s="22" t="s">
        <v>535</v>
      </c>
      <c r="B486" s="32" t="s">
        <v>598</v>
      </c>
      <c r="C486" s="24" t="s">
        <v>51</v>
      </c>
      <c r="D486" s="24" t="s">
        <v>18</v>
      </c>
      <c r="E486" s="25" t="s">
        <v>601</v>
      </c>
      <c r="F486" s="26">
        <v>41424</v>
      </c>
      <c r="G486" s="27"/>
      <c r="H486" s="64">
        <v>20000</v>
      </c>
      <c r="I486" s="29" t="s">
        <v>20</v>
      </c>
      <c r="J486" s="30"/>
      <c r="K486" s="31"/>
      <c r="L486" s="32"/>
      <c r="M486" s="32"/>
    </row>
    <row r="487" spans="1:13" s="81" customFormat="1" ht="17.25">
      <c r="A487" s="22" t="s">
        <v>535</v>
      </c>
      <c r="B487" s="32"/>
      <c r="C487" s="24"/>
      <c r="D487" s="174"/>
      <c r="E487" s="25"/>
      <c r="F487" s="26"/>
      <c r="G487" s="27"/>
      <c r="H487" s="64"/>
      <c r="I487" s="29"/>
      <c r="J487" s="30"/>
      <c r="K487" s="31"/>
      <c r="L487" s="32"/>
      <c r="M487" s="32"/>
    </row>
    <row r="488" spans="1:13" s="81" customFormat="1" ht="17.25">
      <c r="A488" s="22" t="s">
        <v>535</v>
      </c>
      <c r="B488" s="32"/>
      <c r="C488" s="24"/>
      <c r="D488" s="24"/>
      <c r="E488" s="25"/>
      <c r="F488" s="26"/>
      <c r="G488" s="27"/>
      <c r="H488" s="64"/>
      <c r="I488" s="29"/>
      <c r="J488" s="30"/>
      <c r="K488" s="31"/>
      <c r="L488" s="32"/>
      <c r="M488" s="32"/>
    </row>
    <row r="489" spans="1:13" s="81" customFormat="1" ht="17.25">
      <c r="A489" s="22" t="s">
        <v>535</v>
      </c>
      <c r="B489" s="32"/>
      <c r="C489" s="24"/>
      <c r="D489" s="24"/>
      <c r="E489" s="25"/>
      <c r="F489" s="26"/>
      <c r="G489" s="27"/>
      <c r="H489" s="64"/>
      <c r="I489" s="29"/>
      <c r="J489" s="30"/>
      <c r="K489" s="31"/>
      <c r="L489" s="32"/>
      <c r="M489" s="32"/>
    </row>
    <row r="490" spans="1:13" s="81" customFormat="1" ht="17.25">
      <c r="A490" s="22" t="s">
        <v>535</v>
      </c>
      <c r="B490" s="176"/>
      <c r="C490" s="24"/>
      <c r="D490" s="24"/>
      <c r="E490" s="23"/>
      <c r="F490" s="26"/>
      <c r="G490" s="27"/>
      <c r="H490" s="64"/>
      <c r="I490" s="29"/>
      <c r="J490" s="30"/>
      <c r="K490" s="31"/>
      <c r="L490" s="32"/>
      <c r="M490" s="32"/>
    </row>
    <row r="491" spans="1:13" s="81" customFormat="1" ht="17.25">
      <c r="A491" s="22" t="s">
        <v>535</v>
      </c>
      <c r="B491" s="32"/>
      <c r="C491" s="24"/>
      <c r="D491" s="24"/>
      <c r="E491" s="25"/>
      <c r="F491" s="26"/>
      <c r="G491" s="27"/>
      <c r="H491" s="64"/>
      <c r="I491" s="29"/>
      <c r="J491" s="30"/>
      <c r="K491" s="31"/>
      <c r="L491" s="32"/>
      <c r="M491" s="32"/>
    </row>
    <row r="492" spans="1:13" s="81" customFormat="1" ht="17.25">
      <c r="A492" s="22" t="s">
        <v>535</v>
      </c>
      <c r="B492" s="32"/>
      <c r="C492" s="24"/>
      <c r="D492" s="24"/>
      <c r="E492" s="25"/>
      <c r="F492" s="26"/>
      <c r="G492" s="27"/>
      <c r="H492" s="64"/>
      <c r="I492" s="29"/>
      <c r="J492" s="30"/>
      <c r="K492" s="31"/>
      <c r="L492" s="32"/>
      <c r="M492" s="32"/>
    </row>
    <row r="493" spans="1:13" s="81" customFormat="1" ht="17.25">
      <c r="A493" s="22" t="s">
        <v>535</v>
      </c>
      <c r="B493" s="32"/>
      <c r="C493" s="24"/>
      <c r="D493" s="24"/>
      <c r="E493" s="25"/>
      <c r="F493" s="26"/>
      <c r="G493" s="27"/>
      <c r="H493" s="64"/>
      <c r="I493" s="29"/>
      <c r="J493" s="30"/>
      <c r="K493" s="31"/>
      <c r="L493" s="32"/>
      <c r="M493" s="32"/>
    </row>
    <row r="494" spans="1:13" s="81" customFormat="1" ht="17.25">
      <c r="A494" s="22" t="s">
        <v>535</v>
      </c>
      <c r="B494" s="32"/>
      <c r="C494" s="24"/>
      <c r="D494" s="24"/>
      <c r="E494" s="25"/>
      <c r="F494" s="26"/>
      <c r="G494" s="27"/>
      <c r="H494" s="64"/>
      <c r="I494" s="29"/>
      <c r="J494" s="30"/>
      <c r="K494" s="31"/>
      <c r="L494" s="32"/>
      <c r="M494" s="32"/>
    </row>
    <row r="495" spans="1:13" s="81" customFormat="1" ht="17.25">
      <c r="A495" s="22" t="s">
        <v>535</v>
      </c>
      <c r="B495" s="32"/>
      <c r="C495" s="24"/>
      <c r="D495" s="24"/>
      <c r="E495" s="25"/>
      <c r="F495" s="26"/>
      <c r="G495" s="27"/>
      <c r="H495" s="64"/>
      <c r="I495" s="29"/>
      <c r="J495" s="30"/>
      <c r="K495" s="31"/>
      <c r="L495" s="32"/>
      <c r="M495" s="32"/>
    </row>
    <row r="496" spans="1:13" s="33" customFormat="1" ht="17.25">
      <c r="A496" s="22" t="s">
        <v>535</v>
      </c>
      <c r="B496" s="32"/>
      <c r="C496" s="24"/>
      <c r="D496" s="24"/>
      <c r="E496" s="25"/>
      <c r="F496" s="26"/>
      <c r="G496" s="27"/>
      <c r="H496" s="30"/>
      <c r="I496" s="29"/>
      <c r="J496" s="30"/>
      <c r="K496" s="31"/>
      <c r="L496" s="60"/>
      <c r="M496" s="39"/>
    </row>
    <row r="497" spans="1:13" s="33" customFormat="1" ht="17.25">
      <c r="A497" s="22" t="s">
        <v>535</v>
      </c>
      <c r="B497" s="32"/>
      <c r="C497" s="24"/>
      <c r="D497" s="24"/>
      <c r="E497" s="25"/>
      <c r="F497" s="26"/>
      <c r="G497" s="27"/>
      <c r="H497" s="64"/>
      <c r="I497" s="29"/>
      <c r="J497" s="30"/>
      <c r="K497" s="31"/>
      <c r="L497" s="60"/>
      <c r="M497" s="39"/>
    </row>
    <row r="498" spans="1:13" s="33" customFormat="1" ht="17.25">
      <c r="A498" s="22" t="s">
        <v>535</v>
      </c>
      <c r="B498" s="32"/>
      <c r="C498" s="24"/>
      <c r="D498" s="24"/>
      <c r="E498" s="25"/>
      <c r="F498" s="26"/>
      <c r="G498" s="27"/>
      <c r="H498" s="64"/>
      <c r="I498" s="29"/>
      <c r="J498" s="30"/>
      <c r="K498" s="31"/>
      <c r="L498" s="39"/>
      <c r="M498" s="39"/>
    </row>
    <row r="499" spans="1:13" s="33" customFormat="1" ht="17.25">
      <c r="A499" s="22" t="s">
        <v>535</v>
      </c>
      <c r="B499" s="32"/>
      <c r="C499" s="24"/>
      <c r="D499" s="24"/>
      <c r="E499" s="25"/>
      <c r="F499" s="26"/>
      <c r="G499" s="27"/>
      <c r="H499" s="30"/>
      <c r="I499" s="29"/>
      <c r="J499" s="30"/>
      <c r="K499" s="31"/>
      <c r="L499" s="39"/>
      <c r="M499" s="39"/>
    </row>
    <row r="500" spans="1:13" s="33" customFormat="1" ht="17.25">
      <c r="A500" s="22" t="s">
        <v>535</v>
      </c>
      <c r="B500" s="32"/>
      <c r="C500" s="24"/>
      <c r="D500" s="24"/>
      <c r="E500" s="25"/>
      <c r="F500" s="26"/>
      <c r="G500" s="27"/>
      <c r="H500" s="30"/>
      <c r="I500" s="29"/>
      <c r="J500" s="30"/>
      <c r="K500" s="31"/>
      <c r="L500" s="39"/>
      <c r="M500" s="39"/>
    </row>
    <row r="501" spans="1:13" s="33" customFormat="1" ht="17.25">
      <c r="A501" s="22" t="s">
        <v>535</v>
      </c>
      <c r="B501" s="32"/>
      <c r="C501" s="24"/>
      <c r="D501" s="24"/>
      <c r="E501" s="25"/>
      <c r="F501" s="26"/>
      <c r="G501" s="27"/>
      <c r="H501" s="30"/>
      <c r="I501" s="29"/>
      <c r="J501" s="30"/>
      <c r="K501" s="31"/>
      <c r="L501" s="39"/>
      <c r="M501" s="39"/>
    </row>
    <row r="502" spans="1:13" s="33" customFormat="1" ht="17.25">
      <c r="A502" s="22" t="s">
        <v>535</v>
      </c>
      <c r="B502" s="32"/>
      <c r="C502" s="24"/>
      <c r="D502" s="24"/>
      <c r="E502" s="25"/>
      <c r="F502" s="26"/>
      <c r="G502" s="27"/>
      <c r="H502" s="30"/>
      <c r="I502" s="29"/>
      <c r="J502" s="30"/>
      <c r="K502" s="31"/>
      <c r="L502" s="39"/>
      <c r="M502" s="39"/>
    </row>
    <row r="503" spans="1:13" s="33" customFormat="1" ht="17.25">
      <c r="A503" s="22" t="s">
        <v>535</v>
      </c>
      <c r="B503" s="32"/>
      <c r="C503" s="24"/>
      <c r="D503" s="24"/>
      <c r="E503" s="25"/>
      <c r="F503" s="26"/>
      <c r="G503" s="27"/>
      <c r="H503" s="30"/>
      <c r="I503" s="29"/>
      <c r="J503" s="30"/>
      <c r="K503" s="31"/>
      <c r="L503" s="39"/>
      <c r="M503" s="39"/>
    </row>
    <row r="504" spans="1:13" s="33" customFormat="1" ht="17.25">
      <c r="A504" s="22" t="s">
        <v>535</v>
      </c>
      <c r="B504" s="32"/>
      <c r="C504" s="24"/>
      <c r="D504" s="24"/>
      <c r="E504" s="25"/>
      <c r="F504" s="26"/>
      <c r="G504" s="27"/>
      <c r="H504" s="30"/>
      <c r="I504" s="29"/>
      <c r="J504" s="30"/>
      <c r="K504" s="31"/>
      <c r="L504" s="39"/>
      <c r="M504" s="39"/>
    </row>
    <row r="505" spans="1:13" s="33" customFormat="1" ht="17.25">
      <c r="A505" s="22" t="s">
        <v>535</v>
      </c>
      <c r="B505" s="32"/>
      <c r="C505" s="24"/>
      <c r="D505" s="24"/>
      <c r="E505" s="25"/>
      <c r="F505" s="26"/>
      <c r="G505" s="27"/>
      <c r="H505" s="30"/>
      <c r="I505" s="29"/>
      <c r="J505" s="30"/>
      <c r="K505" s="31"/>
      <c r="L505" s="39"/>
      <c r="M505" s="39"/>
    </row>
    <row r="506" spans="1:13" s="33" customFormat="1" ht="17.25">
      <c r="A506" s="22" t="s">
        <v>535</v>
      </c>
      <c r="B506" s="32"/>
      <c r="C506" s="24"/>
      <c r="D506" s="24"/>
      <c r="E506" s="25"/>
      <c r="F506" s="100"/>
      <c r="G506" s="27"/>
      <c r="H506" s="30"/>
      <c r="I506" s="29"/>
      <c r="J506" s="30"/>
      <c r="K506" s="31"/>
      <c r="L506" s="39"/>
      <c r="M506" s="39"/>
    </row>
    <row r="507" spans="1:13" s="33" customFormat="1" ht="17.25">
      <c r="A507" s="22" t="s">
        <v>535</v>
      </c>
      <c r="B507" s="32"/>
      <c r="C507" s="24"/>
      <c r="D507" s="24"/>
      <c r="E507" s="25"/>
      <c r="F507" s="100"/>
      <c r="G507" s="27"/>
      <c r="H507" s="30"/>
      <c r="I507" s="29"/>
      <c r="J507" s="30"/>
      <c r="K507" s="31"/>
      <c r="L507" s="39"/>
      <c r="M507" s="39"/>
    </row>
    <row r="508" spans="1:13" s="33" customFormat="1" ht="17.25">
      <c r="A508" s="22" t="s">
        <v>535</v>
      </c>
      <c r="B508" s="32"/>
      <c r="C508" s="24"/>
      <c r="D508" s="24"/>
      <c r="E508" s="25"/>
      <c r="F508" s="100"/>
      <c r="G508" s="27"/>
      <c r="H508" s="30"/>
      <c r="I508" s="29"/>
      <c r="J508" s="30"/>
      <c r="K508" s="31"/>
      <c r="L508" s="39"/>
      <c r="M508" s="39"/>
    </row>
    <row r="509" spans="1:13" s="33" customFormat="1" ht="17.25">
      <c r="A509" s="22" t="s">
        <v>535</v>
      </c>
      <c r="B509" s="32"/>
      <c r="C509" s="24"/>
      <c r="D509" s="24"/>
      <c r="E509" s="25"/>
      <c r="F509" s="100"/>
      <c r="G509" s="27"/>
      <c r="H509" s="30"/>
      <c r="I509" s="29"/>
      <c r="J509" s="30"/>
      <c r="K509" s="31"/>
      <c r="L509" s="39"/>
      <c r="M509" s="39"/>
    </row>
    <row r="510" spans="1:13" s="33" customFormat="1" ht="17.25">
      <c r="A510" s="22" t="s">
        <v>535</v>
      </c>
      <c r="B510" s="32"/>
      <c r="C510" s="24"/>
      <c r="D510" s="24"/>
      <c r="E510" s="25"/>
      <c r="F510" s="100"/>
      <c r="G510" s="27"/>
      <c r="H510" s="30"/>
      <c r="I510" s="29"/>
      <c r="J510" s="30"/>
      <c r="K510" s="31"/>
      <c r="L510" s="39"/>
      <c r="M510" s="39"/>
    </row>
    <row r="511" spans="1:13" s="33" customFormat="1" ht="17.25" hidden="1">
      <c r="A511" s="22"/>
      <c r="B511" s="32"/>
      <c r="C511" s="24"/>
      <c r="D511" s="24"/>
      <c r="E511" s="25"/>
      <c r="F511" s="100"/>
      <c r="G511" s="27"/>
      <c r="H511" s="30"/>
      <c r="I511" s="29"/>
      <c r="J511" s="30"/>
      <c r="K511" s="31"/>
      <c r="L511" s="39"/>
      <c r="M511" s="39"/>
    </row>
    <row r="512" spans="1:13" s="33" customFormat="1" ht="17.25" hidden="1">
      <c r="A512" s="22"/>
      <c r="B512" s="32"/>
      <c r="C512" s="24"/>
      <c r="D512" s="24"/>
      <c r="E512" s="25"/>
      <c r="F512" s="100"/>
      <c r="G512" s="27"/>
      <c r="H512" s="30"/>
      <c r="I512" s="29"/>
      <c r="J512" s="30"/>
      <c r="K512" s="31"/>
      <c r="L512" s="39"/>
      <c r="M512" s="39"/>
    </row>
    <row r="513" spans="1:256" s="33" customFormat="1" ht="17.25" hidden="1">
      <c r="A513" s="22"/>
      <c r="B513" s="32"/>
      <c r="C513" s="24"/>
      <c r="D513" s="24"/>
      <c r="E513" s="25"/>
      <c r="F513" s="26"/>
      <c r="G513" s="27"/>
      <c r="H513" s="31"/>
      <c r="I513" s="29"/>
      <c r="J513" s="30"/>
      <c r="K513" s="120"/>
      <c r="L513" s="39"/>
      <c r="M513" s="39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</row>
    <row r="514" spans="1:256" s="33" customFormat="1" ht="17.25" hidden="1">
      <c r="A514" s="22"/>
      <c r="B514" s="60"/>
      <c r="C514" s="98"/>
      <c r="D514" s="98"/>
      <c r="E514" s="99"/>
      <c r="F514" s="26"/>
      <c r="G514" s="62"/>
      <c r="H514" s="31"/>
      <c r="I514" s="83"/>
      <c r="J514" s="82"/>
      <c r="K514" s="120"/>
      <c r="L514" s="39"/>
      <c r="M514" s="39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</row>
    <row r="515" spans="1:256" s="33" customFormat="1" ht="17.25" hidden="1">
      <c r="A515" s="222"/>
      <c r="B515" s="236"/>
      <c r="C515" s="236"/>
      <c r="D515" s="236"/>
      <c r="E515" s="236"/>
      <c r="F515" s="237"/>
      <c r="G515" s="65"/>
      <c r="H515" s="41"/>
      <c r="I515" s="42"/>
      <c r="J515" s="41"/>
      <c r="K515" s="43"/>
      <c r="L515" s="44"/>
      <c r="M515" s="44"/>
    </row>
    <row r="516" spans="1:256" s="33" customFormat="1" ht="17.25">
      <c r="A516" s="242" t="s">
        <v>444</v>
      </c>
      <c r="B516" s="243"/>
      <c r="C516" s="243"/>
      <c r="D516" s="244"/>
      <c r="E516" s="101"/>
      <c r="F516" s="102"/>
      <c r="G516" s="103"/>
      <c r="H516" s="104"/>
      <c r="I516" s="105"/>
      <c r="J516" s="104"/>
      <c r="K516" s="106"/>
      <c r="L516" s="107"/>
      <c r="M516" s="107"/>
    </row>
    <row r="517" spans="1:256" s="39" customFormat="1" ht="32.25">
      <c r="A517" s="22" t="s">
        <v>535</v>
      </c>
      <c r="B517" s="60" t="s">
        <v>604</v>
      </c>
      <c r="C517" s="60" t="s">
        <v>115</v>
      </c>
      <c r="D517" s="60" t="s">
        <v>119</v>
      </c>
      <c r="E517" s="35" t="s">
        <v>605</v>
      </c>
      <c r="F517" s="206">
        <v>41422</v>
      </c>
      <c r="G517" s="60" t="s">
        <v>20</v>
      </c>
      <c r="H517" s="64"/>
      <c r="I517" s="109"/>
      <c r="J517" s="60"/>
      <c r="K517" s="109"/>
      <c r="L517" s="60"/>
      <c r="M517" s="60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</row>
    <row r="518" spans="1:256" s="39" customFormat="1" hidden="1">
      <c r="A518" s="22" t="s">
        <v>535</v>
      </c>
      <c r="B518" s="60"/>
      <c r="C518" s="60"/>
      <c r="D518" s="60"/>
      <c r="E518" s="40"/>
      <c r="F518" s="108"/>
      <c r="G518" s="60"/>
      <c r="H518" s="64"/>
      <c r="I518" s="109"/>
      <c r="J518" s="60"/>
      <c r="K518" s="38"/>
      <c r="L518" s="60"/>
      <c r="M518" s="60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</row>
    <row r="519" spans="1:256" s="39" customFormat="1" hidden="1">
      <c r="A519" s="22" t="s">
        <v>535</v>
      </c>
      <c r="B519" s="60"/>
      <c r="C519" s="60"/>
      <c r="D519" s="60"/>
      <c r="E519" s="40"/>
      <c r="F519" s="108"/>
      <c r="G519" s="60"/>
      <c r="H519" s="64"/>
      <c r="I519" s="109"/>
      <c r="J519" s="60"/>
      <c r="K519" s="38"/>
      <c r="L519" s="60"/>
      <c r="M519" s="60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</row>
    <row r="520" spans="1:256" s="33" customFormat="1" ht="17.25">
      <c r="A520" s="22" t="s">
        <v>535</v>
      </c>
      <c r="B520" s="60" t="s">
        <v>637</v>
      </c>
      <c r="C520" s="60" t="s">
        <v>115</v>
      </c>
      <c r="D520" s="98" t="s">
        <v>125</v>
      </c>
      <c r="E520" s="35" t="s">
        <v>638</v>
      </c>
      <c r="F520" s="26" t="s">
        <v>551</v>
      </c>
      <c r="G520" s="62"/>
      <c r="H520" s="31">
        <v>50000</v>
      </c>
      <c r="I520" s="83"/>
      <c r="J520" s="82"/>
      <c r="K520" s="120" t="s">
        <v>20</v>
      </c>
      <c r="L520" s="39"/>
      <c r="M520" s="39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</row>
    <row r="521" spans="1:256" s="33" customFormat="1" ht="17.25">
      <c r="A521" s="22" t="s">
        <v>535</v>
      </c>
      <c r="B521" s="60"/>
      <c r="C521" s="98"/>
      <c r="D521" s="98"/>
      <c r="E521" s="99"/>
      <c r="F521" s="26"/>
      <c r="G521" s="62"/>
      <c r="H521" s="31"/>
      <c r="I521" s="83"/>
      <c r="J521" s="82"/>
      <c r="K521" s="120"/>
      <c r="L521" s="39"/>
      <c r="M521" s="39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</row>
    <row r="522" spans="1:256" s="33" customFormat="1" ht="17.25">
      <c r="A522" s="22" t="s">
        <v>535</v>
      </c>
      <c r="B522" s="60"/>
      <c r="C522" s="98"/>
      <c r="D522" s="98"/>
      <c r="E522" s="99"/>
      <c r="F522" s="26"/>
      <c r="G522" s="62"/>
      <c r="H522" s="31"/>
      <c r="I522" s="83"/>
      <c r="J522" s="82"/>
      <c r="K522" s="120"/>
      <c r="L522" s="39"/>
      <c r="M522" s="39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</row>
    <row r="523" spans="1:256" s="33" customFormat="1" ht="17.25" hidden="1">
      <c r="A523" s="22"/>
      <c r="B523" s="60"/>
      <c r="C523" s="98"/>
      <c r="D523" s="98"/>
      <c r="E523" s="99"/>
      <c r="F523" s="26"/>
      <c r="G523" s="62"/>
      <c r="H523" s="31"/>
      <c r="I523" s="83"/>
      <c r="J523" s="82"/>
      <c r="K523" s="120"/>
      <c r="L523" s="39"/>
      <c r="M523" s="39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</row>
    <row r="524" spans="1:256" s="33" customFormat="1" ht="17.25" hidden="1">
      <c r="A524" s="22"/>
      <c r="B524" s="60"/>
      <c r="C524" s="98"/>
      <c r="D524" s="98"/>
      <c r="E524" s="99"/>
      <c r="F524" s="26"/>
      <c r="G524" s="62"/>
      <c r="H524" s="31"/>
      <c r="I524" s="83"/>
      <c r="J524" s="82"/>
      <c r="K524" s="120"/>
      <c r="L524" s="39"/>
      <c r="M524" s="39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</row>
    <row r="525" spans="1:256" s="33" customFormat="1" ht="17.25" hidden="1">
      <c r="A525" s="22"/>
      <c r="B525" s="60"/>
      <c r="C525" s="98"/>
      <c r="D525" s="98"/>
      <c r="E525" s="99"/>
      <c r="F525" s="26"/>
      <c r="G525" s="62"/>
      <c r="H525" s="31"/>
      <c r="I525" s="83"/>
      <c r="J525" s="82"/>
      <c r="K525" s="120"/>
      <c r="L525" s="39"/>
      <c r="M525" s="39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</row>
    <row r="526" spans="1:256" s="33" customFormat="1" ht="17.25" hidden="1">
      <c r="A526" s="22"/>
      <c r="B526" s="60"/>
      <c r="C526" s="98"/>
      <c r="D526" s="98"/>
      <c r="E526" s="99"/>
      <c r="F526" s="26"/>
      <c r="G526" s="62"/>
      <c r="H526" s="31"/>
      <c r="I526" s="83"/>
      <c r="J526" s="82"/>
      <c r="K526" s="120"/>
      <c r="L526" s="39"/>
      <c r="M526" s="39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</row>
    <row r="527" spans="1:256" s="33" customFormat="1" ht="17.25" hidden="1">
      <c r="A527" s="22"/>
      <c r="B527" s="60"/>
      <c r="C527" s="98"/>
      <c r="D527" s="98"/>
      <c r="E527" s="121"/>
      <c r="F527" s="26"/>
      <c r="G527" s="62"/>
      <c r="H527" s="82"/>
      <c r="I527" s="83"/>
      <c r="J527" s="31"/>
      <c r="L527" s="39"/>
      <c r="M527" s="39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</row>
    <row r="528" spans="1:256" s="33" customFormat="1" ht="17.25" hidden="1">
      <c r="A528" s="222"/>
      <c r="B528" s="236"/>
      <c r="C528" s="236"/>
      <c r="D528" s="236"/>
      <c r="E528" s="236"/>
      <c r="F528" s="237"/>
      <c r="G528" s="65"/>
      <c r="H528" s="41"/>
      <c r="I528" s="42"/>
      <c r="J528" s="41"/>
      <c r="K528" s="43"/>
      <c r="L528" s="44"/>
      <c r="M528" s="44"/>
    </row>
    <row r="529" spans="1:256" s="33" customFormat="1" ht="17.25">
      <c r="A529" s="238" t="s">
        <v>445</v>
      </c>
      <c r="B529" s="239"/>
      <c r="C529" s="239"/>
      <c r="D529" s="240"/>
      <c r="E529" s="101"/>
      <c r="F529" s="102"/>
      <c r="G529" s="103"/>
      <c r="H529" s="104"/>
      <c r="I529" s="105"/>
      <c r="J529" s="104"/>
      <c r="K529" s="106"/>
      <c r="L529" s="107"/>
      <c r="M529" s="107"/>
    </row>
    <row r="530" spans="1:256" s="39" customFormat="1">
      <c r="A530" s="22" t="s">
        <v>535</v>
      </c>
      <c r="B530" s="39" t="s">
        <v>518</v>
      </c>
      <c r="C530" s="98" t="s">
        <v>103</v>
      </c>
      <c r="D530" s="98" t="s">
        <v>41</v>
      </c>
      <c r="E530" s="110" t="s">
        <v>26</v>
      </c>
      <c r="F530" s="111">
        <v>41424</v>
      </c>
      <c r="G530" s="207"/>
      <c r="H530" s="112">
        <v>20000</v>
      </c>
      <c r="I530" s="112" t="s">
        <v>20</v>
      </c>
      <c r="K530" s="11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</row>
    <row r="531" spans="1:256" s="39" customFormat="1">
      <c r="A531" s="22" t="s">
        <v>535</v>
      </c>
      <c r="B531" s="39" t="s">
        <v>518</v>
      </c>
      <c r="C531" s="98" t="s">
        <v>103</v>
      </c>
      <c r="D531" s="98" t="s">
        <v>575</v>
      </c>
      <c r="E531" s="110" t="s">
        <v>576</v>
      </c>
      <c r="F531" s="111">
        <v>41413</v>
      </c>
      <c r="G531" s="207"/>
      <c r="H531" s="112">
        <v>200000</v>
      </c>
      <c r="I531" s="112" t="s">
        <v>20</v>
      </c>
      <c r="K531" s="11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</row>
    <row r="532" spans="1:256" s="39" customFormat="1" ht="16.5" customHeight="1">
      <c r="A532" s="22" t="s">
        <v>535</v>
      </c>
      <c r="B532" s="114" t="s">
        <v>577</v>
      </c>
      <c r="C532" s="98" t="s">
        <v>103</v>
      </c>
      <c r="D532" s="115" t="s">
        <v>119</v>
      </c>
      <c r="E532" s="110" t="s">
        <v>578</v>
      </c>
      <c r="F532" s="116">
        <v>41420</v>
      </c>
      <c r="G532" s="208"/>
      <c r="H532" s="118">
        <v>50000</v>
      </c>
      <c r="I532" s="118"/>
      <c r="K532" s="113" t="s">
        <v>20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</row>
    <row r="533" spans="1:256" s="33" customFormat="1" ht="17.25">
      <c r="A533" s="22" t="s">
        <v>535</v>
      </c>
      <c r="B533" s="39" t="s">
        <v>184</v>
      </c>
      <c r="C533" s="98" t="s">
        <v>103</v>
      </c>
      <c r="D533" s="98" t="s">
        <v>18</v>
      </c>
      <c r="E533" s="110" t="s">
        <v>579</v>
      </c>
      <c r="F533" s="111">
        <v>41398</v>
      </c>
      <c r="G533" s="207"/>
      <c r="H533" s="83">
        <v>30000</v>
      </c>
      <c r="I533" s="83" t="s">
        <v>20</v>
      </c>
      <c r="J533" s="82"/>
      <c r="K533" s="120"/>
      <c r="L533" s="39"/>
      <c r="M533" s="39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</row>
    <row r="534" spans="1:256" s="33" customFormat="1" ht="17.25">
      <c r="A534" s="22" t="s">
        <v>535</v>
      </c>
      <c r="B534" s="60" t="s">
        <v>521</v>
      </c>
      <c r="C534" s="98" t="s">
        <v>103</v>
      </c>
      <c r="D534" s="98" t="s">
        <v>61</v>
      </c>
      <c r="E534" s="99" t="s">
        <v>576</v>
      </c>
      <c r="F534" s="26">
        <v>41413</v>
      </c>
      <c r="G534" s="62"/>
      <c r="H534" s="83">
        <v>200000</v>
      </c>
      <c r="I534" s="83" t="s">
        <v>20</v>
      </c>
      <c r="J534" s="82"/>
      <c r="K534" s="120"/>
      <c r="L534" s="39"/>
      <c r="M534" s="39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</row>
    <row r="535" spans="1:256" s="33" customFormat="1" ht="17.25">
      <c r="A535" s="22" t="s">
        <v>535</v>
      </c>
      <c r="B535" s="60" t="s">
        <v>580</v>
      </c>
      <c r="C535" s="98" t="s">
        <v>103</v>
      </c>
      <c r="D535" s="98" t="s">
        <v>119</v>
      </c>
      <c r="E535" s="99" t="s">
        <v>581</v>
      </c>
      <c r="F535" s="26">
        <v>41395</v>
      </c>
      <c r="G535" s="62"/>
      <c r="H535" s="83">
        <v>20000</v>
      </c>
      <c r="I535" s="83" t="s">
        <v>20</v>
      </c>
      <c r="J535" s="82"/>
      <c r="K535" s="120"/>
      <c r="L535" s="39"/>
      <c r="M535" s="39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</row>
    <row r="536" spans="1:256" s="33" customFormat="1" ht="17.25">
      <c r="A536" s="22" t="s">
        <v>535</v>
      </c>
      <c r="B536" s="60" t="s">
        <v>140</v>
      </c>
      <c r="C536" s="98" t="s">
        <v>103</v>
      </c>
      <c r="D536" s="98" t="s">
        <v>119</v>
      </c>
      <c r="E536" s="99" t="s">
        <v>26</v>
      </c>
      <c r="F536" s="26"/>
      <c r="G536" s="62"/>
      <c r="H536" s="83">
        <v>20000</v>
      </c>
      <c r="I536" s="83" t="s">
        <v>20</v>
      </c>
      <c r="J536" s="82"/>
      <c r="K536" s="120"/>
      <c r="L536" s="39"/>
      <c r="M536" s="39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</row>
    <row r="537" spans="1:256" s="33" customFormat="1" ht="17.25">
      <c r="A537" s="22" t="s">
        <v>535</v>
      </c>
      <c r="B537" s="60" t="s">
        <v>518</v>
      </c>
      <c r="C537" s="98" t="s">
        <v>103</v>
      </c>
      <c r="D537" s="98" t="s">
        <v>41</v>
      </c>
      <c r="E537" s="99" t="s">
        <v>582</v>
      </c>
      <c r="F537" s="26">
        <v>41417</v>
      </c>
      <c r="G537" s="62"/>
      <c r="H537" s="83">
        <v>150000</v>
      </c>
      <c r="I537" s="83" t="s">
        <v>20</v>
      </c>
      <c r="J537" s="82"/>
      <c r="K537" s="120"/>
      <c r="L537" s="39"/>
      <c r="M537" s="39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</row>
    <row r="538" spans="1:256" s="33" customFormat="1" ht="17.25">
      <c r="A538" s="22" t="s">
        <v>535</v>
      </c>
      <c r="B538" s="60" t="s">
        <v>523</v>
      </c>
      <c r="C538" s="98" t="s">
        <v>103</v>
      </c>
      <c r="D538" s="98" t="s">
        <v>41</v>
      </c>
      <c r="E538" s="121" t="s">
        <v>583</v>
      </c>
      <c r="F538" s="26"/>
      <c r="G538" s="62"/>
      <c r="H538" s="83">
        <v>70000</v>
      </c>
      <c r="I538" s="83" t="s">
        <v>20</v>
      </c>
      <c r="J538" s="31"/>
      <c r="L538" s="39"/>
      <c r="M538" s="39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</row>
    <row r="539" spans="1:256" s="33" customFormat="1" ht="17.25">
      <c r="A539" s="22" t="s">
        <v>535</v>
      </c>
      <c r="B539" s="60" t="s">
        <v>184</v>
      </c>
      <c r="C539" s="98" t="s">
        <v>103</v>
      </c>
      <c r="D539" s="98" t="s">
        <v>18</v>
      </c>
      <c r="E539" s="99" t="s">
        <v>23</v>
      </c>
      <c r="F539" s="26"/>
      <c r="G539" s="62"/>
      <c r="H539" s="83">
        <v>70000</v>
      </c>
      <c r="I539" s="83" t="s">
        <v>20</v>
      </c>
      <c r="J539" s="82"/>
      <c r="K539" s="120"/>
      <c r="L539" s="39"/>
      <c r="M539" s="39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</row>
    <row r="540" spans="1:256" s="33" customFormat="1" ht="17.25">
      <c r="A540" s="22" t="s">
        <v>535</v>
      </c>
      <c r="B540" s="60" t="s">
        <v>181</v>
      </c>
      <c r="C540" s="98" t="s">
        <v>103</v>
      </c>
      <c r="D540" s="98" t="s">
        <v>18</v>
      </c>
      <c r="E540" s="99" t="s">
        <v>579</v>
      </c>
      <c r="F540" s="26"/>
      <c r="G540" s="62"/>
      <c r="H540" s="83">
        <v>30000</v>
      </c>
      <c r="I540" s="83" t="s">
        <v>20</v>
      </c>
      <c r="J540" s="82"/>
      <c r="K540" s="120"/>
      <c r="L540" s="39"/>
      <c r="M540" s="39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</row>
    <row r="541" spans="1:256" s="33" customFormat="1" ht="17.25">
      <c r="A541" s="22" t="s">
        <v>535</v>
      </c>
      <c r="B541" s="60" t="s">
        <v>181</v>
      </c>
      <c r="C541" s="98" t="s">
        <v>103</v>
      </c>
      <c r="D541" s="98" t="s">
        <v>18</v>
      </c>
      <c r="E541" s="99" t="s">
        <v>584</v>
      </c>
      <c r="F541" s="26"/>
      <c r="G541" s="62"/>
      <c r="H541" s="83">
        <v>350000</v>
      </c>
      <c r="I541" s="83" t="s">
        <v>20</v>
      </c>
      <c r="J541" s="82"/>
      <c r="K541" s="120"/>
      <c r="L541" s="39"/>
      <c r="M541" s="39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</row>
    <row r="542" spans="1:256" s="33" customFormat="1" ht="17.25">
      <c r="A542" s="22" t="s">
        <v>535</v>
      </c>
      <c r="B542" s="60" t="s">
        <v>585</v>
      </c>
      <c r="C542" s="98" t="s">
        <v>103</v>
      </c>
      <c r="D542" s="98" t="s">
        <v>119</v>
      </c>
      <c r="E542" s="99" t="s">
        <v>23</v>
      </c>
      <c r="F542" s="26">
        <v>41421</v>
      </c>
      <c r="G542" s="62"/>
      <c r="H542" s="83">
        <v>70000</v>
      </c>
      <c r="I542" s="83" t="s">
        <v>20</v>
      </c>
      <c r="J542" s="82"/>
      <c r="K542" s="120"/>
      <c r="L542" s="39"/>
      <c r="M542" s="39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</row>
    <row r="543" spans="1:256" s="33" customFormat="1" ht="17.25">
      <c r="A543" s="22" t="s">
        <v>535</v>
      </c>
      <c r="B543" s="60" t="s">
        <v>623</v>
      </c>
      <c r="C543" s="98" t="s">
        <v>103</v>
      </c>
      <c r="D543" s="98" t="s">
        <v>327</v>
      </c>
      <c r="E543" s="99" t="s">
        <v>290</v>
      </c>
      <c r="F543" s="26" t="s">
        <v>624</v>
      </c>
      <c r="G543" s="62" t="s">
        <v>20</v>
      </c>
      <c r="H543" s="83"/>
      <c r="I543" s="83"/>
      <c r="J543" s="82"/>
      <c r="K543" s="120"/>
      <c r="L543" s="39"/>
      <c r="M543" s="39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</row>
    <row r="544" spans="1:256" s="33" customFormat="1" ht="32.25">
      <c r="A544" s="22" t="s">
        <v>535</v>
      </c>
      <c r="B544" s="60" t="s">
        <v>530</v>
      </c>
      <c r="C544" s="98" t="s">
        <v>103</v>
      </c>
      <c r="D544" s="98" t="s">
        <v>327</v>
      </c>
      <c r="E544" s="99" t="s">
        <v>625</v>
      </c>
      <c r="F544" s="26">
        <v>41390</v>
      </c>
      <c r="G544" s="62"/>
      <c r="H544" s="83">
        <v>200000</v>
      </c>
      <c r="I544" s="83" t="s">
        <v>20</v>
      </c>
      <c r="J544" s="82"/>
      <c r="K544" s="120"/>
      <c r="L544" s="39"/>
      <c r="M544" s="39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</row>
    <row r="545" spans="1:256" s="33" customFormat="1" ht="17.25">
      <c r="A545" s="22" t="s">
        <v>535</v>
      </c>
      <c r="B545" s="60" t="s">
        <v>635</v>
      </c>
      <c r="C545" s="98" t="s">
        <v>103</v>
      </c>
      <c r="D545" s="98" t="s">
        <v>125</v>
      </c>
      <c r="E545" s="99" t="s">
        <v>636</v>
      </c>
      <c r="F545" s="26" t="s">
        <v>624</v>
      </c>
      <c r="G545" s="62"/>
      <c r="H545" s="83">
        <v>50000</v>
      </c>
      <c r="I545" s="83"/>
      <c r="J545" s="82"/>
      <c r="K545" s="120" t="s">
        <v>20</v>
      </c>
      <c r="L545" s="39"/>
      <c r="M545" s="39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</row>
    <row r="546" spans="1:256" s="33" customFormat="1" ht="17.25">
      <c r="A546" s="22" t="s">
        <v>535</v>
      </c>
      <c r="B546" s="60"/>
      <c r="C546" s="98"/>
      <c r="D546" s="98"/>
      <c r="E546" s="99"/>
      <c r="F546" s="26"/>
      <c r="G546" s="62"/>
      <c r="H546" s="120"/>
      <c r="I546" s="83"/>
      <c r="J546" s="82"/>
      <c r="K546" s="120"/>
      <c r="L546" s="39"/>
      <c r="M546" s="39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</row>
    <row r="547" spans="1:256" s="33" customFormat="1" ht="17.25">
      <c r="A547" s="22" t="s">
        <v>535</v>
      </c>
      <c r="B547" s="60"/>
      <c r="C547" s="98"/>
      <c r="D547" s="98"/>
      <c r="E547" s="99"/>
      <c r="F547" s="26"/>
      <c r="G547" s="62"/>
      <c r="H547" s="120"/>
      <c r="I547" s="83"/>
      <c r="J547" s="82"/>
      <c r="K547" s="120"/>
      <c r="L547" s="39"/>
      <c r="M547" s="39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</row>
    <row r="548" spans="1:256" s="33" customFormat="1" ht="17.25">
      <c r="A548" s="22" t="s">
        <v>535</v>
      </c>
      <c r="B548" s="60"/>
      <c r="C548" s="98"/>
      <c r="D548" s="98"/>
      <c r="E548" s="99"/>
      <c r="F548" s="26"/>
      <c r="G548" s="62"/>
      <c r="H548" s="31"/>
      <c r="I548" s="83"/>
      <c r="J548" s="82"/>
      <c r="K548" s="120"/>
      <c r="L548" s="39"/>
      <c r="M548" s="39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</row>
    <row r="549" spans="1:256" s="33" customFormat="1" ht="17.25">
      <c r="A549" s="22" t="s">
        <v>535</v>
      </c>
      <c r="B549" s="60"/>
      <c r="C549" s="98"/>
      <c r="D549" s="98"/>
      <c r="E549" s="99"/>
      <c r="F549" s="26"/>
      <c r="G549" s="62"/>
      <c r="H549" s="31"/>
      <c r="I549" s="83"/>
      <c r="J549" s="82"/>
      <c r="K549" s="120"/>
      <c r="L549" s="39"/>
      <c r="M549" s="39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</row>
    <row r="550" spans="1:256" s="33" customFormat="1" ht="17.25">
      <c r="A550" s="22" t="s">
        <v>535</v>
      </c>
      <c r="B550" s="60"/>
      <c r="C550" s="98"/>
      <c r="D550" s="98"/>
      <c r="E550" s="99"/>
      <c r="F550" s="26"/>
      <c r="G550" s="62"/>
      <c r="H550" s="31"/>
      <c r="I550" s="83"/>
      <c r="J550" s="82"/>
      <c r="K550" s="120"/>
      <c r="L550" s="39"/>
      <c r="M550" s="39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</row>
    <row r="551" spans="1:256" s="33" customFormat="1" ht="17.25">
      <c r="A551" s="22" t="s">
        <v>535</v>
      </c>
      <c r="B551" s="60"/>
      <c r="C551" s="98"/>
      <c r="D551" s="98"/>
      <c r="E551" s="99"/>
      <c r="F551" s="26"/>
      <c r="G551" s="62"/>
      <c r="H551" s="31"/>
      <c r="I551" s="83"/>
      <c r="J551" s="82"/>
      <c r="K551" s="120"/>
      <c r="L551" s="39"/>
      <c r="M551" s="39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</row>
    <row r="552" spans="1:256" s="33" customFormat="1" ht="17.25">
      <c r="A552" s="22" t="s">
        <v>535</v>
      </c>
      <c r="B552" s="60"/>
      <c r="C552" s="98"/>
      <c r="D552" s="98"/>
      <c r="E552" s="99"/>
      <c r="F552" s="26"/>
      <c r="G552" s="62"/>
      <c r="H552" s="31"/>
      <c r="I552" s="83"/>
      <c r="J552" s="82"/>
      <c r="K552" s="120"/>
      <c r="L552" s="39"/>
      <c r="M552" s="39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</row>
    <row r="553" spans="1:256" s="33" customFormat="1" ht="17.25">
      <c r="A553" s="22" t="s">
        <v>535</v>
      </c>
      <c r="B553" s="60"/>
      <c r="C553" s="98"/>
      <c r="D553" s="98"/>
      <c r="E553" s="99"/>
      <c r="F553" s="26"/>
      <c r="G553" s="62"/>
      <c r="H553" s="31"/>
      <c r="I553" s="83"/>
      <c r="J553" s="82"/>
      <c r="K553" s="120"/>
      <c r="L553" s="39"/>
      <c r="M553" s="39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</row>
    <row r="554" spans="1:256" s="33" customFormat="1" ht="17.25">
      <c r="A554" s="22" t="s">
        <v>535</v>
      </c>
      <c r="B554" s="60"/>
      <c r="C554" s="98"/>
      <c r="D554" s="98"/>
      <c r="E554" s="99"/>
      <c r="F554" s="26"/>
      <c r="G554" s="62"/>
      <c r="H554" s="31"/>
      <c r="I554" s="83"/>
      <c r="J554" s="82"/>
      <c r="K554" s="120"/>
      <c r="L554" s="39"/>
      <c r="M554" s="39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</row>
    <row r="555" spans="1:256" s="33" customFormat="1" ht="17.25">
      <c r="A555" s="22" t="s">
        <v>535</v>
      </c>
      <c r="B555" s="60"/>
      <c r="C555" s="98"/>
      <c r="D555" s="98"/>
      <c r="E555" s="99"/>
      <c r="F555" s="26"/>
      <c r="G555" s="62"/>
      <c r="H555" s="31"/>
      <c r="I555" s="83"/>
      <c r="J555" s="82"/>
      <c r="K555" s="120"/>
      <c r="L555" s="39"/>
      <c r="M555" s="39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</row>
    <row r="556" spans="1:256" s="119" customFormat="1" ht="17.25">
      <c r="A556" s="222"/>
      <c r="B556" s="236"/>
      <c r="C556" s="236"/>
      <c r="D556" s="236"/>
      <c r="E556" s="236"/>
      <c r="F556" s="237"/>
      <c r="G556" s="65"/>
      <c r="H556" s="41"/>
      <c r="I556" s="42"/>
      <c r="J556" s="41"/>
      <c r="K556" s="43"/>
      <c r="L556" s="44"/>
      <c r="M556" s="44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</row>
    <row r="557" spans="1:256" s="119" customFormat="1" ht="17.25">
      <c r="A557" s="238" t="s">
        <v>446</v>
      </c>
      <c r="B557" s="239"/>
      <c r="C557" s="239"/>
      <c r="D557" s="240"/>
      <c r="E557" s="66"/>
      <c r="F557" s="67"/>
      <c r="G557" s="68"/>
      <c r="H557" s="69"/>
      <c r="I557" s="70"/>
      <c r="J557" s="69"/>
      <c r="K557" s="71"/>
      <c r="L557" s="72"/>
      <c r="M557" s="7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</row>
    <row r="558" spans="1:256" s="33" customFormat="1" ht="17.25">
      <c r="A558" s="22" t="s">
        <v>535</v>
      </c>
      <c r="B558" s="60" t="s">
        <v>231</v>
      </c>
      <c r="C558" s="98" t="s">
        <v>154</v>
      </c>
      <c r="D558" s="98" t="s">
        <v>218</v>
      </c>
      <c r="E558" s="99" t="s">
        <v>602</v>
      </c>
      <c r="F558" s="26">
        <v>41396</v>
      </c>
      <c r="G558" s="62"/>
      <c r="H558" s="31">
        <v>20000</v>
      </c>
      <c r="I558" s="83"/>
      <c r="J558" s="82"/>
      <c r="K558" s="120" t="s">
        <v>20</v>
      </c>
      <c r="L558" s="39"/>
      <c r="M558" s="39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</row>
    <row r="559" spans="1:256" s="33" customFormat="1" ht="17.25">
      <c r="A559" s="22" t="s">
        <v>535</v>
      </c>
      <c r="B559" s="60" t="s">
        <v>231</v>
      </c>
      <c r="C559" s="98" t="s">
        <v>154</v>
      </c>
      <c r="D559" s="98" t="s">
        <v>218</v>
      </c>
      <c r="E559" s="99" t="s">
        <v>603</v>
      </c>
      <c r="F559" s="26">
        <v>41397</v>
      </c>
      <c r="G559" s="62"/>
      <c r="H559" s="31">
        <v>25000</v>
      </c>
      <c r="I559" s="83"/>
      <c r="J559" s="82"/>
      <c r="K559" s="120" t="s">
        <v>20</v>
      </c>
      <c r="L559" s="39"/>
      <c r="M559" s="39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</row>
    <row r="560" spans="1:256" s="33" customFormat="1" ht="17.25">
      <c r="A560" s="22"/>
      <c r="B560" s="60"/>
      <c r="C560" s="98"/>
      <c r="D560" s="98"/>
      <c r="E560" s="99"/>
      <c r="F560" s="26"/>
      <c r="G560" s="62"/>
      <c r="H560" s="31"/>
      <c r="I560" s="83"/>
      <c r="J560" s="82"/>
      <c r="K560" s="120"/>
      <c r="L560" s="39"/>
      <c r="M560" s="39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</row>
    <row r="561" spans="1:256" s="33" customFormat="1" ht="17.25">
      <c r="A561" s="22"/>
      <c r="B561" s="60"/>
      <c r="C561" s="98"/>
      <c r="D561" s="98"/>
      <c r="E561" s="99"/>
      <c r="F561" s="26"/>
      <c r="G561" s="62"/>
      <c r="H561" s="31"/>
      <c r="I561" s="83"/>
      <c r="J561" s="82"/>
      <c r="K561" s="120"/>
      <c r="L561" s="39"/>
      <c r="M561" s="39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</row>
    <row r="562" spans="1:256" s="33" customFormat="1" ht="17.25">
      <c r="A562" s="22"/>
      <c r="B562" s="60"/>
      <c r="C562" s="98"/>
      <c r="D562" s="98"/>
      <c r="E562" s="99"/>
      <c r="F562" s="26"/>
      <c r="G562" s="62"/>
      <c r="H562" s="31"/>
      <c r="I562" s="83"/>
      <c r="J562" s="82"/>
      <c r="K562" s="120"/>
      <c r="L562" s="39"/>
      <c r="M562" s="39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</row>
    <row r="563" spans="1:256" s="33" customFormat="1" ht="17.25">
      <c r="A563" s="22"/>
      <c r="B563" s="60"/>
      <c r="C563" s="98"/>
      <c r="D563" s="98"/>
      <c r="E563" s="99"/>
      <c r="F563" s="26"/>
      <c r="G563" s="62"/>
      <c r="H563" s="31"/>
      <c r="I563" s="83"/>
      <c r="J563" s="82"/>
      <c r="K563" s="120"/>
      <c r="L563" s="39"/>
      <c r="M563" s="39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</row>
    <row r="564" spans="1:256" s="33" customFormat="1" ht="17.25">
      <c r="A564" s="22"/>
      <c r="B564" s="60"/>
      <c r="C564" s="98"/>
      <c r="D564" s="98"/>
      <c r="E564" s="99"/>
      <c r="F564" s="26"/>
      <c r="G564" s="62"/>
      <c r="H564" s="31"/>
      <c r="I564" s="83"/>
      <c r="J564" s="82"/>
      <c r="K564" s="120"/>
      <c r="L564" s="39"/>
      <c r="M564" s="39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</row>
    <row r="565" spans="1:256" s="33" customFormat="1" ht="17.25">
      <c r="A565" s="22"/>
      <c r="B565" s="60"/>
      <c r="C565" s="98"/>
      <c r="D565" s="98"/>
      <c r="E565" s="121"/>
      <c r="F565" s="26"/>
      <c r="G565" s="62"/>
      <c r="H565" s="82"/>
      <c r="I565" s="83"/>
      <c r="J565" s="31"/>
      <c r="L565" s="39"/>
      <c r="M565" s="39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</row>
    <row r="566" spans="1:256" s="119" customFormat="1" ht="17.25">
      <c r="A566" s="222"/>
      <c r="B566" s="236"/>
      <c r="C566" s="236"/>
      <c r="D566" s="236"/>
      <c r="E566" s="236"/>
      <c r="F566" s="237"/>
      <c r="G566" s="65"/>
      <c r="H566" s="41"/>
      <c r="I566" s="42"/>
      <c r="J566" s="41"/>
      <c r="K566" s="43"/>
      <c r="L566" s="44"/>
      <c r="M566" s="44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</row>
    <row r="567" spans="1:256" s="119" customFormat="1" ht="17.25">
      <c r="A567" s="238" t="s">
        <v>447</v>
      </c>
      <c r="B567" s="239"/>
      <c r="C567" s="239"/>
      <c r="D567" s="240"/>
      <c r="E567" s="66"/>
      <c r="F567" s="67"/>
      <c r="G567" s="68"/>
      <c r="H567" s="69"/>
      <c r="I567" s="70"/>
      <c r="J567" s="69"/>
      <c r="K567" s="71"/>
      <c r="L567" s="72"/>
      <c r="M567" s="7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</row>
    <row r="568" spans="1:256" s="33" customFormat="1" ht="17.25">
      <c r="A568" s="22"/>
      <c r="B568" s="60"/>
      <c r="C568" s="98"/>
      <c r="D568" s="98"/>
      <c r="E568" s="99"/>
      <c r="F568" s="26"/>
      <c r="G568" s="62"/>
      <c r="H568" s="31"/>
      <c r="I568" s="83"/>
      <c r="J568" s="82"/>
      <c r="K568" s="120"/>
      <c r="L568" s="39"/>
      <c r="M568" s="39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</row>
  </sheetData>
  <mergeCells count="55">
    <mergeCell ref="A125:F125"/>
    <mergeCell ref="A1:M1"/>
    <mergeCell ref="G2:K2"/>
    <mergeCell ref="A19:G19"/>
    <mergeCell ref="A20:D20"/>
    <mergeCell ref="A31:F31"/>
    <mergeCell ref="A32:D32"/>
    <mergeCell ref="A52:D52"/>
    <mergeCell ref="A76:F76"/>
    <mergeCell ref="A77:D77"/>
    <mergeCell ref="A112:F112"/>
    <mergeCell ref="A113:D113"/>
    <mergeCell ref="A242:D242"/>
    <mergeCell ref="A126:D126"/>
    <mergeCell ref="A153:F153"/>
    <mergeCell ref="A154:D154"/>
    <mergeCell ref="A163:F163"/>
    <mergeCell ref="A164:D164"/>
    <mergeCell ref="A184:G184"/>
    <mergeCell ref="A185:D185"/>
    <mergeCell ref="A196:F196"/>
    <mergeCell ref="A197:D197"/>
    <mergeCell ref="A217:D217"/>
    <mergeCell ref="A241:F241"/>
    <mergeCell ref="A360:D360"/>
    <mergeCell ref="A277:F277"/>
    <mergeCell ref="A278:D278"/>
    <mergeCell ref="A290:F290"/>
    <mergeCell ref="A291:D291"/>
    <mergeCell ref="A318:F318"/>
    <mergeCell ref="A319:D319"/>
    <mergeCell ref="A328:F328"/>
    <mergeCell ref="A329:D329"/>
    <mergeCell ref="A346:F346"/>
    <mergeCell ref="A347:D347"/>
    <mergeCell ref="A359:F359"/>
    <mergeCell ref="A515:F515"/>
    <mergeCell ref="A387:F387"/>
    <mergeCell ref="A388:D388"/>
    <mergeCell ref="A397:F397"/>
    <mergeCell ref="A398:D398"/>
    <mergeCell ref="A417:G417"/>
    <mergeCell ref="A418:D418"/>
    <mergeCell ref="A434:F434"/>
    <mergeCell ref="A435:D435"/>
    <mergeCell ref="A455:D455"/>
    <mergeCell ref="A479:F479"/>
    <mergeCell ref="A480:D480"/>
    <mergeCell ref="A567:D567"/>
    <mergeCell ref="A516:D516"/>
    <mergeCell ref="A528:F528"/>
    <mergeCell ref="A529:D529"/>
    <mergeCell ref="A556:F556"/>
    <mergeCell ref="A557:D557"/>
    <mergeCell ref="A566:F566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Views>
    <sheetView workbookViewId="0">
      <selection activeCell="G51" sqref="G51"/>
    </sheetView>
  </sheetViews>
  <sheetFormatPr defaultRowHeight="17.25"/>
  <cols>
    <col min="1" max="1" width="9.75" customWidth="1"/>
    <col min="2" max="2" width="22.75" bestFit="1" customWidth="1"/>
    <col min="3" max="3" width="7" customWidth="1"/>
    <col min="4" max="4" width="8.5" customWidth="1"/>
    <col min="5" max="5" width="29" customWidth="1"/>
    <col min="6" max="6" width="10.5" style="150" customWidth="1"/>
    <col min="7" max="7" width="12.375" style="151" customWidth="1"/>
    <col min="8" max="8" width="9" style="187"/>
  </cols>
  <sheetData>
    <row r="1" spans="1:8" ht="20.25">
      <c r="A1" s="245" t="s">
        <v>627</v>
      </c>
      <c r="B1" s="245"/>
      <c r="C1" s="245"/>
      <c r="D1" s="245"/>
      <c r="E1" s="245"/>
      <c r="F1" s="245"/>
      <c r="G1" s="245"/>
    </row>
    <row r="2" spans="1:8">
      <c r="A2" s="139"/>
      <c r="B2" s="139"/>
      <c r="C2" s="139"/>
      <c r="D2" s="139"/>
      <c r="E2" s="139" t="s">
        <v>27</v>
      </c>
      <c r="F2" s="140"/>
      <c r="G2" s="141"/>
    </row>
    <row r="3" spans="1:8" s="147" customFormat="1" ht="47.25">
      <c r="A3" s="142" t="s">
        <v>146</v>
      </c>
      <c r="B3" s="143" t="s">
        <v>147</v>
      </c>
      <c r="C3" s="143" t="s">
        <v>148</v>
      </c>
      <c r="D3" s="143" t="s">
        <v>149</v>
      </c>
      <c r="E3" s="142" t="s">
        <v>150</v>
      </c>
      <c r="F3" s="144" t="s">
        <v>151</v>
      </c>
      <c r="G3" s="145" t="s">
        <v>152</v>
      </c>
      <c r="H3" s="188"/>
    </row>
    <row r="4" spans="1:8">
      <c r="A4" s="22" t="s">
        <v>535</v>
      </c>
      <c r="B4" s="23" t="s">
        <v>539</v>
      </c>
      <c r="C4" s="24" t="s">
        <v>536</v>
      </c>
      <c r="D4" s="24" t="s">
        <v>18</v>
      </c>
      <c r="E4" s="35" t="s">
        <v>540</v>
      </c>
      <c r="F4" s="26">
        <v>41422</v>
      </c>
      <c r="G4" s="82">
        <v>50000</v>
      </c>
      <c r="H4" s="148"/>
    </row>
    <row r="5" spans="1:8">
      <c r="A5" s="22" t="s">
        <v>535</v>
      </c>
      <c r="B5" s="23" t="s">
        <v>541</v>
      </c>
      <c r="C5" s="24" t="s">
        <v>536</v>
      </c>
      <c r="D5" s="24" t="s">
        <v>25</v>
      </c>
      <c r="E5" s="35" t="s">
        <v>290</v>
      </c>
      <c r="F5" s="26"/>
      <c r="G5" s="82">
        <v>20000</v>
      </c>
    </row>
    <row r="6" spans="1:8">
      <c r="A6" s="22" t="s">
        <v>535</v>
      </c>
      <c r="B6" s="40" t="s">
        <v>204</v>
      </c>
      <c r="C6" s="24" t="s">
        <v>536</v>
      </c>
      <c r="D6" s="24" t="s">
        <v>41</v>
      </c>
      <c r="E6" s="99" t="s">
        <v>542</v>
      </c>
      <c r="F6" s="26">
        <v>41401</v>
      </c>
      <c r="G6" s="31">
        <v>20000</v>
      </c>
    </row>
    <row r="7" spans="1:8">
      <c r="A7" s="22" t="s">
        <v>535</v>
      </c>
      <c r="B7" s="60" t="s">
        <v>543</v>
      </c>
      <c r="C7" s="98" t="s">
        <v>536</v>
      </c>
      <c r="D7" s="98" t="s">
        <v>544</v>
      </c>
      <c r="E7" s="99" t="s">
        <v>26</v>
      </c>
      <c r="F7" s="26">
        <v>41398</v>
      </c>
      <c r="G7" s="31">
        <v>20000</v>
      </c>
    </row>
    <row r="8" spans="1:8">
      <c r="A8" s="22" t="s">
        <v>535</v>
      </c>
      <c r="B8" s="60" t="s">
        <v>219</v>
      </c>
      <c r="C8" s="98" t="s">
        <v>536</v>
      </c>
      <c r="D8" s="98" t="s">
        <v>119</v>
      </c>
      <c r="E8" s="99" t="s">
        <v>548</v>
      </c>
      <c r="F8" s="26">
        <v>41360</v>
      </c>
      <c r="G8" s="31">
        <v>70000</v>
      </c>
      <c r="H8" s="189"/>
    </row>
    <row r="9" spans="1:8">
      <c r="A9" s="22" t="s">
        <v>535</v>
      </c>
      <c r="B9" s="60" t="s">
        <v>219</v>
      </c>
      <c r="C9" s="98" t="s">
        <v>40</v>
      </c>
      <c r="D9" s="98" t="s">
        <v>119</v>
      </c>
      <c r="E9" s="99" t="s">
        <v>174</v>
      </c>
      <c r="F9" s="26">
        <v>41338</v>
      </c>
      <c r="G9" s="31">
        <v>30000</v>
      </c>
    </row>
    <row r="10" spans="1:8" ht="31.5">
      <c r="A10" s="22" t="s">
        <v>535</v>
      </c>
      <c r="B10" s="52" t="s">
        <v>586</v>
      </c>
      <c r="C10" s="53" t="s">
        <v>33</v>
      </c>
      <c r="D10" s="54" t="s">
        <v>119</v>
      </c>
      <c r="E10" s="55" t="s">
        <v>587</v>
      </c>
      <c r="F10" s="56">
        <v>41418</v>
      </c>
      <c r="G10" s="28">
        <v>100000</v>
      </c>
    </row>
    <row r="11" spans="1:8" ht="32.25">
      <c r="A11" s="22" t="s">
        <v>535</v>
      </c>
      <c r="B11" s="52" t="s">
        <v>110</v>
      </c>
      <c r="C11" s="53" t="s">
        <v>33</v>
      </c>
      <c r="D11" s="54" t="s">
        <v>41</v>
      </c>
      <c r="E11" s="35" t="s">
        <v>588</v>
      </c>
      <c r="F11" s="56">
        <v>41424</v>
      </c>
      <c r="G11" s="28">
        <v>20000</v>
      </c>
    </row>
    <row r="12" spans="1:8" ht="32.25">
      <c r="A12" s="22" t="s">
        <v>535</v>
      </c>
      <c r="B12" s="52" t="s">
        <v>168</v>
      </c>
      <c r="C12" s="53" t="s">
        <v>33</v>
      </c>
      <c r="D12" s="54" t="s">
        <v>41</v>
      </c>
      <c r="E12" s="35" t="s">
        <v>590</v>
      </c>
      <c r="F12" s="56">
        <v>41417</v>
      </c>
      <c r="G12" s="28">
        <v>50000</v>
      </c>
    </row>
    <row r="13" spans="1:8">
      <c r="A13" s="22" t="s">
        <v>535</v>
      </c>
      <c r="B13" s="52" t="s">
        <v>168</v>
      </c>
      <c r="C13" s="53" t="s">
        <v>591</v>
      </c>
      <c r="D13" s="54" t="s">
        <v>41</v>
      </c>
      <c r="E13" s="35" t="s">
        <v>290</v>
      </c>
      <c r="F13" s="56">
        <v>41414</v>
      </c>
      <c r="G13" s="28">
        <v>20000</v>
      </c>
    </row>
    <row r="14" spans="1:8" ht="32.25">
      <c r="A14" s="22" t="s">
        <v>535</v>
      </c>
      <c r="B14" s="52" t="s">
        <v>112</v>
      </c>
      <c r="C14" s="53" t="s">
        <v>33</v>
      </c>
      <c r="D14" s="54" t="s">
        <v>41</v>
      </c>
      <c r="E14" s="35" t="s">
        <v>592</v>
      </c>
      <c r="F14" s="56">
        <v>41416</v>
      </c>
      <c r="G14" s="28">
        <v>100000</v>
      </c>
    </row>
    <row r="15" spans="1:8" ht="32.25">
      <c r="A15" s="22" t="s">
        <v>535</v>
      </c>
      <c r="B15" s="52" t="s">
        <v>593</v>
      </c>
      <c r="C15" s="53" t="s">
        <v>33</v>
      </c>
      <c r="D15" s="54" t="s">
        <v>119</v>
      </c>
      <c r="E15" s="35" t="s">
        <v>594</v>
      </c>
      <c r="F15" s="56" t="s">
        <v>595</v>
      </c>
      <c r="G15" s="28">
        <v>120000</v>
      </c>
    </row>
    <row r="16" spans="1:8">
      <c r="A16" s="22" t="s">
        <v>535</v>
      </c>
      <c r="B16" s="73" t="s">
        <v>610</v>
      </c>
      <c r="C16" s="74" t="s">
        <v>40</v>
      </c>
      <c r="D16" s="74" t="s">
        <v>119</v>
      </c>
      <c r="E16" s="75" t="s">
        <v>23</v>
      </c>
      <c r="F16" s="76">
        <v>41406</v>
      </c>
      <c r="G16" s="30">
        <v>70000</v>
      </c>
    </row>
    <row r="17" spans="1:8">
      <c r="A17" s="22" t="s">
        <v>535</v>
      </c>
      <c r="B17" s="73" t="s">
        <v>612</v>
      </c>
      <c r="C17" s="74" t="s">
        <v>40</v>
      </c>
      <c r="D17" s="74" t="s">
        <v>119</v>
      </c>
      <c r="E17" s="75" t="s">
        <v>613</v>
      </c>
      <c r="F17" s="76">
        <v>41406</v>
      </c>
      <c r="G17" s="30">
        <v>70000</v>
      </c>
    </row>
    <row r="18" spans="1:8">
      <c r="A18" s="22" t="s">
        <v>535</v>
      </c>
      <c r="B18" s="73" t="s">
        <v>608</v>
      </c>
      <c r="C18" s="74" t="s">
        <v>40</v>
      </c>
      <c r="D18" s="74" t="s">
        <v>41</v>
      </c>
      <c r="E18" s="75" t="s">
        <v>616</v>
      </c>
      <c r="F18" s="76">
        <v>41414</v>
      </c>
      <c r="G18" s="78">
        <v>70000</v>
      </c>
    </row>
    <row r="19" spans="1:8" ht="32.25">
      <c r="A19" s="22" t="s">
        <v>535</v>
      </c>
      <c r="B19" s="32" t="s">
        <v>612</v>
      </c>
      <c r="C19" s="24" t="s">
        <v>40</v>
      </c>
      <c r="D19" s="74" t="s">
        <v>221</v>
      </c>
      <c r="E19" s="25" t="s">
        <v>617</v>
      </c>
      <c r="F19" s="26">
        <v>41413</v>
      </c>
      <c r="G19" s="31">
        <v>50000</v>
      </c>
    </row>
    <row r="20" spans="1:8">
      <c r="A20" s="22" t="s">
        <v>535</v>
      </c>
      <c r="B20" s="32" t="s">
        <v>608</v>
      </c>
      <c r="C20" s="24" t="s">
        <v>40</v>
      </c>
      <c r="D20" s="24" t="s">
        <v>41</v>
      </c>
      <c r="E20" s="25" t="s">
        <v>23</v>
      </c>
      <c r="F20" s="26">
        <v>41366</v>
      </c>
      <c r="G20" s="31">
        <v>70000</v>
      </c>
    </row>
    <row r="21" spans="1:8">
      <c r="A21" s="22" t="s">
        <v>535</v>
      </c>
      <c r="B21" s="32" t="s">
        <v>612</v>
      </c>
      <c r="C21" s="24" t="s">
        <v>40</v>
      </c>
      <c r="D21" s="24" t="s">
        <v>119</v>
      </c>
      <c r="E21" s="25" t="s">
        <v>620</v>
      </c>
      <c r="F21" s="26">
        <v>41396</v>
      </c>
      <c r="G21" s="31">
        <v>30000</v>
      </c>
    </row>
    <row r="22" spans="1:8">
      <c r="A22" s="22" t="s">
        <v>535</v>
      </c>
      <c r="B22" s="32" t="s">
        <v>612</v>
      </c>
      <c r="C22" s="24" t="s">
        <v>40</v>
      </c>
      <c r="D22" s="24" t="s">
        <v>119</v>
      </c>
      <c r="E22" s="25" t="s">
        <v>621</v>
      </c>
      <c r="F22" s="26">
        <v>41398</v>
      </c>
      <c r="G22" s="31">
        <v>70000</v>
      </c>
    </row>
    <row r="23" spans="1:8" ht="32.25">
      <c r="A23" s="22" t="s">
        <v>535</v>
      </c>
      <c r="B23" s="23" t="s">
        <v>556</v>
      </c>
      <c r="C23" s="24" t="s">
        <v>118</v>
      </c>
      <c r="D23" s="24" t="s">
        <v>41</v>
      </c>
      <c r="E23" s="25" t="s">
        <v>557</v>
      </c>
      <c r="F23" s="26">
        <v>41385</v>
      </c>
      <c r="G23" s="130">
        <v>20000</v>
      </c>
    </row>
    <row r="24" spans="1:8" ht="31.5">
      <c r="A24" s="22" t="s">
        <v>535</v>
      </c>
      <c r="B24" s="23" t="s">
        <v>505</v>
      </c>
      <c r="C24" s="24" t="s">
        <v>118</v>
      </c>
      <c r="D24" s="24" t="s">
        <v>25</v>
      </c>
      <c r="E24" s="167" t="s">
        <v>558</v>
      </c>
      <c r="F24" s="173">
        <v>41398</v>
      </c>
      <c r="G24" s="130">
        <v>50000</v>
      </c>
    </row>
    <row r="25" spans="1:8">
      <c r="A25" s="22" t="s">
        <v>535</v>
      </c>
      <c r="B25" s="23" t="s">
        <v>293</v>
      </c>
      <c r="C25" s="24" t="s">
        <v>118</v>
      </c>
      <c r="D25" s="24" t="s">
        <v>41</v>
      </c>
      <c r="E25" s="23" t="s">
        <v>559</v>
      </c>
      <c r="F25" s="26">
        <v>41424</v>
      </c>
      <c r="G25" s="134">
        <v>20000</v>
      </c>
    </row>
    <row r="26" spans="1:8" s="154" customFormat="1">
      <c r="A26" s="22" t="s">
        <v>535</v>
      </c>
      <c r="B26" s="23" t="s">
        <v>560</v>
      </c>
      <c r="C26" s="24" t="s">
        <v>118</v>
      </c>
      <c r="D26" s="24" t="s">
        <v>94</v>
      </c>
      <c r="E26" s="25" t="s">
        <v>561</v>
      </c>
      <c r="F26" s="26">
        <v>41416</v>
      </c>
      <c r="G26" s="130">
        <v>37000</v>
      </c>
      <c r="H26" s="217"/>
    </row>
    <row r="27" spans="1:8" ht="32.25">
      <c r="A27" s="22" t="s">
        <v>535</v>
      </c>
      <c r="B27" s="32" t="s">
        <v>562</v>
      </c>
      <c r="C27" s="24" t="s">
        <v>118</v>
      </c>
      <c r="D27" s="24" t="s">
        <v>18</v>
      </c>
      <c r="E27" s="25" t="s">
        <v>563</v>
      </c>
      <c r="F27" s="26">
        <v>41397</v>
      </c>
      <c r="G27" s="31">
        <v>20000</v>
      </c>
    </row>
    <row r="28" spans="1:8" ht="32.25">
      <c r="A28" s="22" t="s">
        <v>535</v>
      </c>
      <c r="B28" s="32" t="s">
        <v>564</v>
      </c>
      <c r="C28" s="24" t="s">
        <v>118</v>
      </c>
      <c r="D28" s="24" t="s">
        <v>18</v>
      </c>
      <c r="E28" s="25" t="s">
        <v>565</v>
      </c>
      <c r="F28" s="26">
        <v>41397</v>
      </c>
      <c r="G28" s="38">
        <v>20000</v>
      </c>
    </row>
    <row r="29" spans="1:8">
      <c r="A29" s="22" t="s">
        <v>535</v>
      </c>
      <c r="B29" s="32" t="s">
        <v>566</v>
      </c>
      <c r="C29" s="24" t="s">
        <v>118</v>
      </c>
      <c r="D29" s="24" t="s">
        <v>41</v>
      </c>
      <c r="E29" s="25" t="s">
        <v>567</v>
      </c>
      <c r="F29" s="26">
        <v>41415</v>
      </c>
      <c r="G29" s="31">
        <v>20000</v>
      </c>
    </row>
    <row r="30" spans="1:8">
      <c r="A30" s="22" t="s">
        <v>535</v>
      </c>
      <c r="B30" s="32" t="s">
        <v>568</v>
      </c>
      <c r="C30" s="24" t="s">
        <v>118</v>
      </c>
      <c r="D30" s="24" t="s">
        <v>125</v>
      </c>
      <c r="E30" s="25" t="s">
        <v>34</v>
      </c>
      <c r="F30" s="26">
        <v>41402</v>
      </c>
      <c r="G30" s="31">
        <v>20000</v>
      </c>
    </row>
    <row r="31" spans="1:8">
      <c r="A31" s="22" t="s">
        <v>535</v>
      </c>
      <c r="B31" s="32" t="s">
        <v>569</v>
      </c>
      <c r="C31" s="24" t="s">
        <v>118</v>
      </c>
      <c r="D31" s="24" t="s">
        <v>94</v>
      </c>
      <c r="E31" s="25" t="s">
        <v>570</v>
      </c>
      <c r="F31" s="26">
        <v>41404</v>
      </c>
      <c r="G31" s="31">
        <v>10000</v>
      </c>
    </row>
    <row r="32" spans="1:8">
      <c r="A32" s="22" t="s">
        <v>535</v>
      </c>
      <c r="B32" s="32" t="s">
        <v>556</v>
      </c>
      <c r="C32" s="24" t="s">
        <v>118</v>
      </c>
      <c r="D32" s="24" t="s">
        <v>41</v>
      </c>
      <c r="E32" s="25" t="s">
        <v>26</v>
      </c>
      <c r="F32" s="26">
        <v>41404</v>
      </c>
      <c r="G32" s="38">
        <v>20000</v>
      </c>
    </row>
    <row r="33" spans="1:7" ht="32.25">
      <c r="A33" s="22" t="s">
        <v>535</v>
      </c>
      <c r="B33" s="32" t="s">
        <v>573</v>
      </c>
      <c r="C33" s="24" t="s">
        <v>118</v>
      </c>
      <c r="D33" s="24" t="s">
        <v>41</v>
      </c>
      <c r="E33" s="25" t="s">
        <v>574</v>
      </c>
      <c r="F33" s="26">
        <v>41423</v>
      </c>
      <c r="G33" s="38">
        <v>20000</v>
      </c>
    </row>
    <row r="34" spans="1:7" ht="32.25">
      <c r="A34" s="22" t="s">
        <v>535</v>
      </c>
      <c r="B34" s="32" t="s">
        <v>482</v>
      </c>
      <c r="C34" s="24" t="s">
        <v>118</v>
      </c>
      <c r="D34" s="24" t="s">
        <v>327</v>
      </c>
      <c r="E34" s="25" t="s">
        <v>626</v>
      </c>
      <c r="F34" s="26" t="s">
        <v>520</v>
      </c>
      <c r="G34" s="31">
        <v>200000</v>
      </c>
    </row>
    <row r="35" spans="1:7">
      <c r="A35" s="22" t="s">
        <v>535</v>
      </c>
      <c r="B35" s="32" t="s">
        <v>308</v>
      </c>
      <c r="C35" s="24" t="s">
        <v>51</v>
      </c>
      <c r="D35" s="24" t="s">
        <v>94</v>
      </c>
      <c r="E35" s="25" t="s">
        <v>600</v>
      </c>
      <c r="F35" s="26">
        <v>41402</v>
      </c>
      <c r="G35" s="64">
        <v>10000</v>
      </c>
    </row>
    <row r="36" spans="1:7">
      <c r="A36" s="22" t="s">
        <v>535</v>
      </c>
      <c r="B36" s="32" t="s">
        <v>598</v>
      </c>
      <c r="C36" s="24" t="s">
        <v>51</v>
      </c>
      <c r="D36" s="24" t="s">
        <v>18</v>
      </c>
      <c r="E36" s="25" t="s">
        <v>601</v>
      </c>
      <c r="F36" s="26">
        <v>41424</v>
      </c>
      <c r="G36" s="64">
        <v>20000</v>
      </c>
    </row>
    <row r="37" spans="1:7">
      <c r="A37" s="22" t="s">
        <v>535</v>
      </c>
      <c r="B37" s="39" t="s">
        <v>518</v>
      </c>
      <c r="C37" s="98" t="s">
        <v>103</v>
      </c>
      <c r="D37" s="98" t="s">
        <v>41</v>
      </c>
      <c r="E37" s="110" t="s">
        <v>26</v>
      </c>
      <c r="F37" s="111">
        <v>41424</v>
      </c>
      <c r="G37" s="112">
        <v>20000</v>
      </c>
    </row>
    <row r="38" spans="1:7">
      <c r="A38" s="22" t="s">
        <v>535</v>
      </c>
      <c r="B38" s="39" t="s">
        <v>518</v>
      </c>
      <c r="C38" s="98" t="s">
        <v>103</v>
      </c>
      <c r="D38" s="98" t="s">
        <v>575</v>
      </c>
      <c r="E38" s="110" t="s">
        <v>576</v>
      </c>
      <c r="F38" s="111">
        <v>41413</v>
      </c>
      <c r="G38" s="112">
        <v>200000</v>
      </c>
    </row>
    <row r="39" spans="1:7">
      <c r="A39" s="22" t="s">
        <v>535</v>
      </c>
      <c r="B39" s="39" t="s">
        <v>184</v>
      </c>
      <c r="C39" s="98" t="s">
        <v>103</v>
      </c>
      <c r="D39" s="98" t="s">
        <v>18</v>
      </c>
      <c r="E39" s="110" t="s">
        <v>579</v>
      </c>
      <c r="F39" s="111">
        <v>41398</v>
      </c>
      <c r="G39" s="83">
        <v>30000</v>
      </c>
    </row>
    <row r="40" spans="1:7">
      <c r="A40" s="22" t="s">
        <v>535</v>
      </c>
      <c r="B40" s="60" t="s">
        <v>521</v>
      </c>
      <c r="C40" s="98" t="s">
        <v>103</v>
      </c>
      <c r="D40" s="98" t="s">
        <v>61</v>
      </c>
      <c r="E40" s="99" t="s">
        <v>576</v>
      </c>
      <c r="F40" s="26">
        <v>41413</v>
      </c>
      <c r="G40" s="83">
        <v>200000</v>
      </c>
    </row>
    <row r="41" spans="1:7">
      <c r="A41" s="22" t="s">
        <v>535</v>
      </c>
      <c r="B41" s="60" t="s">
        <v>580</v>
      </c>
      <c r="C41" s="98" t="s">
        <v>103</v>
      </c>
      <c r="D41" s="98" t="s">
        <v>119</v>
      </c>
      <c r="E41" s="99" t="s">
        <v>581</v>
      </c>
      <c r="F41" s="26">
        <v>41395</v>
      </c>
      <c r="G41" s="83">
        <v>20000</v>
      </c>
    </row>
    <row r="42" spans="1:7">
      <c r="A42" s="22" t="s">
        <v>535</v>
      </c>
      <c r="B42" s="60" t="s">
        <v>140</v>
      </c>
      <c r="C42" s="98" t="s">
        <v>103</v>
      </c>
      <c r="D42" s="98" t="s">
        <v>119</v>
      </c>
      <c r="E42" s="99" t="s">
        <v>26</v>
      </c>
      <c r="F42" s="26"/>
      <c r="G42" s="83">
        <v>20000</v>
      </c>
    </row>
    <row r="43" spans="1:7">
      <c r="A43" s="22" t="s">
        <v>535</v>
      </c>
      <c r="B43" s="60" t="s">
        <v>518</v>
      </c>
      <c r="C43" s="98" t="s">
        <v>103</v>
      </c>
      <c r="D43" s="98" t="s">
        <v>41</v>
      </c>
      <c r="E43" s="99" t="s">
        <v>582</v>
      </c>
      <c r="F43" s="26">
        <v>41417</v>
      </c>
      <c r="G43" s="83">
        <v>150000</v>
      </c>
    </row>
    <row r="44" spans="1:7">
      <c r="A44" s="22" t="s">
        <v>535</v>
      </c>
      <c r="B44" s="60" t="s">
        <v>523</v>
      </c>
      <c r="C44" s="98" t="s">
        <v>103</v>
      </c>
      <c r="D44" s="98" t="s">
        <v>41</v>
      </c>
      <c r="E44" s="121" t="s">
        <v>583</v>
      </c>
      <c r="F44" s="26"/>
      <c r="G44" s="83">
        <v>70000</v>
      </c>
    </row>
    <row r="45" spans="1:7">
      <c r="A45" s="22" t="s">
        <v>535</v>
      </c>
      <c r="B45" s="60" t="s">
        <v>184</v>
      </c>
      <c r="C45" s="98" t="s">
        <v>103</v>
      </c>
      <c r="D45" s="98" t="s">
        <v>18</v>
      </c>
      <c r="E45" s="99" t="s">
        <v>23</v>
      </c>
      <c r="F45" s="26"/>
      <c r="G45" s="83">
        <v>70000</v>
      </c>
    </row>
    <row r="46" spans="1:7">
      <c r="A46" s="22" t="s">
        <v>535</v>
      </c>
      <c r="B46" s="60" t="s">
        <v>181</v>
      </c>
      <c r="C46" s="98" t="s">
        <v>103</v>
      </c>
      <c r="D46" s="98" t="s">
        <v>18</v>
      </c>
      <c r="E46" s="99" t="s">
        <v>579</v>
      </c>
      <c r="F46" s="26"/>
      <c r="G46" s="83">
        <v>30000</v>
      </c>
    </row>
    <row r="47" spans="1:7" ht="32.25">
      <c r="A47" s="22" t="s">
        <v>535</v>
      </c>
      <c r="B47" s="60" t="s">
        <v>181</v>
      </c>
      <c r="C47" s="98" t="s">
        <v>103</v>
      </c>
      <c r="D47" s="98" t="s">
        <v>18</v>
      </c>
      <c r="E47" s="99" t="s">
        <v>584</v>
      </c>
      <c r="F47" s="26"/>
      <c r="G47" s="83">
        <v>350000</v>
      </c>
    </row>
    <row r="48" spans="1:7">
      <c r="A48" s="22" t="s">
        <v>535</v>
      </c>
      <c r="B48" s="60" t="s">
        <v>585</v>
      </c>
      <c r="C48" s="98" t="s">
        <v>103</v>
      </c>
      <c r="D48" s="98" t="s">
        <v>119</v>
      </c>
      <c r="E48" s="99" t="s">
        <v>23</v>
      </c>
      <c r="F48" s="26">
        <v>41421</v>
      </c>
      <c r="G48" s="83">
        <v>70000</v>
      </c>
    </row>
    <row r="49" spans="1:8" ht="32.25">
      <c r="A49" s="22" t="s">
        <v>535</v>
      </c>
      <c r="B49" s="60" t="s">
        <v>530</v>
      </c>
      <c r="C49" s="98" t="s">
        <v>103</v>
      </c>
      <c r="D49" s="98" t="s">
        <v>327</v>
      </c>
      <c r="E49" s="99" t="s">
        <v>625</v>
      </c>
      <c r="F49" s="26">
        <v>41390</v>
      </c>
      <c r="G49" s="83">
        <v>200000</v>
      </c>
      <c r="H49" s="190"/>
    </row>
    <row r="50" spans="1:8" ht="32.25">
      <c r="A50" s="22" t="s">
        <v>535</v>
      </c>
      <c r="B50" s="52" t="s">
        <v>341</v>
      </c>
      <c r="C50" s="53" t="s">
        <v>33</v>
      </c>
      <c r="D50" s="54" t="s">
        <v>41</v>
      </c>
      <c r="E50" s="35" t="s">
        <v>631</v>
      </c>
      <c r="F50" s="56">
        <v>41406</v>
      </c>
      <c r="G50" s="28">
        <v>50000</v>
      </c>
      <c r="H50" s="190"/>
    </row>
    <row r="51" spans="1:8">
      <c r="G51" s="219">
        <f>SUM(G4:G49)</f>
        <v>2967000</v>
      </c>
    </row>
  </sheetData>
  <mergeCells count="1">
    <mergeCell ref="A1:G1"/>
  </mergeCells>
  <pageMargins left="0.2" right="0.21" top="0.33" bottom="0.25" header="0.3" footer="0.3"/>
  <pageSetup paperSize="9" scale="85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tabSelected="1" topLeftCell="A10" workbookViewId="0">
      <selection activeCell="G21" sqref="G21"/>
    </sheetView>
  </sheetViews>
  <sheetFormatPr defaultRowHeight="17.25"/>
  <cols>
    <col min="1" max="1" width="7.375" customWidth="1"/>
    <col min="2" max="2" width="17.375" customWidth="1"/>
    <col min="3" max="3" width="6.25" customWidth="1"/>
    <col min="4" max="4" width="8" customWidth="1"/>
    <col min="5" max="5" width="39.125" customWidth="1"/>
    <col min="7" max="7" width="9" style="157"/>
    <col min="8" max="10" width="9" style="138"/>
  </cols>
  <sheetData>
    <row r="1" spans="1:10" ht="21">
      <c r="A1" s="246" t="s">
        <v>628</v>
      </c>
      <c r="B1" s="247"/>
      <c r="C1" s="247"/>
      <c r="D1" s="247"/>
      <c r="E1" s="247"/>
      <c r="F1" s="247"/>
      <c r="G1" s="247"/>
    </row>
    <row r="2" spans="1:10">
      <c r="G2" s="152"/>
    </row>
    <row r="3" spans="1:10" ht="47.25">
      <c r="A3" s="143" t="s">
        <v>146</v>
      </c>
      <c r="B3" s="143" t="s">
        <v>158</v>
      </c>
      <c r="C3" s="143" t="s">
        <v>159</v>
      </c>
      <c r="D3" s="143" t="s">
        <v>160</v>
      </c>
      <c r="E3" s="143" t="s">
        <v>150</v>
      </c>
      <c r="F3" s="143" t="s">
        <v>151</v>
      </c>
      <c r="G3" s="145" t="s">
        <v>161</v>
      </c>
    </row>
    <row r="4" spans="1:10" s="154" customFormat="1">
      <c r="A4" s="22" t="s">
        <v>535</v>
      </c>
      <c r="B4" s="60" t="s">
        <v>545</v>
      </c>
      <c r="C4" s="98" t="s">
        <v>536</v>
      </c>
      <c r="D4" s="98" t="s">
        <v>41</v>
      </c>
      <c r="E4" s="99" t="s">
        <v>546</v>
      </c>
      <c r="F4" s="26">
        <v>41406</v>
      </c>
      <c r="G4" s="31">
        <v>50000</v>
      </c>
      <c r="H4" s="248"/>
      <c r="I4" s="249"/>
      <c r="J4" s="153"/>
    </row>
    <row r="5" spans="1:10" s="154" customFormat="1">
      <c r="A5" s="22" t="s">
        <v>535</v>
      </c>
      <c r="B5" s="60" t="s">
        <v>201</v>
      </c>
      <c r="C5" s="98" t="s">
        <v>536</v>
      </c>
      <c r="D5" s="98" t="s">
        <v>125</v>
      </c>
      <c r="E5" s="99" t="s">
        <v>547</v>
      </c>
      <c r="F5" s="26">
        <v>41405</v>
      </c>
      <c r="G5" s="31">
        <v>50000</v>
      </c>
      <c r="H5" s="250"/>
      <c r="I5" s="249"/>
      <c r="J5" s="153"/>
    </row>
    <row r="6" spans="1:10" s="154" customFormat="1">
      <c r="A6" s="22" t="s">
        <v>535</v>
      </c>
      <c r="B6" s="73" t="s">
        <v>241</v>
      </c>
      <c r="C6" s="74" t="s">
        <v>40</v>
      </c>
      <c r="D6" s="74" t="s">
        <v>18</v>
      </c>
      <c r="E6" s="75" t="s">
        <v>23</v>
      </c>
      <c r="F6" s="76">
        <v>41406</v>
      </c>
      <c r="G6" s="78">
        <v>70000</v>
      </c>
      <c r="H6" s="250"/>
      <c r="I6" s="249"/>
      <c r="J6" s="153"/>
    </row>
    <row r="7" spans="1:10">
      <c r="A7" s="22" t="s">
        <v>535</v>
      </c>
      <c r="B7" s="73" t="s">
        <v>615</v>
      </c>
      <c r="C7" s="74" t="s">
        <v>40</v>
      </c>
      <c r="D7" s="74"/>
      <c r="E7" s="75" t="s">
        <v>614</v>
      </c>
      <c r="F7" s="76">
        <v>41409</v>
      </c>
      <c r="G7" s="78">
        <v>100000</v>
      </c>
      <c r="H7" s="155"/>
      <c r="I7" s="156"/>
      <c r="J7" s="155"/>
    </row>
    <row r="8" spans="1:10">
      <c r="A8" s="22" t="s">
        <v>535</v>
      </c>
      <c r="B8" s="32" t="s">
        <v>618</v>
      </c>
      <c r="C8" s="24" t="s">
        <v>40</v>
      </c>
      <c r="D8" s="24" t="s">
        <v>94</v>
      </c>
      <c r="E8" s="25" t="s">
        <v>619</v>
      </c>
      <c r="F8" s="26">
        <v>41340</v>
      </c>
      <c r="G8" s="31">
        <v>50000</v>
      </c>
      <c r="H8" s="155"/>
      <c r="I8" s="156"/>
      <c r="J8" s="155"/>
    </row>
    <row r="9" spans="1:10">
      <c r="A9" s="22" t="s">
        <v>535</v>
      </c>
      <c r="B9" s="52" t="s">
        <v>121</v>
      </c>
      <c r="C9" s="53" t="s">
        <v>118</v>
      </c>
      <c r="D9" s="54" t="s">
        <v>41</v>
      </c>
      <c r="E9" s="55" t="s">
        <v>552</v>
      </c>
      <c r="F9" s="56">
        <v>41414</v>
      </c>
      <c r="G9" s="28">
        <v>20000</v>
      </c>
      <c r="H9" s="155"/>
      <c r="I9" s="156"/>
      <c r="J9" s="155"/>
    </row>
    <row r="10" spans="1:10" ht="31.5">
      <c r="A10" s="22" t="s">
        <v>535</v>
      </c>
      <c r="B10" s="23" t="s">
        <v>121</v>
      </c>
      <c r="C10" s="24" t="s">
        <v>118</v>
      </c>
      <c r="D10" s="24" t="s">
        <v>41</v>
      </c>
      <c r="E10" s="55" t="s">
        <v>553</v>
      </c>
      <c r="F10" s="26">
        <v>41385</v>
      </c>
      <c r="G10" s="134">
        <v>100000</v>
      </c>
      <c r="H10" s="155"/>
      <c r="I10" s="156"/>
      <c r="J10" s="155"/>
    </row>
    <row r="11" spans="1:10" ht="31.5">
      <c r="A11" s="22" t="s">
        <v>535</v>
      </c>
      <c r="B11" s="23" t="s">
        <v>121</v>
      </c>
      <c r="C11" s="24" t="s">
        <v>118</v>
      </c>
      <c r="D11" s="24" t="s">
        <v>41</v>
      </c>
      <c r="E11" s="55" t="s">
        <v>554</v>
      </c>
      <c r="F11" s="173">
        <v>41420</v>
      </c>
      <c r="G11" s="170">
        <v>50000</v>
      </c>
      <c r="H11" s="155"/>
      <c r="I11" s="156"/>
      <c r="J11" s="155"/>
    </row>
    <row r="12" spans="1:10">
      <c r="A12" s="22" t="s">
        <v>535</v>
      </c>
      <c r="B12" s="23" t="s">
        <v>121</v>
      </c>
      <c r="C12" s="24" t="s">
        <v>118</v>
      </c>
      <c r="D12" s="24" t="s">
        <v>41</v>
      </c>
      <c r="E12" s="167" t="s">
        <v>555</v>
      </c>
      <c r="F12" s="26">
        <v>41415</v>
      </c>
      <c r="G12" s="168">
        <v>20000</v>
      </c>
      <c r="H12" s="155"/>
      <c r="I12" s="156"/>
      <c r="J12" s="155"/>
    </row>
    <row r="13" spans="1:10">
      <c r="A13" s="22" t="s">
        <v>535</v>
      </c>
      <c r="B13" s="32" t="s">
        <v>123</v>
      </c>
      <c r="C13" s="24" t="s">
        <v>118</v>
      </c>
      <c r="D13" s="24" t="s">
        <v>41</v>
      </c>
      <c r="E13" s="25" t="s">
        <v>571</v>
      </c>
      <c r="F13" s="26">
        <v>41396</v>
      </c>
      <c r="G13" s="38">
        <v>20000</v>
      </c>
      <c r="H13" s="155"/>
      <c r="I13" s="156"/>
      <c r="J13" s="155"/>
    </row>
    <row r="14" spans="1:10">
      <c r="A14" s="22" t="s">
        <v>535</v>
      </c>
      <c r="B14" s="32" t="s">
        <v>141</v>
      </c>
      <c r="C14" s="24" t="s">
        <v>118</v>
      </c>
      <c r="D14" s="24" t="s">
        <v>119</v>
      </c>
      <c r="E14" s="25" t="s">
        <v>572</v>
      </c>
      <c r="F14" s="26">
        <v>41419</v>
      </c>
      <c r="G14" s="38">
        <v>50000</v>
      </c>
    </row>
    <row r="15" spans="1:10">
      <c r="A15" s="22" t="s">
        <v>535</v>
      </c>
      <c r="B15" s="32" t="s">
        <v>599</v>
      </c>
      <c r="C15" s="24" t="s">
        <v>51</v>
      </c>
      <c r="D15" s="24" t="s">
        <v>41</v>
      </c>
      <c r="E15" s="25" t="s">
        <v>26</v>
      </c>
      <c r="F15" s="173">
        <v>41400</v>
      </c>
      <c r="G15" s="91">
        <v>20000</v>
      </c>
    </row>
    <row r="16" spans="1:10">
      <c r="A16" s="22" t="s">
        <v>535</v>
      </c>
      <c r="B16" s="114" t="s">
        <v>577</v>
      </c>
      <c r="C16" s="98" t="s">
        <v>103</v>
      </c>
      <c r="D16" s="115" t="s">
        <v>119</v>
      </c>
      <c r="E16" s="110" t="s">
        <v>578</v>
      </c>
      <c r="F16" s="116">
        <v>41420</v>
      </c>
      <c r="G16" s="118">
        <v>50000</v>
      </c>
    </row>
    <row r="17" spans="1:7">
      <c r="A17" s="22" t="s">
        <v>535</v>
      </c>
      <c r="B17" s="60" t="s">
        <v>231</v>
      </c>
      <c r="C17" s="98" t="s">
        <v>154</v>
      </c>
      <c r="D17" s="98" t="s">
        <v>218</v>
      </c>
      <c r="E17" s="99" t="s">
        <v>603</v>
      </c>
      <c r="F17" s="26">
        <v>41397</v>
      </c>
      <c r="G17" s="31">
        <v>25000</v>
      </c>
    </row>
    <row r="18" spans="1:7">
      <c r="A18" s="22" t="s">
        <v>535</v>
      </c>
      <c r="B18" s="52" t="s">
        <v>632</v>
      </c>
      <c r="C18" s="53" t="s">
        <v>33</v>
      </c>
      <c r="D18" s="54" t="s">
        <v>157</v>
      </c>
      <c r="E18" s="35" t="s">
        <v>633</v>
      </c>
      <c r="F18" s="56" t="s">
        <v>634</v>
      </c>
      <c r="G18" s="28">
        <v>20000</v>
      </c>
    </row>
    <row r="19" spans="1:7">
      <c r="A19" s="22" t="s">
        <v>535</v>
      </c>
      <c r="B19" s="60" t="s">
        <v>635</v>
      </c>
      <c r="C19" s="98" t="s">
        <v>103</v>
      </c>
      <c r="D19" s="98" t="s">
        <v>125</v>
      </c>
      <c r="E19" s="99" t="s">
        <v>636</v>
      </c>
      <c r="F19" s="26" t="s">
        <v>624</v>
      </c>
      <c r="G19" s="83">
        <v>50000</v>
      </c>
    </row>
    <row r="20" spans="1:7">
      <c r="A20" s="22" t="s">
        <v>535</v>
      </c>
      <c r="B20" s="60" t="s">
        <v>637</v>
      </c>
      <c r="C20" s="60" t="s">
        <v>115</v>
      </c>
      <c r="D20" s="98" t="s">
        <v>125</v>
      </c>
      <c r="E20" s="35" t="s">
        <v>638</v>
      </c>
      <c r="F20" s="26" t="s">
        <v>551</v>
      </c>
      <c r="G20" s="31">
        <v>50000</v>
      </c>
    </row>
    <row r="21" spans="1:7">
      <c r="G21" s="221">
        <f>SUM(G4:G20)</f>
        <v>795000</v>
      </c>
    </row>
  </sheetData>
  <mergeCells count="2">
    <mergeCell ref="A1:G1"/>
    <mergeCell ref="H4:I6"/>
  </mergeCells>
  <pageMargins left="0.2" right="0.21" top="0.42" bottom="0.75" header="0.3" footer="0.3"/>
  <pageSetup paperSize="9" scale="8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BBVP T01</vt:lpstr>
      <vt:lpstr>Luong 01</vt:lpstr>
      <vt:lpstr>Tip 01</vt:lpstr>
      <vt:lpstr>BBVP T02</vt:lpstr>
      <vt:lpstr>Luong 02</vt:lpstr>
      <vt:lpstr>Tip 02</vt:lpstr>
      <vt:lpstr>BBVP T03</vt:lpstr>
      <vt:lpstr>Luong 03</vt:lpstr>
      <vt:lpstr>Tip 03</vt:lpstr>
      <vt:lpstr>BBVP T04</vt:lpstr>
      <vt:lpstr>Lương T04</vt:lpstr>
      <vt:lpstr>Tip 04</vt:lpstr>
      <vt:lpstr>BBVP T05</vt:lpstr>
      <vt:lpstr>Luong T5</vt:lpstr>
      <vt:lpstr>Tip 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 Tam Cali</dc:creator>
  <cp:lastModifiedBy>kho</cp:lastModifiedBy>
  <cp:lastPrinted>2013-06-03T08:07:18Z</cp:lastPrinted>
  <dcterms:created xsi:type="dcterms:W3CDTF">2013-02-01T03:34:10Z</dcterms:created>
  <dcterms:modified xsi:type="dcterms:W3CDTF">2013-06-05T05:24:54Z</dcterms:modified>
</cp:coreProperties>
</file>