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>
    <mc:Choice Requires="x15">
      <x15ac:absPath xmlns:x15ac="http://schemas.microsoft.com/office/spreadsheetml/2010/11/ac" url="D:\Project\Java\App-noi-that\Data\FileExport\XLSXTemplate\"/>
    </mc:Choice>
  </mc:AlternateContent>
  <xr:revisionPtr revIDLastSave="0" documentId="13_ncr:1_{C7879E00-51CD-4A03-BECB-3EF6C395AF90}" xr6:coauthVersionLast="47" xr6:coauthVersionMax="47" xr10:uidLastSave="{00000000-0000-0000-0000-000000000000}"/>
  <bookViews>
    <workbookView xWindow="-120" yWindow="-120" windowWidth="29040" windowHeight="15990" tabRatio="500" xr2:uid="{00000000-000D-0000-FFFF-FFFF00000000}"/>
  </bookViews>
  <sheets>
    <sheet name="Sheet1" sheetId="1" r:id="rId1"/>
    <sheet name=" Gỗ Veener" sheetId="2" state="hidden" r:id="rId2"/>
    <sheet name="Chỉ tủ bếp dưới" sheetId="3" state="hidden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J28" i="3" l="1"/>
  <c r="J27" i="3"/>
  <c r="J26" i="3"/>
  <c r="J25" i="3"/>
  <c r="J24" i="3"/>
  <c r="J23" i="3"/>
  <c r="J22" i="3"/>
  <c r="J21" i="3"/>
  <c r="J20" i="3"/>
  <c r="I19" i="3"/>
  <c r="J19" i="3" s="1"/>
  <c r="D18" i="3"/>
  <c r="I18" i="3" s="1"/>
  <c r="J18" i="3" s="1"/>
  <c r="J29" i="3" s="1"/>
  <c r="I15" i="3"/>
  <c r="J15" i="3" s="1"/>
  <c r="J16" i="3" s="1"/>
  <c r="J30" i="2"/>
  <c r="J29" i="2"/>
  <c r="J28" i="2"/>
  <c r="J27" i="2"/>
  <c r="J26" i="2"/>
  <c r="J25" i="2"/>
  <c r="J24" i="2"/>
  <c r="J23" i="2"/>
  <c r="J22" i="2"/>
  <c r="J21" i="2"/>
  <c r="J20" i="2"/>
  <c r="J19" i="2" s="1"/>
  <c r="I18" i="2"/>
  <c r="J18" i="2" s="1"/>
  <c r="H18" i="2"/>
  <c r="F17" i="2"/>
  <c r="D15" i="2"/>
  <c r="D16" i="2" s="1"/>
  <c r="J30" i="3" l="1"/>
  <c r="D17" i="2"/>
  <c r="I17" i="2" s="1"/>
  <c r="J17" i="2" s="1"/>
  <c r="I16" i="2"/>
  <c r="J16" i="2" s="1"/>
  <c r="I15" i="2"/>
  <c r="J15" i="2" s="1"/>
  <c r="J14" i="2" s="1"/>
  <c r="J31" i="2" s="1"/>
  <c r="J32" i="2" s="1"/>
  <c r="J36" i="2" s="1"/>
</calcChain>
</file>

<file path=xl/sharedStrings.xml><?xml version="1.0" encoding="utf-8"?>
<sst xmlns="http://schemas.openxmlformats.org/spreadsheetml/2006/main" count="448" uniqueCount="185">
  <si>
    <t>STT</t>
  </si>
  <si>
    <t>Tên hạng mục</t>
  </si>
  <si>
    <t>Vật liệu</t>
  </si>
  <si>
    <t>Kích thước</t>
  </si>
  <si>
    <t>Đơn vị tính</t>
  </si>
  <si>
    <t>Đơn giá</t>
  </si>
  <si>
    <t>Khối lương</t>
  </si>
  <si>
    <t>Thành tiền</t>
  </si>
  <si>
    <t>Ghi chú</t>
  </si>
  <si>
    <t>Dài</t>
  </si>
  <si>
    <t>Rộng</t>
  </si>
  <si>
    <t>Cao</t>
  </si>
  <si>
    <t>Đặt cọc thiết kế 10%</t>
  </si>
  <si>
    <t>Đặt cọc thi công 30%</t>
  </si>
  <si>
    <t>Nghiệm thu quyết toán</t>
  </si>
  <si>
    <t>Bên A</t>
  </si>
  <si>
    <t>Bên B</t>
  </si>
  <si>
    <t>A ONE</t>
  </si>
  <si>
    <t>CÔNG TY TNHH KIẾN TRÚC NỘI THẤT A ONE</t>
  </si>
  <si>
    <r>
      <rPr>
        <b/>
        <sz val="13"/>
        <color rgb="FF000000"/>
        <rFont val="Times New Roman"/>
        <charset val="1"/>
      </rPr>
      <t>Địa chỉ văn phòng</t>
    </r>
    <r>
      <rPr>
        <sz val="13"/>
        <color rgb="FF000000"/>
        <rFont val="Times New Roman"/>
        <charset val="1"/>
      </rPr>
      <t>:  2212 FLC Complex 36 Phạm Hùng - Phường Mỹ Đình II - Nam Từ Liêm - Hà Nội</t>
    </r>
  </si>
  <si>
    <r>
      <rPr>
        <b/>
        <sz val="13"/>
        <color rgb="FF000000"/>
        <rFont val="Times New Roman"/>
        <charset val="1"/>
      </rPr>
      <t>Địa chỉ nhà xưởng</t>
    </r>
    <r>
      <rPr>
        <sz val="13"/>
        <color rgb="FF000000"/>
        <rFont val="Times New Roman"/>
        <charset val="1"/>
      </rPr>
      <t>: Cụm công nghiệp,  huyện Phúc Thọ, thành phố Hà Nội</t>
    </r>
  </si>
  <si>
    <r>
      <rPr>
        <b/>
        <sz val="13"/>
        <color rgb="FF000000"/>
        <rFont val="Times New Roman"/>
        <charset val="1"/>
      </rPr>
      <t>Hotline</t>
    </r>
    <r>
      <rPr>
        <sz val="13"/>
        <color rgb="FF000000"/>
        <rFont val="Times New Roman"/>
        <charset val="1"/>
      </rPr>
      <t>: Mr.Tuân 0911.656.333; Mr.Thưởng 0988969321</t>
    </r>
  </si>
  <si>
    <r>
      <rPr>
        <b/>
        <sz val="13"/>
        <color rgb="FF000000"/>
        <rFont val="Times New Roman"/>
        <charset val="1"/>
      </rPr>
      <t>Email</t>
    </r>
    <r>
      <rPr>
        <sz val="13"/>
        <color rgb="FF000000"/>
        <rFont val="Times New Roman"/>
        <charset val="1"/>
      </rPr>
      <t>: noithataone@gmail.com</t>
    </r>
  </si>
  <si>
    <t>Báo Giá Nội Thất</t>
  </si>
  <si>
    <t>Khách hàng : Thu Hằng</t>
  </si>
  <si>
    <t>Điện thoại: 0904242121</t>
  </si>
  <si>
    <t>Địa chỉ : Căn 3A.11 Khai Sơn Hill - Ngọc thuỵ-long biên</t>
  </si>
  <si>
    <t>Ngày: 19/11/2022</t>
  </si>
  <si>
    <t>Sản phẩm:  Tủ bếp</t>
  </si>
  <si>
    <t>Chi tiết</t>
  </si>
  <si>
    <t>Số lượng</t>
  </si>
  <si>
    <t>I</t>
  </si>
  <si>
    <t xml:space="preserve"> NỘI THẤT TỦ BẾP </t>
  </si>
  <si>
    <t>Tủ bếp dưới</t>
  </si>
  <si>
    <t>- Thùng khung :  nhựa Picomat chống nước tuyệt đối độ dày 18mm
-Cánh : MDF chống ẩm an cường phủ veneer sơn giả óc chó
-Hậu  Tấm nhôm Alu 3 ly</t>
  </si>
  <si>
    <t>mét dài</t>
  </si>
  <si>
    <t>Tủ bếp trên</t>
  </si>
  <si>
    <t>- Thùng  :  MDF chống ẩm an cường phủ veneer sơn giả óc chó
-Cánh:   MDF chống ẩm an cường phủ veneer sơn giả óc chó
-Hậu  Tấm nhôm Alu 3 ly</t>
  </si>
  <si>
    <t>Tủ  trên tầng 2</t>
  </si>
  <si>
    <t>- Thùng  : MDF chống ẩm an cường , độ dày 18mm 
-Cánh:  MDF chống ẩm an cường  soi CNC  sơn inchem 5 lóp mỹ  độ dày 25mm
-Hậu  Tấm nhôm Alu 3 ly</t>
  </si>
  <si>
    <t xml:space="preserve"> Bàn đảo bếp </t>
  </si>
  <si>
    <t xml:space="preserve">- Thùng khung :  nhựa Picomat chống nước tuyệt đối độ dày 18mm
-Cánh : MDF chống ẩm an cường phủ veneer sơn giả óc chó
</t>
  </si>
  <si>
    <t xml:space="preserve">Phần phụ kiện hãng  </t>
  </si>
  <si>
    <t>Giá dao thớt</t>
  </si>
  <si>
    <t xml:space="preserve">Ngăn kéo gỗ
</t>
  </si>
  <si>
    <t>bộ</t>
  </si>
  <si>
    <t>Giá gia vị</t>
  </si>
  <si>
    <t>Giá xoong nồi</t>
  </si>
  <si>
    <t>Giá xoong nồi chính hãng Eurogold</t>
  </si>
  <si>
    <t xml:space="preserve">Thùng gạo </t>
  </si>
  <si>
    <t>Thùng gạo Eurogold</t>
  </si>
  <si>
    <t xml:space="preserve"> Thùng Rác </t>
  </si>
  <si>
    <t>Thùng rác Eurogold</t>
  </si>
  <si>
    <t>Giá bát</t>
  </si>
  <si>
    <t>Giá bát nâng hạ Eurogold</t>
  </si>
  <si>
    <t>Giá treo Ly</t>
  </si>
  <si>
    <t>Inox 304 Eurogold</t>
  </si>
  <si>
    <t>Bộ</t>
  </si>
  <si>
    <t>Bản lề</t>
  </si>
  <si>
    <t>Bản lề giảm chấn inox 304 Eurogold</t>
  </si>
  <si>
    <t>chiếc</t>
  </si>
  <si>
    <t>Ray</t>
  </si>
  <si>
    <t>Ray âm giảm chấn hãng Eurogold</t>
  </si>
  <si>
    <t>bộ( 2 chiếc)</t>
  </si>
  <si>
    <t>Pittong</t>
  </si>
  <si>
    <t>Pittong nâng cánh Eurogold</t>
  </si>
  <si>
    <t>Tay nắm cửa</t>
  </si>
  <si>
    <t>Theo mẫu khách hàng lựa chọn</t>
  </si>
  <si>
    <t xml:space="preserve"> Tổng </t>
  </si>
  <si>
    <t>Discount A.Tâm GT 3% còn</t>
  </si>
  <si>
    <t xml:space="preserve"> Đặt cọc thiết kế 15% giá trị HĐ </t>
  </si>
  <si>
    <t>Tạm ứng lần 1</t>
  </si>
  <si>
    <t>Đặt cọc thi công 40% giá trị HĐ</t>
  </si>
  <si>
    <t>Tạm ứng lần 2</t>
  </si>
  <si>
    <t>Đặt cọc 35% giá trị HĐ khi hàng đến công trình</t>
  </si>
  <si>
    <t>Tạm ứng lần 3</t>
  </si>
  <si>
    <t>Nghiệm thu, Quyết toán</t>
  </si>
  <si>
    <t xml:space="preserve"> Thanh toán  </t>
  </si>
  <si>
    <t>Chú thích:
 - Báo giá đã bao gồm vận chuyển nội thành, lắp đặt, phí đo đạc thiết kế.
 - Đơn giá trên chưa bao gồm VAT, khách hàng chỉ chịu phí VAT = 10% tổng gía trị hợp đồng khi muốn xuất hóa đơn đỏ.
 - Bảo hành phần gỗ 2 năm, phụ kiện bảo hành 2 năm theo hãng.
 - Khối lượng thực tế tính theo kích thước tại công trình.</t>
  </si>
  <si>
    <t xml:space="preserve">Khách hàng: </t>
  </si>
  <si>
    <t>Nguyễn Quỳnh Trang</t>
  </si>
  <si>
    <t>Điện thoại:</t>
  </si>
  <si>
    <t>Địa chỉ:</t>
  </si>
  <si>
    <t>Ngày:</t>
  </si>
  <si>
    <t>Sản phẩm:</t>
  </si>
  <si>
    <t>A</t>
  </si>
  <si>
    <t>Tủ bếp</t>
  </si>
  <si>
    <t>- Thùng: nhựa Picomat chống nước tuyệt đối
- Cánh MDF chống ẩm An Cường phủ sơn Inchem 5 lớp của Mỹ, soi họa tiết CNC</t>
  </si>
  <si>
    <t xml:space="preserve">TỔNG TỦ BẾP </t>
  </si>
  <si>
    <t>Tổng</t>
  </si>
  <si>
    <t>B</t>
  </si>
  <si>
    <t>Phụ kiện</t>
  </si>
  <si>
    <t xml:space="preserve">Kính bếp </t>
  </si>
  <si>
    <t>Kính bếp Cường lực Hải Long sơn màu đơn sắc</t>
  </si>
  <si>
    <t>Đá bếp</t>
  </si>
  <si>
    <t>Đá bếp kim sa, vân mây...</t>
  </si>
  <si>
    <t>Giá bát cố định Tủ trên Eurogold</t>
  </si>
  <si>
    <t>Mã EP86600, EP86700,…EP86900. Giá niêm yết 2,450,000 vnđ</t>
  </si>
  <si>
    <t xml:space="preserve">Giá dao thớt chính hãng Eurogold </t>
  </si>
  <si>
    <t>Mã EP40, EP3, EP30, EP25, EP20. Giá niêm yết 3,280,000</t>
  </si>
  <si>
    <t>Mã EP60B, EP70B, EP80B, EP90B. Giá niêm yết 3,350,000</t>
  </si>
  <si>
    <t xml:space="preserve">bộ </t>
  </si>
  <si>
    <t xml:space="preserve">Giá gia vị chính hãng Eurogold </t>
  </si>
  <si>
    <t>Mã ERO2040B2, ERO2035B2, ERO2030B2, ERO2025B2, ERO2020B2. Giá niêm yết 2,650,000</t>
  </si>
  <si>
    <t>Ray bi 3 lớp Eurogold</t>
  </si>
  <si>
    <t>bộ (2 chiếc)</t>
  </si>
  <si>
    <t>Đèn led tủ trên</t>
  </si>
  <si>
    <t>Đèn led bếp nhập Hàn Quốc, tính từ 3md</t>
  </si>
  <si>
    <t>Màu trắng, vàng kem</t>
  </si>
  <si>
    <t xml:space="preserve">Tổng phụ kiện </t>
  </si>
  <si>
    <t xml:space="preserve">Tổng cả phụ kiện và bếp </t>
  </si>
  <si>
    <t>Chú thích:
 - Báo giá đã bao gồm vận chuyển nội thành, lắp đặt, phí đo đạc thiết kế.
 - Đơn giá trên chưa bao gồm VAT, khách hàng chỉ chịu phí VAT = 10% tổng gía trị hợp đồng khi muốn xuất hóa đơn đỏ.
 - Bảo hành phần gỗ 3 năm, phụ kiện bảo hành 2 năm theo hãng.
 - Khối lượng thực tế tính theo kích thước tại công trình.</t>
  </si>
  <si>
    <t>Hàng đến chân công trình 50%</t>
  </si>
  <si>
    <t>Tổng tiền</t>
  </si>
  <si>
    <t/>
  </si>
  <si>
    <r>
      <rPr>
        <b val="true"/>
        <sz val="13.0"/>
        <rFont val="Times New Roman"/>
      </rPr>
      <t>Địa chỉ văn phòng</t>
    </r>
    <r>
      <rPr>
        <sz val="13.0"/>
        <rFont val="Times New Roman"/>
      </rPr>
      <t xml:space="preserve">: </t>
    </r>
  </si>
  <si>
    <r>
      <rPr>
        <b val="true"/>
        <sz val="13.0"/>
        <rFont val="Times New Roman"/>
      </rPr>
      <t>Địa chỉ nhà xưởng</t>
    </r>
    <r>
      <rPr>
        <sz val="13.0"/>
        <rFont val="Times New Roman"/>
      </rPr>
      <t xml:space="preserve">: </t>
    </r>
  </si>
  <si>
    <r>
      <rPr>
        <b val="true"/>
        <sz val="13.0"/>
        <rFont val="Times New Roman"/>
      </rPr>
      <t>Hotline</t>
    </r>
    <r>
      <rPr>
        <sz val="13.0"/>
        <rFont val="Times New Roman"/>
      </rPr>
      <t xml:space="preserve">: </t>
    </r>
  </si>
  <si>
    <r>
      <rPr>
        <b val="true"/>
        <sz val="13.0"/>
        <rFont val="Times New Roman"/>
      </rPr>
      <t>Email</t>
    </r>
    <r>
      <rPr>
        <sz val="13.0"/>
        <rFont val="Times New Roman"/>
      </rPr>
      <t xml:space="preserve">: </t>
    </r>
  </si>
  <si>
    <r>
      <rPr>
        <b val="true"/>
        <sz val="13.0"/>
        <rFont val="Times New Roman"/>
      </rPr>
      <t xml:space="preserve">Khách hàng </t>
    </r>
    <r>
      <rPr>
        <sz val="13.0"/>
        <rFont val="Times New Roman"/>
      </rPr>
      <t xml:space="preserve">: </t>
    </r>
  </si>
  <si>
    <r>
      <rPr>
        <b val="true"/>
        <sz val="13.0"/>
        <rFont val="Times New Roman"/>
      </rPr>
      <t>Địa chỉ</t>
    </r>
    <r>
      <rPr>
        <sz val="13.0"/>
        <rFont val="Times New Roman"/>
      </rPr>
      <t xml:space="preserve">: </t>
    </r>
  </si>
  <si>
    <r>
      <rPr>
        <b val="true"/>
        <sz val="13.0"/>
        <rFont val="Times New Roman"/>
      </rPr>
      <t>Điện thoại</t>
    </r>
    <r>
      <rPr>
        <sz val="13.0"/>
        <rFont val="Times New Roman"/>
      </rPr>
      <t xml:space="preserve">: </t>
    </r>
  </si>
  <si>
    <r>
      <rPr>
        <b val="true"/>
        <sz val="13.0"/>
        <rFont val="Times New Roman"/>
      </rPr>
      <t>Ngày</t>
    </r>
    <r>
      <rPr>
        <sz val="13.0"/>
        <rFont val="Times New Roman"/>
      </rPr>
      <t>: 06/11/2023</t>
    </r>
  </si>
  <si>
    <r>
      <rPr>
        <b val="true"/>
        <sz val="13.0"/>
        <rFont val="Times New Roman"/>
      </rPr>
      <t>Sản phẩm</t>
    </r>
    <r>
      <rPr>
        <sz val="13.0"/>
        <rFont val="Times New Roman"/>
      </rPr>
      <t xml:space="preserve">: </t>
    </r>
  </si>
  <si>
    <r>
      <rPr>
        <b val="true"/>
        <sz val="12.0"/>
        <rFont val="Times New Roman"/>
      </rPr>
      <t>I</t>
    </r>
  </si>
  <si>
    <r>
      <rPr>
        <b val="true"/>
        <sz val="14.0"/>
        <rFont val="Times New Roman"/>
      </rPr>
      <t>NỘI THẤT PHÒNG BẾP</t>
    </r>
  </si>
  <si>
    <r>
      <rPr>
        <b val="true"/>
        <sz val="18.0"/>
        <rFont val="Times New Roman"/>
      </rPr>
      <t>787,291,245</t>
    </r>
  </si>
  <si>
    <r>
      <rPr>
        <sz val="12.0"/>
        <rFont val="Times New Roman"/>
      </rPr>
      <t>1</t>
    </r>
  </si>
  <si>
    <r>
      <rPr>
        <sz val="12.0"/>
        <rFont val="Times New Roman"/>
      </rPr>
      <t>Tủ bếp kịch trần/ tầng 2</t>
    </r>
  </si>
  <si>
    <r>
      <rPr>
        <sz val="12.0"/>
        <rFont val="Times New Roman"/>
      </rPr>
      <t xml:space="preserve">Thùng và cánh: MDF chống ẩm 17mm phủ Melamine An Cường
- </t>
    </r>
    <r>
      <rPr>
        <b val="true"/>
        <sz val="12.0"/>
        <rFont val="Times New Roman"/>
      </rPr>
      <t>Hậu</t>
    </r>
    <r>
      <rPr>
        <sz val="12.0"/>
        <rFont val="Times New Roman"/>
      </rPr>
      <t>: Nhôm Alu dày 3mm chống nước tuyệt đối</t>
    </r>
  </si>
  <si>
    <r>
      <rPr>
        <sz val="12.0"/>
        <rFont val="Times New Roman"/>
      </rPr>
      <t>999.0</t>
    </r>
  </si>
  <si>
    <r>
      <rPr>
        <sz val="12.0"/>
        <rFont val="Times New Roman"/>
      </rPr>
      <t>350.0</t>
    </r>
  </si>
  <si>
    <r>
      <rPr>
        <sz val="12.0"/>
        <rFont val="Times New Roman"/>
      </rPr>
      <t>400.0</t>
    </r>
  </si>
  <si>
    <r>
      <rPr>
        <sz val="12.0"/>
        <rFont val="Times New Roman"/>
      </rPr>
      <t>Mét dài</t>
    </r>
  </si>
  <si>
    <r>
      <rPr>
        <sz val="12.0"/>
        <rFont val="Times New Roman"/>
      </rPr>
      <t>1,435,000</t>
    </r>
  </si>
  <si>
    <r>
      <rPr>
        <sz val="12.0"/>
        <rFont val="Times New Roman"/>
      </rPr>
      <t>0.999</t>
    </r>
  </si>
  <si>
    <r>
      <rPr>
        <sz val="12.0"/>
        <rFont val="Times New Roman"/>
      </rPr>
      <t>1,433,565</t>
    </r>
  </si>
  <si>
    <r>
      <rPr>
        <sz val="12.0"/>
        <rFont val="Times New Roman"/>
      </rPr>
      <t>2</t>
    </r>
  </si>
  <si>
    <r>
      <rPr>
        <sz val="12.0"/>
        <rFont val="Times New Roman"/>
      </rPr>
      <t xml:space="preserve">Tủ bếp dưới </t>
    </r>
  </si>
  <si>
    <r>
      <rPr>
        <sz val="12.0"/>
        <rFont val="Times New Roman"/>
      </rPr>
      <t xml:space="preserve">- </t>
    </r>
    <r>
      <rPr>
        <b val="true"/>
        <sz val="12.0"/>
        <rFont val="Times New Roman"/>
      </rPr>
      <t>Thùng</t>
    </r>
    <r>
      <rPr>
        <sz val="12.0"/>
        <rFont val="Times New Roman"/>
      </rPr>
      <t xml:space="preserve">: nhựa Picomat 17mm chống nước tuyệt đối. 
- </t>
    </r>
    <r>
      <rPr>
        <b val="true"/>
        <sz val="12.0"/>
        <rFont val="Times New Roman"/>
      </rPr>
      <t>Cánh</t>
    </r>
    <r>
      <rPr>
        <sz val="12.0"/>
        <rFont val="Times New Roman"/>
      </rPr>
      <t xml:space="preserve">: MDF chống ẩm 17mm phủ Melamine An Cường.
- </t>
    </r>
    <r>
      <rPr>
        <b val="true"/>
        <sz val="12.0"/>
        <rFont val="Times New Roman"/>
      </rPr>
      <t>Hậu</t>
    </r>
    <r>
      <rPr>
        <sz val="12.0"/>
        <rFont val="Times New Roman"/>
      </rPr>
      <t>: Nhôm Alu dày 3mm chống nước tuyệt đối</t>
    </r>
  </si>
  <si>
    <r>
      <rPr>
        <sz val="12.0"/>
        <rFont val="Times New Roman"/>
      </rPr>
      <t>99999.0</t>
    </r>
  </si>
  <si>
    <r>
      <rPr>
        <sz val="12.0"/>
        <rFont val="Times New Roman"/>
      </rPr>
      <t>600.0</t>
    </r>
  </si>
  <si>
    <r>
      <rPr>
        <sz val="12.0"/>
        <rFont val="Times New Roman"/>
      </rPr>
      <t>870.0</t>
    </r>
  </si>
  <si>
    <r>
      <rPr>
        <sz val="12.0"/>
        <rFont val="Times New Roman"/>
      </rPr>
      <t>2,550,000</t>
    </r>
  </si>
  <si>
    <r>
      <rPr>
        <sz val="12.0"/>
        <rFont val="Times New Roman"/>
      </rPr>
      <t>99.999</t>
    </r>
  </si>
  <si>
    <r>
      <rPr>
        <sz val="12.0"/>
        <rFont val="Times New Roman"/>
      </rPr>
      <t>254,997,450</t>
    </r>
  </si>
  <si>
    <r>
      <rPr>
        <sz val="12.0"/>
        <rFont val="Times New Roman"/>
      </rPr>
      <t>3</t>
    </r>
  </si>
  <si>
    <r>
      <rPr>
        <sz val="12.0"/>
        <rFont val="Times New Roman"/>
      </rPr>
      <t>4</t>
    </r>
  </si>
  <si>
    <r>
      <rPr>
        <sz val="12.0"/>
        <rFont val="Times New Roman"/>
      </rPr>
      <t>5</t>
    </r>
  </si>
  <si>
    <r>
      <rPr>
        <sz val="12.0"/>
        <rFont val="Times New Roman"/>
      </rPr>
      <t>6</t>
    </r>
  </si>
  <si>
    <r>
      <rPr>
        <sz val="12.0"/>
        <rFont val="Times New Roman"/>
      </rPr>
      <t xml:space="preserve">Tủ bếp trên </t>
    </r>
  </si>
  <si>
    <r>
      <rPr>
        <sz val="12.0"/>
        <rFont val="Times New Roman"/>
      </rPr>
      <t>9999.0</t>
    </r>
  </si>
  <si>
    <r>
      <rPr>
        <sz val="12.0"/>
        <rFont val="Times New Roman"/>
      </rPr>
      <t>800.0</t>
    </r>
  </si>
  <si>
    <r>
      <rPr>
        <sz val="12.0"/>
        <rFont val="Times New Roman"/>
      </rPr>
      <t>1,800,000</t>
    </r>
  </si>
  <si>
    <r>
      <rPr>
        <sz val="12.0"/>
        <rFont val="Times New Roman"/>
      </rPr>
      <t>9.999</t>
    </r>
  </si>
  <si>
    <r>
      <rPr>
        <sz val="12.0"/>
        <rFont val="Times New Roman"/>
      </rPr>
      <t>17,998,200</t>
    </r>
  </si>
  <si>
    <r>
      <rPr>
        <sz val="12.0"/>
        <rFont val="Times New Roman"/>
      </rPr>
      <t>7</t>
    </r>
  </si>
  <si>
    <r>
      <rPr>
        <b val="true"/>
        <sz val="12.0"/>
        <rFont val="Times New Roman"/>
      </rPr>
      <t>II</t>
    </r>
  </si>
  <si>
    <r>
      <rPr>
        <b val="true"/>
        <sz val="18.0"/>
        <rFont val="Times New Roman"/>
      </rPr>
      <t>0</t>
    </r>
  </si>
  <si>
    <r>
      <rPr>
        <sz val="12.0"/>
        <rFont val="Times New Roman"/>
      </rPr>
      <t>0.0</t>
    </r>
  </si>
  <si>
    <r>
      <rPr>
        <sz val="12.0"/>
        <rFont val="Times New Roman"/>
      </rPr>
      <t>0</t>
    </r>
  </si>
  <si>
    <r>
      <rPr>
        <b val="true"/>
        <sz val="12.0"/>
        <rFont val="Times New Roman"/>
      </rPr>
      <t>III</t>
    </r>
  </si>
  <si>
    <r>
      <rPr>
        <b val="true"/>
        <sz val="18.0"/>
        <rFont val="Times New Roman"/>
      </rPr>
      <t>15,184,650</t>
    </r>
  </si>
  <si>
    <r>
      <rPr>
        <sz val="12.0"/>
        <rFont val="Times New Roman"/>
      </rPr>
      <t>5676.0</t>
    </r>
  </si>
  <si>
    <r>
      <rPr>
        <sz val="12.0"/>
        <rFont val="Times New Roman"/>
      </rPr>
      <t>5.676</t>
    </r>
  </si>
  <si>
    <r>
      <rPr>
        <sz val="12.0"/>
        <rFont val="Times New Roman"/>
      </rPr>
      <t>10,216,800</t>
    </r>
  </si>
  <si>
    <r>
      <rPr>
        <sz val="12.0"/>
        <rFont val="Times New Roman"/>
      </rPr>
      <t>879.0</t>
    </r>
  </si>
  <si>
    <r>
      <rPr>
        <sz val="12.0"/>
        <rFont val="Times New Roman"/>
      </rPr>
      <t>0.879</t>
    </r>
  </si>
  <si>
    <r>
      <rPr>
        <sz val="12.0"/>
        <rFont val="Times New Roman"/>
      </rPr>
      <t>2,241,450</t>
    </r>
  </si>
  <si>
    <r>
      <rPr>
        <sz val="12.0"/>
        <rFont val="Times New Roman"/>
      </rPr>
      <t>Bàn đảo bếp</t>
    </r>
  </si>
  <si>
    <r>
      <rPr>
        <sz val="12.0"/>
        <rFont val="Times New Roman"/>
      </rPr>
      <t xml:space="preserve">-Thùng: nhựa Picomat 17mm  chống nước tuyệt đối
-Cánh: MDF chống ẩm 17mm phủ Melamine An Cường 
- </t>
    </r>
    <r>
      <rPr>
        <b val="true"/>
        <sz val="12.0"/>
        <rFont val="Times New Roman"/>
      </rPr>
      <t>Mặt lộ</t>
    </r>
    <r>
      <rPr>
        <sz val="12.0"/>
        <rFont val="Times New Roman"/>
      </rPr>
      <t xml:space="preserve">: MDF chống ẩm 17mm phủ Melamine An Cường </t>
    </r>
  </si>
  <si>
    <r>
      <rPr>
        <sz val="12.0"/>
        <rFont val="Times New Roman"/>
      </rPr>
      <t>768.0</t>
    </r>
  </si>
  <si>
    <r>
      <rPr>
        <sz val="12.0"/>
        <rFont val="Times New Roman"/>
      </rPr>
      <t>3,550,000</t>
    </r>
  </si>
  <si>
    <r>
      <rPr>
        <sz val="12.0"/>
        <rFont val="Times New Roman"/>
      </rPr>
      <t>0.768</t>
    </r>
  </si>
  <si>
    <r>
      <rPr>
        <sz val="12.0"/>
        <rFont val="Times New Roman"/>
      </rPr>
      <t>2,726,400</t>
    </r>
  </si>
  <si>
    <r>
      <rPr>
        <b val="true"/>
        <sz val="12.0"/>
        <rFont val="Times New Roman"/>
      </rPr>
      <t>IV</t>
    </r>
  </si>
  <si>
    <r>
      <rPr>
        <b val="true"/>
        <sz val="12.0"/>
        <rFont val="Times New Roman"/>
      </rPr>
      <t>V</t>
    </r>
  </si>
  <si>
    <r>
      <rPr>
        <b val="true"/>
        <sz val="12.0"/>
        <rFont val="Times New Roman"/>
      </rPr>
      <t>VI</t>
    </r>
  </si>
  <si>
    <r>
      <rPr>
        <b val="true"/>
        <sz val="12.0"/>
        <rFont val="Times New Roman"/>
      </rPr>
      <t>VII</t>
    </r>
  </si>
  <si>
    <r>
      <rPr>
        <sz val="12.0"/>
        <rFont val="Times New Roman"/>
      </rPr>
      <t>863,214,495</t>
    </r>
  </si>
  <si>
    <r>
      <rPr>
        <sz val="12.0"/>
        <rFont val="Times New Roman"/>
      </rPr>
      <t>86,000,000</t>
    </r>
  </si>
  <si>
    <r>
      <rPr>
        <sz val="12.0"/>
        <rFont val="Times New Roman"/>
      </rPr>
      <t>259,000,000</t>
    </r>
  </si>
  <si>
    <r>
      <rPr>
        <sz val="12.0"/>
        <rFont val="Times New Roman"/>
      </rPr>
      <t>432,000,000</t>
    </r>
  </si>
  <si>
    <r>
      <rPr>
        <sz val="12.0"/>
        <rFont val="Times New Roman"/>
      </rPr>
      <t>86,214,495</t>
    </r>
  </si>
  <si>
    <r>
      <rPr>
        <sz val="13.0"/>
        <rFont val="Times New Roman"/>
      </rPr>
      <t>Chú thích: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</si>
</sst>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_-;\-* #,##0_-;_-* \-??_-;_-@"/>
    <numFmt numFmtId="165" formatCode="0.0"/>
  </numFmts>
  <fonts count="615">
    <font>
      <sz val="11"/>
      <color rgb="FF000000"/>
      <name val="Calibri"/>
      <charset val="1"/>
    </font>
    <font>
      <b/>
      <sz val="11"/>
      <color rgb="FF000000"/>
      <name val="Calibri"/>
      <charset val="1"/>
    </font>
    <font>
      <b/>
      <sz val="18"/>
      <color rgb="FF000000"/>
      <name val="Times New Roman"/>
      <charset val="1"/>
    </font>
    <font>
      <sz val="13"/>
      <color rgb="FF000000"/>
      <name val="Times New Roman"/>
      <charset val="1"/>
    </font>
    <font>
      <b/>
      <sz val="13"/>
      <color rgb="FF005184"/>
      <name val="Times New Roman"/>
      <charset val="1"/>
    </font>
    <font>
      <b/>
      <sz val="18"/>
      <color rgb="FF006100"/>
      <name val="Arial"/>
      <charset val="1"/>
    </font>
    <font>
      <b/>
      <sz val="13"/>
      <color rgb="FF000000"/>
      <name val="Times New Roman"/>
      <charset val="1"/>
    </font>
    <font>
      <b/>
      <sz val="13"/>
      <name val="Times New Roman"/>
      <family val="1"/>
      <charset val="1"/>
    </font>
    <font>
      <b/>
      <sz val="10"/>
      <name val="Arial"/>
      <family val="2"/>
      <charset val="1"/>
    </font>
    <font>
      <b/>
      <sz val="13"/>
      <color rgb="FFFFFFFF"/>
      <name val="Times New Roman"/>
      <charset val="1"/>
    </font>
    <font>
      <sz val="13"/>
      <color rgb="FF000000"/>
      <name val="Times New Roman"/>
      <family val="1"/>
      <charset val="1"/>
    </font>
    <font>
      <sz val="13"/>
      <color rgb="FFFF0000"/>
      <name val="Times New Roman"/>
      <family val="1"/>
      <charset val="1"/>
    </font>
    <font>
      <sz val="12"/>
      <color rgb="FF000000"/>
      <name val="Times New Roman"/>
      <charset val="1"/>
    </font>
    <font>
      <i/>
      <sz val="13"/>
      <color rgb="FF000000"/>
      <name val="Times New Roman"/>
      <charset val="1"/>
    </font>
    <font>
      <b/>
      <i/>
      <sz val="13"/>
      <color rgb="FF000000"/>
      <name val="Times New Roman"/>
      <charset val="1"/>
    </font>
    <font>
      <i/>
      <sz val="10"/>
      <color rgb="FF000000"/>
      <name val="Arial"/>
      <charset val="1"/>
    </font>
    <font>
      <b/>
      <sz val="48"/>
      <color rgb="FF2F5496"/>
      <name val="Trebuchet MS"/>
      <charset val="1"/>
    </font>
    <font>
      <sz val="12"/>
      <color rgb="FF000000"/>
      <name val="&quot;Times New Roman&quot;"/>
      <charset val="1"/>
    </font>
    <font>
      <b/>
      <sz val="14"/>
      <color rgb="FF000000"/>
      <name val="&quot;Times New Roman&quot;"/>
      <charset val="1"/>
    </font>
    <font>
      <b/>
      <sz val="18"/>
      <color rgb="FF000000"/>
      <name val="&quot;Times New Roman&quot;"/>
      <charset val="1"/>
    </font>
    <font>
      <b/>
      <sz val="14"/>
      <color rgb="FF000000"/>
      <name val="Times New Roman"/>
      <charset val="1"/>
    </font>
    <font>
      <sz val="12"/>
      <color rgb="FF0C343D"/>
      <name val="Times New Roman"/>
      <charset val="1"/>
    </font>
    <font>
      <sz val="13"/>
      <color rgb="FF000000"/>
      <name val="&quot;Times New Roman&quot;"/>
      <charset val="1"/>
    </font>
    <font>
      <i/>
      <sz val="13"/>
      <color rgb="FF000000"/>
      <name val="&quot;Times New Roman&quot;"/>
      <charset val="1"/>
    </font>
    <font>
      <b/>
      <i/>
      <sz val="13"/>
      <color rgb="FF000000"/>
      <name val="&quot;Times New Roman&quot;"/>
      <charset val="1"/>
    </font>
    <font>
      <b/>
      <sz val="10"/>
      <color rgb="FF000000"/>
      <name val="Arial"/>
      <charset val="1"/>
    </font>
    <font>
      <sz val="15"/>
      <color rgb="FF1C1E21"/>
      <name val="Times New Roman"/>
      <charset val="1"/>
    </font>
    <font>
      <sz val="10"/>
      <color rgb="FF000000"/>
      <name val="Arial"/>
      <charset val="1"/>
    </font>
    <font>
      <sz val="12"/>
      <color rgb="FF000000"/>
      <name val="Arial"/>
      <charset val="1"/>
    </font>
    <font>
      <sz val="16"/>
      <color rgb="FF000000"/>
      <name val="Times New Roman"/>
      <charset val="1"/>
    </font>
    <font>
      <b/>
      <sz val="16"/>
      <color rgb="FF000000"/>
      <name val="Times New Roman"/>
      <charset val="1"/>
    </font>
    <font>
      <b/>
      <sz val="13"/>
      <color rgb="FF000000"/>
      <name val="&quot;Times New Roman&quot;"/>
      <charset val="1"/>
    </font>
    <font>
      <sz val="11"/>
      <color rgb="FF000000"/>
      <name val="&quot;Times New Roman&quot;"/>
      <charset val="1"/>
    </font>
    <font>
      <name val="Times New Roman"/>
      <sz val="18.0"/>
      <b val="true"/>
    </font>
    <font>
      <name val="Times New Roman"/>
      <sz val="18.0"/>
      <b val="true"/>
    </font>
    <font>
      <name val="Times New Roman"/>
      <sz val="13.0"/>
    </font>
    <font>
      <name val="Times New Roman"/>
      <sz val="13.0"/>
      <b val="true"/>
    </font>
    <font>
      <name val="Times New Roman"/>
      <sz val="13.0"/>
      <b val="true"/>
    </font>
    <font>
      <name val="Times New Roman"/>
      <sz val="13.0"/>
    </font>
    <font>
      <name val="Times New Roman"/>
      <sz val="13.0"/>
      <b val="true"/>
    </font>
    <font>
      <name val="Times New Roman"/>
      <sz val="13.0"/>
      <b val="true"/>
    </font>
    <font>
      <name val="Times New Roman"/>
      <sz val="13.0"/>
    </font>
    <font>
      <name val="Times New Roman"/>
      <sz val="13.0"/>
      <b val="true"/>
    </font>
    <font>
      <name val="Times New Roman"/>
      <sz val="13.0"/>
      <b val="true"/>
    </font>
    <font>
      <name val="Times New Roman"/>
      <sz val="13.0"/>
    </font>
    <font>
      <name val="Times New Roman"/>
      <sz val="13.0"/>
      <b val="true"/>
    </font>
    <font>
      <name val="Times New Roman"/>
      <sz val="13.0"/>
      <b val="true"/>
    </font>
    <font>
      <name val="Times New Roman"/>
      <sz val="13.0"/>
    </font>
    <font>
      <name val="Times New Roman"/>
      <sz val="13.0"/>
      <b val="true"/>
    </font>
    <font>
      <name val="Times New Roman"/>
      <sz val="13.0"/>
      <b val="true"/>
    </font>
    <font>
      <name val="Times New Roman"/>
      <sz val="13.0"/>
    </font>
    <font>
      <name val="Times New Roman"/>
      <sz val="13.0"/>
      <b val="true"/>
    </font>
    <font>
      <name val="Times New Roman"/>
      <sz val="13.0"/>
      <b val="true"/>
    </font>
    <font>
      <name val="Times New Roman"/>
      <sz val="13.0"/>
    </font>
    <font>
      <name val="Times New Roman"/>
      <sz val="13.0"/>
      <b val="true"/>
    </font>
    <font>
      <name val="Times New Roman"/>
      <sz val="13.0"/>
      <b val="true"/>
    </font>
    <font>
      <name val="Times New Roman"/>
      <sz val="13.0"/>
    </font>
    <font>
      <name val="Times New Roman"/>
      <sz val="13.0"/>
      <b val="true"/>
    </font>
    <font>
      <name val="Times New Roman"/>
      <sz val="13.0"/>
      <b val="true"/>
    </font>
    <font>
      <name val="Times New Roman"/>
      <sz val="13.0"/>
    </font>
    <font>
      <name val="Times New Roman"/>
      <sz val="13.0"/>
      <b val="true"/>
    </font>
    <font>
      <name val="Times New Roman"/>
      <sz val="13.0"/>
      <b val="true"/>
    </font>
    <font>
      <name val="Times New Roman"/>
      <sz val="12.0"/>
      <b val="true"/>
    </font>
    <font>
      <name val="Times New Roman"/>
      <sz val="12.0"/>
      <b val="true"/>
    </font>
    <font>
      <name val="Times New Roman"/>
      <sz val="14.0"/>
      <b val="true"/>
    </font>
    <font>
      <name val="Times New Roman"/>
      <sz val="14.0"/>
      <b val="true"/>
    </font>
    <font>
      <name val="Times New Roman"/>
      <sz val="18.0"/>
      <b val="true"/>
    </font>
    <font>
      <name val="Times New Roman"/>
      <sz val="18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  <b val="true"/>
    </font>
    <font>
      <name val="Times New Roman"/>
      <sz val="12.0"/>
      <b val="true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  <b val="true"/>
    </font>
    <font>
      <name val="Times New Roman"/>
      <sz val="12.0"/>
      <b val="true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  <b val="true"/>
    </font>
    <font>
      <name val="Times New Roman"/>
      <sz val="12.0"/>
      <b val="true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  <b val="true"/>
    </font>
    <font>
      <name val="Times New Roman"/>
      <sz val="14.0"/>
      <b val="true"/>
    </font>
    <font>
      <name val="Times New Roman"/>
      <sz val="14.0"/>
      <b val="true"/>
    </font>
    <font>
      <name val="Times New Roman"/>
      <sz val="18.0"/>
      <b val="true"/>
    </font>
    <font>
      <name val="Times New Roman"/>
      <sz val="18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  <b val="true"/>
    </font>
    <font>
      <name val="Times New Roman"/>
      <sz val="14.0"/>
      <b val="true"/>
    </font>
    <font>
      <name val="Times New Roman"/>
      <sz val="14.0"/>
      <b val="true"/>
    </font>
    <font>
      <name val="Times New Roman"/>
      <sz val="18.0"/>
      <b val="true"/>
    </font>
    <font>
      <name val="Times New Roman"/>
      <sz val="18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  <b val="true"/>
    </font>
    <font>
      <name val="Times New Roman"/>
      <sz val="12.0"/>
      <b val="true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  <b val="true"/>
    </font>
    <font>
      <name val="Times New Roman"/>
      <sz val="14.0"/>
      <b val="true"/>
    </font>
    <font>
      <name val="Times New Roman"/>
      <sz val="14.0"/>
      <b val="true"/>
    </font>
    <font>
      <name val="Times New Roman"/>
      <sz val="18.0"/>
      <b val="true"/>
    </font>
    <font>
      <name val="Times New Roman"/>
      <sz val="18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  <b val="true"/>
    </font>
    <font>
      <name val="Times New Roman"/>
      <sz val="12.0"/>
      <b val="true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  <b val="true"/>
    </font>
    <font>
      <name val="Times New Roman"/>
      <sz val="14.0"/>
      <b val="true"/>
    </font>
    <font>
      <name val="Times New Roman"/>
      <sz val="14.0"/>
      <b val="true"/>
    </font>
    <font>
      <name val="Times New Roman"/>
      <sz val="18.0"/>
      <b val="true"/>
    </font>
    <font>
      <name val="Times New Roman"/>
      <sz val="18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  <b val="true"/>
    </font>
    <font>
      <name val="Times New Roman"/>
      <sz val="12.0"/>
      <b val="true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  <b val="true"/>
    </font>
    <font>
      <name val="Times New Roman"/>
      <sz val="14.0"/>
      <b val="true"/>
    </font>
    <font>
      <name val="Times New Roman"/>
      <sz val="14.0"/>
      <b val="true"/>
    </font>
    <font>
      <name val="Times New Roman"/>
      <sz val="18.0"/>
      <b val="true"/>
    </font>
    <font>
      <name val="Times New Roman"/>
      <sz val="18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  <b val="true"/>
    </font>
    <font>
      <name val="Times New Roman"/>
      <sz val="12.0"/>
      <b val="true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  <b val="true"/>
    </font>
    <font>
      <name val="Times New Roman"/>
      <sz val="14.0"/>
      <b val="true"/>
    </font>
    <font>
      <name val="Times New Roman"/>
      <sz val="14.0"/>
      <b val="true"/>
    </font>
    <font>
      <name val="Times New Roman"/>
      <sz val="18.0"/>
      <b val="true"/>
    </font>
    <font>
      <name val="Times New Roman"/>
      <sz val="18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  <b val="true"/>
    </font>
    <font>
      <name val="Times New Roman"/>
      <sz val="12.0"/>
      <b val="true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  <b val="true"/>
    </font>
    <font>
      <name val="Times New Roman"/>
      <sz val="12.0"/>
      <b val="true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2.0"/>
    </font>
    <font>
      <name val="Times New Roman"/>
      <sz val="13.0"/>
    </font>
    <font>
      <name val="Times New Roman"/>
      <sz val="13.0"/>
    </font>
  </fonts>
  <fills count="12">
    <fill>
      <patternFill patternType="none"/>
    </fill>
    <fill>
      <patternFill patternType="gray125"/>
    </fill>
    <fill>
      <patternFill patternType="solid">
        <fgColor rgb="FFF6E25D"/>
        <bgColor rgb="FFFFCC00"/>
      </patternFill>
    </fill>
    <fill>
      <patternFill patternType="solid">
        <fgColor rgb="FFDAF2F4"/>
        <bgColor rgb="FFF3F3F3"/>
      </patternFill>
    </fill>
    <fill>
      <patternFill patternType="solid">
        <fgColor rgb="FF2F5496"/>
        <bgColor rgb="FF005184"/>
      </patternFill>
    </fill>
    <fill>
      <patternFill patternType="solid">
        <fgColor rgb="FFFFFFFF"/>
        <bgColor rgb="FFF3F3F3"/>
      </patternFill>
    </fill>
    <fill>
      <patternFill patternType="solid">
        <fgColor rgb="FFFFF2CC"/>
        <bgColor rgb="FFFCE5CD"/>
      </patternFill>
    </fill>
    <fill>
      <patternFill patternType="solid">
        <fgColor rgb="FFD0E0E3"/>
        <bgColor rgb="FFC6EFCE"/>
      </patternFill>
    </fill>
    <fill>
      <patternFill patternType="solid">
        <fgColor rgb="FFC6EFCE"/>
        <bgColor rgb="FFD0E0E3"/>
      </patternFill>
    </fill>
    <fill>
      <patternFill patternType="solid">
        <fgColor rgb="FFF3F3F3"/>
        <bgColor rgb="FFFFFFFF"/>
      </patternFill>
    </fill>
    <fill>
      <patternFill patternType="solid">
        <fgColor rgb="FFFCE5CD"/>
        <bgColor rgb="FFFFF2CC"/>
      </patternFill>
    </fill>
    <fill>
      <patternFill patternType="solid">
        <fgColor rgb="FFB6D7A8"/>
        <bgColor rgb="FFC6EFCE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93">
    <xf numFmtId="0" fontId="0" fillId="0" borderId="0" xfId="0"/>
    <xf numFmtId="0" fontId="1" fillId="0" borderId="1" xfId="0" applyFont="1" applyBorder="1" applyAlignment="1">
      <alignment horizontal="left" wrapText="1"/>
    </xf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5" fillId="0" borderId="0" xfId="0" applyFont="1" applyAlignment="1">
      <alignment horizontal="center" vertical="center" wrapText="1"/>
    </xf>
    <xf numFmtId="0" fontId="6" fillId="0" borderId="2" xfId="0" applyFont="1" applyBorder="1" applyAlignment="1">
      <alignment horizontal="left" vertical="center"/>
    </xf>
    <xf numFmtId="0" fontId="6" fillId="0" borderId="3" xfId="0" applyFont="1" applyBorder="1" applyAlignment="1">
      <alignment horizontal="left" vertical="center"/>
    </xf>
    <xf numFmtId="0" fontId="3" fillId="0" borderId="0" xfId="0" applyFont="1" applyAlignment="1">
      <alignment horizontal="center" vertical="center" wrapText="1"/>
    </xf>
    <xf numFmtId="0" fontId="6" fillId="0" borderId="2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left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10" fillId="5" borderId="1" xfId="0" applyFont="1" applyFill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3" fontId="10" fillId="5" borderId="1" xfId="0" applyNumberFormat="1" applyFont="1" applyFill="1" applyBorder="1" applyAlignment="1">
      <alignment horizontal="center" vertical="center" wrapText="1"/>
    </xf>
    <xf numFmtId="164" fontId="12" fillId="0" borderId="1" xfId="0" applyNumberFormat="1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15" fillId="0" borderId="0" xfId="0" applyFont="1" applyAlignment="1">
      <alignment horizontal="right" vertical="center" wrapText="1"/>
    </xf>
    <xf numFmtId="165" fontId="3" fillId="0" borderId="0" xfId="0" applyNumberFormat="1" applyFont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/>
    </xf>
    <xf numFmtId="0" fontId="9" fillId="4" borderId="1" xfId="0" applyFont="1" applyFill="1" applyBorder="1" applyAlignment="1">
      <alignment horizontal="center" vertical="center" wrapText="1"/>
    </xf>
    <xf numFmtId="0" fontId="17" fillId="5" borderId="1" xfId="0" applyFont="1" applyFill="1" applyBorder="1" applyAlignment="1">
      <alignment horizontal="center" vertical="center" wrapText="1"/>
    </xf>
    <xf numFmtId="164" fontId="19" fillId="0" borderId="1" xfId="0" applyNumberFormat="1" applyFont="1" applyBorder="1" applyAlignment="1">
      <alignment horizontal="center" vertical="center" wrapText="1"/>
    </xf>
    <xf numFmtId="0" fontId="12" fillId="5" borderId="1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left" vertical="center" wrapText="1"/>
    </xf>
    <xf numFmtId="0" fontId="12" fillId="0" borderId="1" xfId="0" applyFont="1" applyBorder="1" applyAlignment="1">
      <alignment horizontal="center" vertical="center" wrapText="1"/>
    </xf>
    <xf numFmtId="3" fontId="12" fillId="0" borderId="1" xfId="0" applyNumberFormat="1" applyFont="1" applyBorder="1" applyAlignment="1">
      <alignment horizontal="center" vertical="center" wrapText="1"/>
    </xf>
    <xf numFmtId="2" fontId="12" fillId="5" borderId="1" xfId="0" applyNumberFormat="1" applyFont="1" applyFill="1" applyBorder="1" applyAlignment="1">
      <alignment horizontal="center" vertical="center" wrapText="1"/>
    </xf>
    <xf numFmtId="164" fontId="20" fillId="0" borderId="1" xfId="0" applyNumberFormat="1" applyFont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3" fontId="3" fillId="0" borderId="1" xfId="0" applyNumberFormat="1" applyFont="1" applyBorder="1" applyAlignment="1">
      <alignment horizontal="right" vertical="center" wrapText="1"/>
    </xf>
    <xf numFmtId="4" fontId="21" fillId="5" borderId="1" xfId="0" applyNumberFormat="1" applyFont="1" applyFill="1" applyBorder="1" applyAlignment="1">
      <alignment horizontal="center" vertical="center" wrapText="1"/>
    </xf>
    <xf numFmtId="0" fontId="22" fillId="0" borderId="1" xfId="0" applyFont="1" applyBorder="1" applyAlignment="1">
      <alignment horizontal="center" vertical="center" wrapText="1"/>
    </xf>
    <xf numFmtId="3" fontId="22" fillId="0" borderId="1" xfId="0" applyNumberFormat="1" applyFont="1" applyBorder="1" applyAlignment="1">
      <alignment horizontal="right" vertical="center" wrapText="1"/>
    </xf>
    <xf numFmtId="3" fontId="12" fillId="0" borderId="1" xfId="0" applyNumberFormat="1" applyFont="1" applyBorder="1" applyAlignment="1">
      <alignment horizontal="right" vertical="center" wrapText="1"/>
    </xf>
    <xf numFmtId="3" fontId="12" fillId="5" borderId="1" xfId="0" applyNumberFormat="1" applyFont="1" applyFill="1" applyBorder="1" applyAlignment="1">
      <alignment horizontal="right" vertical="center" wrapText="1"/>
    </xf>
    <xf numFmtId="2" fontId="12" fillId="0" borderId="1" xfId="0" applyNumberFormat="1" applyFont="1" applyBorder="1" applyAlignment="1">
      <alignment horizontal="center" vertical="center" wrapText="1"/>
    </xf>
    <xf numFmtId="0" fontId="20" fillId="0" borderId="6" xfId="0" applyFont="1" applyBorder="1" applyAlignment="1">
      <alignment horizontal="center" vertical="center" wrapText="1"/>
    </xf>
    <xf numFmtId="0" fontId="20" fillId="0" borderId="7" xfId="0" applyFont="1" applyBorder="1" applyAlignment="1">
      <alignment horizontal="center" vertical="center" wrapText="1"/>
    </xf>
    <xf numFmtId="164" fontId="20" fillId="7" borderId="1" xfId="0" applyNumberFormat="1" applyFont="1" applyFill="1" applyBorder="1" applyAlignment="1">
      <alignment horizontal="center" vertical="center" wrapText="1"/>
    </xf>
    <xf numFmtId="164" fontId="12" fillId="0" borderId="0" xfId="0" applyNumberFormat="1" applyFont="1" applyAlignment="1">
      <alignment horizontal="center" vertical="center" wrapText="1"/>
    </xf>
    <xf numFmtId="0" fontId="22" fillId="0" borderId="1" xfId="0" applyFont="1" applyBorder="1" applyAlignment="1">
      <alignment horizontal="center" wrapText="1"/>
    </xf>
    <xf numFmtId="3" fontId="24" fillId="7" borderId="1" xfId="0" applyNumberFormat="1" applyFont="1" applyFill="1" applyBorder="1" applyAlignment="1">
      <alignment horizontal="right" wrapText="1"/>
    </xf>
    <xf numFmtId="0" fontId="23" fillId="0" borderId="0" xfId="0" applyFont="1" applyAlignment="1">
      <alignment horizontal="center" wrapText="1"/>
    </xf>
    <xf numFmtId="0" fontId="23" fillId="5" borderId="0" xfId="0" applyFont="1" applyFill="1" applyAlignment="1">
      <alignment horizontal="center" wrapText="1"/>
    </xf>
    <xf numFmtId="164" fontId="3" fillId="0" borderId="0" xfId="0" applyNumberFormat="1" applyFont="1" applyAlignment="1">
      <alignment horizontal="center" vertical="center" wrapText="1"/>
    </xf>
    <xf numFmtId="0" fontId="13" fillId="0" borderId="0" xfId="0" applyFont="1" applyAlignment="1">
      <alignment horizontal="left" vertical="center" wrapText="1"/>
    </xf>
    <xf numFmtId="0" fontId="25" fillId="0" borderId="2" xfId="0" applyFont="1" applyBorder="1" applyAlignment="1">
      <alignment horizontal="left" vertical="center" wrapText="1"/>
    </xf>
    <xf numFmtId="0" fontId="26" fillId="5" borderId="0" xfId="0" applyFont="1" applyFill="1" applyAlignment="1">
      <alignment horizontal="left"/>
    </xf>
    <xf numFmtId="0" fontId="27" fillId="0" borderId="0" xfId="0" applyFont="1" applyAlignment="1">
      <alignment horizontal="center" vertical="center" wrapText="1"/>
    </xf>
    <xf numFmtId="165" fontId="27" fillId="0" borderId="0" xfId="0" applyNumberFormat="1" applyFont="1" applyAlignment="1">
      <alignment horizontal="center" vertical="center" wrapText="1"/>
    </xf>
    <xf numFmtId="0" fontId="27" fillId="0" borderId="5" xfId="0" applyFont="1" applyBorder="1" applyAlignment="1">
      <alignment horizontal="right" wrapText="1"/>
    </xf>
    <xf numFmtId="0" fontId="28" fillId="0" borderId="0" xfId="0" applyFont="1" applyAlignment="1">
      <alignment horizontal="left"/>
    </xf>
    <xf numFmtId="0" fontId="27" fillId="0" borderId="0" xfId="0" applyFont="1" applyAlignment="1">
      <alignment horizontal="left" wrapText="1"/>
    </xf>
    <xf numFmtId="0" fontId="27" fillId="0" borderId="0" xfId="0" applyFont="1" applyAlignment="1">
      <alignment horizontal="left" vertical="center" wrapText="1"/>
    </xf>
    <xf numFmtId="0" fontId="25" fillId="0" borderId="0" xfId="0" applyFont="1" applyAlignment="1">
      <alignment horizontal="left" wrapText="1"/>
    </xf>
    <xf numFmtId="0" fontId="29" fillId="9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3" fontId="3" fillId="0" borderId="1" xfId="0" applyNumberFormat="1" applyFont="1" applyBorder="1" applyAlignment="1">
      <alignment horizontal="center" vertical="center" wrapText="1"/>
    </xf>
    <xf numFmtId="2" fontId="3" fillId="5" borderId="1" xfId="0" applyNumberFormat="1" applyFont="1" applyFill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right" vertical="center" wrapText="1"/>
    </xf>
    <xf numFmtId="0" fontId="29" fillId="0" borderId="1" xfId="0" applyFont="1" applyBorder="1" applyAlignment="1">
      <alignment horizontal="center" vertical="center" wrapText="1"/>
    </xf>
    <xf numFmtId="164" fontId="31" fillId="6" borderId="1" xfId="0" applyNumberFormat="1" applyFont="1" applyFill="1" applyBorder="1" applyAlignment="1">
      <alignment horizontal="center" vertical="center" wrapText="1"/>
    </xf>
    <xf numFmtId="0" fontId="22" fillId="0" borderId="0" xfId="0" applyFont="1" applyAlignment="1">
      <alignment vertical="center" wrapText="1"/>
    </xf>
    <xf numFmtId="3" fontId="22" fillId="0" borderId="1" xfId="0" applyNumberFormat="1" applyFont="1" applyBorder="1" applyAlignment="1">
      <alignment horizontal="center" vertical="center" wrapText="1"/>
    </xf>
    <xf numFmtId="2" fontId="22" fillId="5" borderId="1" xfId="0" applyNumberFormat="1" applyFont="1" applyFill="1" applyBorder="1" applyAlignment="1">
      <alignment horizontal="center" vertical="center" wrapText="1"/>
    </xf>
    <xf numFmtId="164" fontId="22" fillId="0" borderId="1" xfId="0" applyNumberFormat="1" applyFont="1" applyBorder="1" applyAlignment="1">
      <alignment horizontal="right" vertical="center" wrapText="1"/>
    </xf>
    <xf numFmtId="0" fontId="22" fillId="0" borderId="1" xfId="0" applyFont="1" applyBorder="1" applyAlignment="1">
      <alignment vertical="center" wrapText="1"/>
    </xf>
    <xf numFmtId="164" fontId="22" fillId="0" borderId="1" xfId="0" applyNumberFormat="1" applyFont="1" applyBorder="1" applyAlignment="1">
      <alignment horizontal="center" vertical="center" wrapText="1"/>
    </xf>
    <xf numFmtId="0" fontId="3" fillId="5" borderId="1" xfId="0" applyFont="1" applyFill="1" applyBorder="1" applyAlignment="1">
      <alignment horizontal="left" vertical="center" wrapText="1"/>
    </xf>
    <xf numFmtId="2" fontId="3" fillId="0" borderId="1" xfId="0" applyNumberFormat="1" applyFont="1" applyBorder="1" applyAlignment="1">
      <alignment horizontal="center" vertical="center" wrapText="1"/>
    </xf>
    <xf numFmtId="0" fontId="22" fillId="0" borderId="0" xfId="0" applyFont="1" applyAlignment="1">
      <alignment horizontal="center" vertical="center" wrapText="1"/>
    </xf>
    <xf numFmtId="0" fontId="22" fillId="5" borderId="1" xfId="0" applyFont="1" applyFill="1" applyBorder="1" applyAlignment="1">
      <alignment horizontal="center" vertical="center" wrapText="1"/>
    </xf>
    <xf numFmtId="0" fontId="29" fillId="5" borderId="1" xfId="0" applyFont="1" applyFill="1" applyBorder="1" applyAlignment="1">
      <alignment horizontal="center" vertical="center" wrapText="1"/>
    </xf>
    <xf numFmtId="164" fontId="6" fillId="10" borderId="1" xfId="0" applyNumberFormat="1" applyFont="1" applyFill="1" applyBorder="1" applyAlignment="1">
      <alignment horizontal="center" vertical="center" wrapText="1"/>
    </xf>
    <xf numFmtId="164" fontId="30" fillId="11" borderId="1" xfId="0" applyNumberFormat="1" applyFont="1" applyFill="1" applyBorder="1" applyAlignment="1">
      <alignment horizontal="center" vertical="center" wrapText="1"/>
    </xf>
    <xf numFmtId="0" fontId="15" fillId="0" borderId="0" xfId="0" applyFont="1" applyAlignment="1">
      <alignment horizontal="left" vertical="center" wrapText="1"/>
    </xf>
    <xf numFmtId="0" fontId="15" fillId="0" borderId="0" xfId="0" applyFont="1" applyAlignment="1">
      <alignment horizontal="center" vertical="center" wrapText="1"/>
    </xf>
    <xf numFmtId="0" fontId="13" fillId="0" borderId="1" xfId="0" applyFont="1" applyBorder="1" applyAlignment="1">
      <alignment horizontal="left" vertical="center" wrapText="1"/>
    </xf>
    <xf numFmtId="0" fontId="14" fillId="0" borderId="0" xfId="0" applyFont="1" applyBorder="1" applyAlignment="1">
      <alignment horizontal="center" vertical="center" wrapText="1"/>
    </xf>
    <xf numFmtId="0" fontId="10" fillId="5" borderId="8" xfId="0" applyFont="1" applyFill="1" applyBorder="1" applyAlignment="1">
      <alignment horizontal="center" vertical="center" wrapText="1"/>
    </xf>
    <xf numFmtId="0" fontId="10" fillId="5" borderId="7" xfId="0" applyFont="1" applyFill="1" applyBorder="1" applyAlignment="1">
      <alignment horizontal="center" vertical="center" wrapText="1"/>
    </xf>
    <xf numFmtId="0" fontId="10" fillId="5" borderId="6" xfId="0" applyFont="1" applyFill="1" applyBorder="1" applyAlignment="1">
      <alignment horizontal="center" vertical="center" wrapText="1"/>
    </xf>
    <xf numFmtId="3" fontId="10" fillId="5" borderId="8" xfId="0" applyNumberFormat="1" applyFont="1" applyFill="1" applyBorder="1" applyAlignment="1">
      <alignment horizontal="center" vertical="center" wrapText="1"/>
    </xf>
    <xf numFmtId="3" fontId="10" fillId="5" borderId="6" xfId="0" applyNumberFormat="1" applyFont="1" applyFill="1" applyBorder="1" applyAlignment="1">
      <alignment horizontal="center" vertical="center" wrapText="1"/>
    </xf>
    <xf numFmtId="3" fontId="10" fillId="5" borderId="7" xfId="0" applyNumberFormat="1" applyFont="1" applyFill="1" applyBorder="1" applyAlignment="1">
      <alignment horizontal="center" vertical="center" wrapText="1"/>
    </xf>
    <xf numFmtId="164" fontId="9" fillId="4" borderId="0" xfId="0" applyNumberFormat="1" applyFont="1" applyFill="1" applyBorder="1" applyAlignment="1">
      <alignment horizontal="center" vertical="center" wrapText="1"/>
    </xf>
    <xf numFmtId="0" fontId="10" fillId="5" borderId="1" xfId="0" applyFont="1" applyFill="1" applyBorder="1" applyAlignment="1">
      <alignment horizontal="center" vertical="center" wrapText="1"/>
    </xf>
    <xf numFmtId="3" fontId="11" fillId="5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wrapText="1"/>
    </xf>
    <xf numFmtId="0" fontId="4" fillId="2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23" fillId="0" borderId="1" xfId="0" applyFont="1" applyBorder="1" applyAlignment="1">
      <alignment horizontal="center" wrapText="1"/>
    </xf>
    <xf numFmtId="3" fontId="24" fillId="7" borderId="1" xfId="0" applyNumberFormat="1" applyFont="1" applyFill="1" applyBorder="1" applyAlignment="1">
      <alignment horizontal="center" wrapText="1"/>
    </xf>
    <xf numFmtId="0" fontId="0" fillId="0" borderId="0" xfId="0" applyBorder="1"/>
    <xf numFmtId="0" fontId="23" fillId="5" borderId="1" xfId="0" applyFont="1" applyFill="1" applyBorder="1" applyAlignment="1">
      <alignment horizontal="center" wrapText="1"/>
    </xf>
    <xf numFmtId="0" fontId="12" fillId="0" borderId="1" xfId="0" applyFont="1" applyBorder="1" applyAlignment="1">
      <alignment horizontal="center" vertical="center" wrapText="1"/>
    </xf>
    <xf numFmtId="3" fontId="20" fillId="0" borderId="1" xfId="0" applyNumberFormat="1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3" fontId="20" fillId="7" borderId="1" xfId="0" applyNumberFormat="1" applyFont="1" applyFill="1" applyBorder="1" applyAlignment="1">
      <alignment horizontal="center" vertical="center" wrapText="1"/>
    </xf>
    <xf numFmtId="0" fontId="22" fillId="0" borderId="1" xfId="0" applyFont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165" fontId="9" fillId="4" borderId="1" xfId="0" applyNumberFormat="1" applyFont="1" applyFill="1" applyBorder="1" applyAlignment="1">
      <alignment horizontal="center" vertical="center" wrapText="1"/>
    </xf>
    <xf numFmtId="164" fontId="9" fillId="4" borderId="1" xfId="0" applyNumberFormat="1" applyFont="1" applyFill="1" applyBorder="1" applyAlignment="1">
      <alignment horizontal="center" vertical="center" wrapText="1"/>
    </xf>
    <xf numFmtId="0" fontId="18" fillId="5" borderId="1" xfId="0" applyFont="1" applyFill="1" applyBorder="1" applyAlignment="1">
      <alignment horizontal="center" vertical="center" wrapText="1"/>
    </xf>
    <xf numFmtId="0" fontId="5" fillId="6" borderId="4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left" vertical="center" wrapText="1"/>
    </xf>
    <xf numFmtId="0" fontId="16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30" fillId="0" borderId="1" xfId="0" applyFont="1" applyBorder="1" applyAlignment="1">
      <alignment horizontal="center" vertical="center" wrapText="1"/>
    </xf>
    <xf numFmtId="3" fontId="31" fillId="6" borderId="1" xfId="0" applyNumberFormat="1" applyFont="1" applyFill="1" applyBorder="1" applyAlignment="1">
      <alignment horizontal="center" vertical="center" wrapText="1"/>
    </xf>
    <xf numFmtId="0" fontId="30" fillId="11" borderId="1" xfId="0" applyFont="1" applyFill="1" applyBorder="1" applyAlignment="1">
      <alignment horizontal="center" vertical="center" wrapText="1"/>
    </xf>
    <xf numFmtId="0" fontId="13" fillId="0" borderId="0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32" fillId="0" borderId="1" xfId="0" applyFont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22" fillId="5" borderId="1" xfId="0" applyFont="1" applyFill="1" applyBorder="1" applyAlignment="1">
      <alignment horizontal="center" vertical="center" wrapText="1"/>
    </xf>
    <xf numFmtId="0" fontId="30" fillId="9" borderId="1" xfId="0" applyFont="1" applyFill="1" applyBorder="1" applyAlignment="1">
      <alignment horizontal="center" vertical="center" wrapText="1"/>
    </xf>
    <xf numFmtId="0" fontId="31" fillId="0" borderId="1" xfId="0" applyFont="1" applyBorder="1" applyAlignment="1">
      <alignment horizontal="center" vertical="center" wrapText="1"/>
    </xf>
    <xf numFmtId="0" fontId="5" fillId="8" borderId="4" xfId="0" applyFont="1" applyFill="1" applyBorder="1" applyAlignment="1">
      <alignment horizontal="center" vertical="center" wrapText="1"/>
    </xf>
    <xf numFmtId="164" fontId="9" fillId="4" borderId="1" xfId="0" applyNumberFormat="1" applyFont="1" applyFill="1" applyBorder="1" applyAlignment="1">
      <alignment horizontal="right" vertical="center" wrapText="1"/>
    </xf>
    <xf numFmtId="0" fontId="34" fillId="0" borderId="12" xfId="0" applyAlignment="true" applyBorder="true" applyFont="true">
      <alignment vertical="center" wrapText="true"/>
    </xf>
    <xf numFmtId="0" fontId="37" fillId="0" borderId="12" xfId="0" applyAlignment="true" applyBorder="true" applyFont="true">
      <alignment vertical="center" wrapText="true"/>
    </xf>
    <xf numFmtId="0" fontId="40" fillId="0" borderId="12" xfId="0" applyAlignment="true" applyBorder="true" applyFont="true">
      <alignment vertical="center" wrapText="true"/>
    </xf>
    <xf numFmtId="0" fontId="43" fillId="0" borderId="12" xfId="0" applyAlignment="true" applyBorder="true" applyFont="true">
      <alignment vertical="center" wrapText="true"/>
    </xf>
    <xf numFmtId="0" fontId="46" fillId="0" borderId="12" xfId="0" applyAlignment="true" applyBorder="true" applyFont="true">
      <alignment vertical="center" wrapText="true"/>
    </xf>
    <xf numFmtId="0" fontId="49" fillId="0" borderId="0" xfId="0" applyAlignment="true" applyBorder="true" applyFont="true">
      <alignment vertical="center" wrapText="true"/>
    </xf>
    <xf numFmtId="0" fontId="52" fillId="0" borderId="0" xfId="0" applyAlignment="true" applyBorder="true" applyFont="true">
      <alignment vertical="center" wrapText="true"/>
    </xf>
    <xf numFmtId="0" fontId="55" fillId="0" borderId="0" xfId="0" applyAlignment="true" applyBorder="true" applyFont="true">
      <alignment vertical="center" wrapText="true"/>
    </xf>
    <xf numFmtId="0" fontId="58" fillId="0" borderId="0" xfId="0" applyAlignment="true" applyBorder="true" applyFont="true">
      <alignment vertical="center" wrapText="true"/>
    </xf>
    <xf numFmtId="0" fontId="61" fillId="0" borderId="0" xfId="0" applyAlignment="true" applyBorder="true" applyFont="true">
      <alignment vertical="center" wrapText="true"/>
    </xf>
    <xf numFmtId="0" fontId="63" fillId="0" borderId="12" xfId="0" applyAlignment="true" applyBorder="true" applyFont="true">
      <alignment horizontal="center" vertical="center" wrapText="true"/>
    </xf>
    <xf numFmtId="0" fontId="65" fillId="0" borderId="12" xfId="0" applyAlignment="true" applyBorder="true" applyFont="true">
      <alignment horizontal="center" vertical="center" wrapText="true"/>
    </xf>
    <xf numFmtId="0" fontId="67" fillId="0" borderId="12" xfId="0" applyAlignment="true" applyBorder="true" applyFont="true">
      <alignment horizontal="center" vertical="center" wrapText="true"/>
    </xf>
    <xf numFmtId="0" fontId="69" fillId="0" borderId="12" xfId="0" applyAlignment="true" applyBorder="true" applyFont="true">
      <alignment horizontal="center" vertical="center" wrapText="true"/>
    </xf>
    <xf numFmtId="0" fontId="71" fillId="0" borderId="12" xfId="0" applyAlignment="true" applyBorder="true" applyFont="true">
      <alignment horizontal="center" vertical="center" wrapText="true"/>
    </xf>
    <xf numFmtId="0" fontId="74" fillId="0" borderId="12" xfId="0" applyAlignment="true" applyBorder="true" applyFont="true">
      <alignment vertical="center" wrapText="true"/>
    </xf>
    <xf numFmtId="0" fontId="76" fillId="0" borderId="12" xfId="0" applyAlignment="true" applyBorder="true" applyFont="true">
      <alignment horizontal="center" vertical="center" wrapText="true"/>
    </xf>
    <xf numFmtId="0" fontId="78" fillId="0" borderId="12" xfId="0" applyAlignment="true" applyBorder="true" applyFont="true">
      <alignment horizontal="center" vertical="center" wrapText="true"/>
    </xf>
    <xf numFmtId="0" fontId="80" fillId="0" borderId="12" xfId="0" applyAlignment="true" applyBorder="true" applyFont="true">
      <alignment horizontal="center" vertical="center" wrapText="true"/>
    </xf>
    <xf numFmtId="0" fontId="82" fillId="0" borderId="12" xfId="0" applyAlignment="true" applyBorder="true" applyFont="true">
      <alignment horizontal="center" vertical="center" wrapText="true"/>
    </xf>
    <xf numFmtId="0" fontId="84" fillId="0" borderId="12" xfId="0" applyAlignment="true" applyBorder="true" applyFont="true">
      <alignment horizontal="center" vertical="center" wrapText="true"/>
    </xf>
    <xf numFmtId="0" fontId="86" fillId="0" borderId="12" xfId="0" applyAlignment="true" applyBorder="true" applyFont="true">
      <alignment horizontal="center" vertical="center" wrapText="true"/>
    </xf>
    <xf numFmtId="0" fontId="88" fillId="0" borderId="12" xfId="0" applyAlignment="true" applyBorder="true" applyFont="true">
      <alignment horizontal="center" vertical="center" wrapText="true"/>
    </xf>
    <xf numFmtId="0" fontId="90" fillId="0" borderId="12" xfId="0" applyAlignment="true" applyBorder="true" applyFont="true">
      <alignment horizontal="center" vertical="center" wrapText="true"/>
    </xf>
    <xf numFmtId="0" fontId="92" fillId="0" borderId="12" xfId="0" applyAlignment="true" applyBorder="true" applyFont="true">
      <alignment horizontal="center" vertical="center" wrapText="true"/>
    </xf>
    <xf numFmtId="0" fontId="97" fillId="0" borderId="12" xfId="0" applyAlignment="true" applyBorder="true" applyFont="true">
      <alignment vertical="center" wrapText="true"/>
    </xf>
    <xf numFmtId="0" fontId="99" fillId="0" borderId="12" xfId="0" applyAlignment="true" applyBorder="true" applyFont="true">
      <alignment horizontal="center" vertical="center" wrapText="true"/>
    </xf>
    <xf numFmtId="0" fontId="101" fillId="0" borderId="12" xfId="0" applyAlignment="true" applyBorder="true" applyFont="true">
      <alignment horizontal="center" vertical="center" wrapText="true"/>
    </xf>
    <xf numFmtId="0" fontId="103" fillId="0" borderId="12" xfId="0" applyAlignment="true" applyBorder="true" applyFont="true">
      <alignment horizontal="center" vertical="center" wrapText="true"/>
    </xf>
    <xf numFmtId="0" fontId="105" fillId="0" borderId="12" xfId="0" applyAlignment="true" applyBorder="true" applyFont="true">
      <alignment horizontal="center" vertical="center" wrapText="true"/>
    </xf>
    <xf numFmtId="0" fontId="107" fillId="0" borderId="12" xfId="0" applyAlignment="true" applyBorder="true" applyFont="true">
      <alignment horizontal="center" vertical="center" wrapText="true"/>
    </xf>
    <xf numFmtId="0" fontId="109" fillId="0" borderId="12" xfId="0" applyAlignment="true" applyBorder="true" applyFont="true">
      <alignment horizontal="center" vertical="center" wrapText="true"/>
    </xf>
    <xf numFmtId="0" fontId="111" fillId="0" borderId="12" xfId="0" applyAlignment="true" applyBorder="true" applyFont="true">
      <alignment horizontal="center" vertical="center" wrapText="true"/>
    </xf>
    <xf numFmtId="0" fontId="113" fillId="0" borderId="12" xfId="0" applyAlignment="true" applyBorder="true" applyFont="true">
      <alignment horizontal="center" vertical="center" wrapText="true"/>
    </xf>
    <xf numFmtId="0" fontId="115" fillId="0" borderId="12" xfId="0" applyAlignment="true" applyBorder="true" applyFont="true">
      <alignment horizontal="center" vertical="center" wrapText="true"/>
    </xf>
    <xf numFmtId="0" fontId="120" fillId="0" borderId="12" xfId="0" applyAlignment="true" applyBorder="true" applyFont="true">
      <alignment vertical="center" wrapText="true"/>
    </xf>
    <xf numFmtId="0" fontId="122" fillId="0" borderId="12" xfId="0" applyAlignment="true" applyBorder="true" applyFont="true">
      <alignment horizontal="center" vertical="center" wrapText="true"/>
    </xf>
    <xf numFmtId="0" fontId="124" fillId="0" borderId="12" xfId="0" applyAlignment="true" applyBorder="true" applyFont="true">
      <alignment horizontal="center" vertical="center" wrapText="true"/>
    </xf>
    <xf numFmtId="0" fontId="126" fillId="0" borderId="12" xfId="0" applyAlignment="true" applyBorder="true" applyFont="true">
      <alignment horizontal="center" vertical="center" wrapText="true"/>
    </xf>
    <xf numFmtId="0" fontId="128" fillId="0" borderId="12" xfId="0" applyAlignment="true" applyBorder="true" applyFont="true">
      <alignment horizontal="center" vertical="center" wrapText="true"/>
    </xf>
    <xf numFmtId="0" fontId="130" fillId="0" borderId="12" xfId="0" applyAlignment="true" applyBorder="true" applyFont="true">
      <alignment horizontal="center" vertical="center" wrapText="true"/>
    </xf>
    <xf numFmtId="0" fontId="132" fillId="0" borderId="12" xfId="0" applyAlignment="true" applyBorder="true" applyFont="true">
      <alignment horizontal="center" vertical="center" wrapText="true"/>
    </xf>
    <xf numFmtId="0" fontId="134" fillId="0" borderId="12" xfId="0" applyAlignment="true" applyBorder="true" applyFont="true">
      <alignment horizontal="center" vertical="center" wrapText="true"/>
    </xf>
    <xf numFmtId="0" fontId="136" fillId="0" borderId="12" xfId="0" applyAlignment="true" applyBorder="true" applyFont="true">
      <alignment horizontal="center" vertical="center" wrapText="true"/>
    </xf>
    <xf numFmtId="0" fontId="138" fillId="0" borderId="12" xfId="0" applyAlignment="true" applyBorder="true" applyFont="true">
      <alignment horizontal="center" vertical="center" wrapText="true"/>
    </xf>
    <xf numFmtId="0" fontId="143" fillId="0" borderId="12" xfId="0" applyAlignment="true" applyBorder="true" applyFont="true">
      <alignment vertical="center" wrapText="true"/>
    </xf>
    <xf numFmtId="0" fontId="145" fillId="0" borderId="12" xfId="0" applyAlignment="true" applyBorder="true" applyFont="true">
      <alignment horizontal="center" vertical="center" wrapText="true"/>
    </xf>
    <xf numFmtId="0" fontId="147" fillId="0" borderId="12" xfId="0" applyAlignment="true" applyBorder="true" applyFont="true">
      <alignment horizontal="center" vertical="center" wrapText="true"/>
    </xf>
    <xf numFmtId="0" fontId="149" fillId="0" borderId="12" xfId="0" applyAlignment="true" applyBorder="true" applyFont="true">
      <alignment horizontal="center" vertical="center" wrapText="true"/>
    </xf>
    <xf numFmtId="0" fontId="151" fillId="0" borderId="12" xfId="0" applyAlignment="true" applyBorder="true" applyFont="true">
      <alignment horizontal="center" vertical="center" wrapText="true"/>
    </xf>
    <xf numFmtId="0" fontId="153" fillId="0" borderId="12" xfId="0" applyAlignment="true" applyBorder="true" applyFont="true">
      <alignment horizontal="center" vertical="center" wrapText="true"/>
    </xf>
    <xf numFmtId="0" fontId="155" fillId="0" borderId="12" xfId="0" applyAlignment="true" applyBorder="true" applyFont="true">
      <alignment horizontal="center" vertical="center" wrapText="true"/>
    </xf>
    <xf numFmtId="0" fontId="157" fillId="0" borderId="12" xfId="0" applyAlignment="true" applyBorder="true" applyFont="true">
      <alignment horizontal="center" vertical="center" wrapText="true"/>
    </xf>
    <xf numFmtId="0" fontId="159" fillId="0" borderId="12" xfId="0" applyAlignment="true" applyBorder="true" applyFont="true">
      <alignment horizontal="center" vertical="center" wrapText="true"/>
    </xf>
    <xf numFmtId="0" fontId="161" fillId="0" borderId="12" xfId="0" applyAlignment="true" applyBorder="true" applyFont="true">
      <alignment horizontal="center" vertical="center" wrapText="true"/>
    </xf>
    <xf numFmtId="0" fontId="164" fillId="0" borderId="12" xfId="0" applyAlignment="true" applyBorder="true" applyFont="true">
      <alignment vertical="center" wrapText="true"/>
    </xf>
    <xf numFmtId="0" fontId="166" fillId="0" borderId="12" xfId="0" applyAlignment="true" applyBorder="true" applyFont="true">
      <alignment horizontal="center" vertical="center" wrapText="true"/>
    </xf>
    <xf numFmtId="0" fontId="168" fillId="0" borderId="12" xfId="0" applyAlignment="true" applyBorder="true" applyFont="true">
      <alignment horizontal="center" vertical="center" wrapText="true"/>
    </xf>
    <xf numFmtId="0" fontId="170" fillId="0" borderId="12" xfId="0" applyAlignment="true" applyBorder="true" applyFont="true">
      <alignment horizontal="center" vertical="center" wrapText="true"/>
    </xf>
    <xf numFmtId="0" fontId="172" fillId="0" borderId="12" xfId="0" applyAlignment="true" applyBorder="true" applyFont="true">
      <alignment horizontal="center" vertical="center" wrapText="true"/>
    </xf>
    <xf numFmtId="0" fontId="174" fillId="0" borderId="12" xfId="0" applyAlignment="true" applyBorder="true" applyFont="true">
      <alignment horizontal="center" vertical="center" wrapText="true"/>
    </xf>
    <xf numFmtId="0" fontId="176" fillId="0" borderId="12" xfId="0" applyAlignment="true" applyBorder="true" applyFont="true">
      <alignment horizontal="center" vertical="center" wrapText="true"/>
    </xf>
    <xf numFmtId="0" fontId="178" fillId="0" borderId="12" xfId="0" applyAlignment="true" applyBorder="true" applyFont="true">
      <alignment horizontal="center" vertical="center" wrapText="true"/>
    </xf>
    <xf numFmtId="0" fontId="180" fillId="0" borderId="12" xfId="0" applyAlignment="true" applyBorder="true" applyFont="true">
      <alignment horizontal="center" vertical="center" wrapText="true"/>
    </xf>
    <xf numFmtId="0" fontId="182" fillId="0" borderId="12" xfId="0" applyAlignment="true" applyBorder="true" applyFont="true">
      <alignment horizontal="center" vertical="center" wrapText="true"/>
    </xf>
    <xf numFmtId="0" fontId="185" fillId="0" borderId="12" xfId="0" applyAlignment="true" applyBorder="true" applyFont="true">
      <alignment vertical="center" wrapText="true"/>
    </xf>
    <xf numFmtId="0" fontId="187" fillId="0" borderId="12" xfId="0" applyAlignment="true" applyBorder="true" applyFont="true">
      <alignment horizontal="center" vertical="center" wrapText="true"/>
    </xf>
    <xf numFmtId="0" fontId="189" fillId="0" borderId="12" xfId="0" applyAlignment="true" applyBorder="true" applyFont="true">
      <alignment horizontal="center" vertical="center" wrapText="true"/>
    </xf>
    <xf numFmtId="0" fontId="191" fillId="0" borderId="12" xfId="0" applyAlignment="true" applyBorder="true" applyFont="true">
      <alignment horizontal="center" vertical="center" wrapText="true"/>
    </xf>
    <xf numFmtId="0" fontId="193" fillId="0" borderId="12" xfId="0" applyAlignment="true" applyBorder="true" applyFont="true">
      <alignment horizontal="center" vertical="center" wrapText="true"/>
    </xf>
    <xf numFmtId="0" fontId="195" fillId="0" borderId="12" xfId="0" applyAlignment="true" applyBorder="true" applyFont="true">
      <alignment horizontal="center" vertical="center" wrapText="true"/>
    </xf>
    <xf numFmtId="0" fontId="197" fillId="0" borderId="12" xfId="0" applyAlignment="true" applyBorder="true" applyFont="true">
      <alignment horizontal="center" vertical="center" wrapText="true"/>
    </xf>
    <xf numFmtId="0" fontId="199" fillId="0" borderId="12" xfId="0" applyAlignment="true" applyBorder="true" applyFont="true">
      <alignment horizontal="center" vertical="center" wrapText="true"/>
    </xf>
    <xf numFmtId="0" fontId="201" fillId="0" borderId="12" xfId="0" applyAlignment="true" applyBorder="true" applyFont="true">
      <alignment horizontal="center" vertical="center" wrapText="true"/>
    </xf>
    <xf numFmtId="0" fontId="203" fillId="0" borderId="12" xfId="0" applyAlignment="true" applyBorder="true" applyFont="true">
      <alignment horizontal="center" vertical="center" wrapText="true"/>
    </xf>
    <xf numFmtId="0" fontId="206" fillId="0" borderId="12" xfId="0" applyAlignment="true" applyBorder="true" applyFont="true">
      <alignment vertical="center" wrapText="true"/>
    </xf>
    <xf numFmtId="0" fontId="208" fillId="0" borderId="12" xfId="0" applyAlignment="true" applyBorder="true" applyFont="true">
      <alignment horizontal="center" vertical="center" wrapText="true"/>
    </xf>
    <xf numFmtId="0" fontId="210" fillId="0" borderId="12" xfId="0" applyAlignment="true" applyBorder="true" applyFont="true">
      <alignment horizontal="center" vertical="center" wrapText="true"/>
    </xf>
    <xf numFmtId="0" fontId="212" fillId="0" borderId="12" xfId="0" applyAlignment="true" applyBorder="true" applyFont="true">
      <alignment horizontal="center" vertical="center" wrapText="true"/>
    </xf>
    <xf numFmtId="0" fontId="214" fillId="0" borderId="12" xfId="0" applyAlignment="true" applyBorder="true" applyFont="true">
      <alignment horizontal="center" vertical="center" wrapText="true"/>
    </xf>
    <xf numFmtId="0" fontId="216" fillId="0" borderId="12" xfId="0" applyAlignment="true" applyBorder="true" applyFont="true">
      <alignment horizontal="center" vertical="center" wrapText="true"/>
    </xf>
    <xf numFmtId="0" fontId="218" fillId="0" borderId="12" xfId="0" applyAlignment="true" applyBorder="true" applyFont="true">
      <alignment horizontal="center" vertical="center" wrapText="true"/>
    </xf>
    <xf numFmtId="0" fontId="220" fillId="0" borderId="12" xfId="0" applyAlignment="true" applyBorder="true" applyFont="true">
      <alignment horizontal="center" vertical="center" wrapText="true"/>
    </xf>
    <xf numFmtId="0" fontId="222" fillId="0" borderId="12" xfId="0" applyAlignment="true" applyBorder="true" applyFont="true">
      <alignment horizontal="center" vertical="center" wrapText="true"/>
    </xf>
    <xf numFmtId="0" fontId="224" fillId="0" borderId="12" xfId="0" applyAlignment="true" applyBorder="true" applyFont="true">
      <alignment horizontal="center" vertical="center" wrapText="true"/>
    </xf>
    <xf numFmtId="0" fontId="226" fillId="0" borderId="12" xfId="0" applyAlignment="true" applyBorder="true" applyFont="true">
      <alignment horizontal="center" vertical="center" wrapText="true"/>
    </xf>
    <xf numFmtId="0" fontId="228" fillId="0" borderId="12" xfId="0" applyAlignment="true" applyBorder="true" applyFont="true">
      <alignment horizontal="center" vertical="center" wrapText="true"/>
    </xf>
    <xf numFmtId="0" fontId="230" fillId="0" borderId="12" xfId="0" applyAlignment="true" applyBorder="true" applyFont="true">
      <alignment horizontal="center" vertical="center" wrapText="true"/>
    </xf>
    <xf numFmtId="0" fontId="233" fillId="0" borderId="12" xfId="0" applyAlignment="true" applyBorder="true" applyFont="true">
      <alignment vertical="center" wrapText="true"/>
    </xf>
    <xf numFmtId="0" fontId="235" fillId="0" borderId="12" xfId="0" applyAlignment="true" applyBorder="true" applyFont="true">
      <alignment horizontal="center" vertical="center" wrapText="true"/>
    </xf>
    <xf numFmtId="0" fontId="237" fillId="0" borderId="12" xfId="0" applyAlignment="true" applyBorder="true" applyFont="true">
      <alignment horizontal="center" vertical="center" wrapText="true"/>
    </xf>
    <xf numFmtId="0" fontId="239" fillId="0" borderId="12" xfId="0" applyAlignment="true" applyBorder="true" applyFont="true">
      <alignment horizontal="center" vertical="center" wrapText="true"/>
    </xf>
    <xf numFmtId="0" fontId="241" fillId="0" borderId="12" xfId="0" applyAlignment="true" applyBorder="true" applyFont="true">
      <alignment horizontal="center" vertical="center" wrapText="true"/>
    </xf>
    <xf numFmtId="0" fontId="243" fillId="0" borderId="12" xfId="0" applyAlignment="true" applyBorder="true" applyFont="true">
      <alignment horizontal="center" vertical="center" wrapText="true"/>
    </xf>
    <xf numFmtId="0" fontId="245" fillId="0" borderId="12" xfId="0" applyAlignment="true" applyBorder="true" applyFont="true">
      <alignment horizontal="center" vertical="center" wrapText="true"/>
    </xf>
    <xf numFmtId="0" fontId="247" fillId="0" borderId="12" xfId="0" applyAlignment="true" applyBorder="true" applyFont="true">
      <alignment horizontal="center" vertical="center" wrapText="true"/>
    </xf>
    <xf numFmtId="0" fontId="249" fillId="0" borderId="12" xfId="0" applyAlignment="true" applyBorder="true" applyFont="true">
      <alignment horizontal="center" vertical="center" wrapText="true"/>
    </xf>
    <xf numFmtId="0" fontId="251" fillId="0" borderId="12" xfId="0" applyAlignment="true" applyBorder="true" applyFont="true">
      <alignment horizontal="center" vertical="center" wrapText="true"/>
    </xf>
    <xf numFmtId="0" fontId="253" fillId="0" borderId="12" xfId="0" applyAlignment="true" applyBorder="true" applyFont="true">
      <alignment horizontal="center" vertical="center" wrapText="true"/>
    </xf>
    <xf numFmtId="0" fontId="255" fillId="0" borderId="12" xfId="0" applyAlignment="true" applyBorder="true" applyFont="true">
      <alignment horizontal="center" vertical="center" wrapText="true"/>
    </xf>
    <xf numFmtId="0" fontId="257" fillId="0" borderId="12" xfId="0" applyAlignment="true" applyBorder="true" applyFont="true">
      <alignment horizontal="center" vertical="center" wrapText="true"/>
    </xf>
    <xf numFmtId="0" fontId="260" fillId="0" borderId="12" xfId="0" applyAlignment="true" applyBorder="true" applyFont="true">
      <alignment vertical="center" wrapText="true"/>
    </xf>
    <xf numFmtId="0" fontId="262" fillId="0" borderId="12" xfId="0" applyAlignment="true" applyBorder="true" applyFont="true">
      <alignment horizontal="center" vertical="center" wrapText="true"/>
    </xf>
    <xf numFmtId="0" fontId="264" fillId="0" borderId="12" xfId="0" applyAlignment="true" applyBorder="true" applyFont="true">
      <alignment horizontal="center" vertical="center" wrapText="true"/>
    </xf>
    <xf numFmtId="0" fontId="266" fillId="0" borderId="12" xfId="0" applyAlignment="true" applyBorder="true" applyFont="true">
      <alignment horizontal="center" vertical="center" wrapText="true"/>
    </xf>
    <xf numFmtId="0" fontId="268" fillId="0" borderId="12" xfId="0" applyAlignment="true" applyBorder="true" applyFont="true">
      <alignment horizontal="center" vertical="center" wrapText="true"/>
    </xf>
    <xf numFmtId="0" fontId="270" fillId="0" borderId="12" xfId="0" applyAlignment="true" applyBorder="true" applyFont="true">
      <alignment horizontal="center" vertical="center" wrapText="true"/>
    </xf>
    <xf numFmtId="0" fontId="272" fillId="0" borderId="12" xfId="0" applyAlignment="true" applyBorder="true" applyFont="true">
      <alignment horizontal="center" vertical="center" wrapText="true"/>
    </xf>
    <xf numFmtId="0" fontId="274" fillId="0" borderId="12" xfId="0" applyAlignment="true" applyBorder="true" applyFont="true">
      <alignment horizontal="center" vertical="center" wrapText="true"/>
    </xf>
    <xf numFmtId="0" fontId="276" fillId="0" borderId="12" xfId="0" applyAlignment="true" applyBorder="true" applyFont="true">
      <alignment horizontal="center" vertical="center" wrapText="true"/>
    </xf>
    <xf numFmtId="0" fontId="278" fillId="0" borderId="12" xfId="0" applyAlignment="true" applyBorder="true" applyFont="true">
      <alignment horizontal="center" vertical="center" wrapText="true"/>
    </xf>
    <xf numFmtId="0" fontId="283" fillId="0" borderId="12" xfId="0" applyAlignment="true" applyBorder="true" applyFont="true">
      <alignment vertical="center" wrapText="true"/>
    </xf>
    <xf numFmtId="0" fontId="285" fillId="0" borderId="12" xfId="0" applyAlignment="true" applyBorder="true" applyFont="true">
      <alignment horizontal="center" vertical="center" wrapText="true"/>
    </xf>
    <xf numFmtId="0" fontId="287" fillId="0" borderId="12" xfId="0" applyAlignment="true" applyBorder="true" applyFont="true">
      <alignment horizontal="center" vertical="center" wrapText="true"/>
    </xf>
    <xf numFmtId="0" fontId="289" fillId="0" borderId="12" xfId="0" applyAlignment="true" applyBorder="true" applyFont="true">
      <alignment horizontal="center" vertical="center" wrapText="true"/>
    </xf>
    <xf numFmtId="0" fontId="291" fillId="0" borderId="12" xfId="0" applyAlignment="true" applyBorder="true" applyFont="true">
      <alignment horizontal="center" vertical="center" wrapText="true"/>
    </xf>
    <xf numFmtId="0" fontId="293" fillId="0" borderId="12" xfId="0" applyAlignment="true" applyBorder="true" applyFont="true">
      <alignment horizontal="center" vertical="center" wrapText="true"/>
    </xf>
    <xf numFmtId="0" fontId="295" fillId="0" borderId="12" xfId="0" applyAlignment="true" applyBorder="true" applyFont="true">
      <alignment horizontal="center" vertical="center" wrapText="true"/>
    </xf>
    <xf numFmtId="0" fontId="297" fillId="0" borderId="12" xfId="0" applyAlignment="true" applyBorder="true" applyFont="true">
      <alignment horizontal="center" vertical="center" wrapText="true"/>
    </xf>
    <xf numFmtId="0" fontId="299" fillId="0" borderId="12" xfId="0" applyAlignment="true" applyBorder="true" applyFont="true">
      <alignment horizontal="center" vertical="center" wrapText="true"/>
    </xf>
    <xf numFmtId="0" fontId="301" fillId="0" borderId="12" xfId="0" applyAlignment="true" applyBorder="true" applyFont="true">
      <alignment horizontal="center" vertical="center" wrapText="true"/>
    </xf>
    <xf numFmtId="0" fontId="304" fillId="0" borderId="12" xfId="0" applyAlignment="true" applyBorder="true" applyFont="true">
      <alignment vertical="center" wrapText="true"/>
    </xf>
    <xf numFmtId="0" fontId="306" fillId="0" borderId="12" xfId="0" applyAlignment="true" applyBorder="true" applyFont="true">
      <alignment horizontal="center" vertical="center" wrapText="true"/>
    </xf>
    <xf numFmtId="0" fontId="308" fillId="0" borderId="12" xfId="0" applyAlignment="true" applyBorder="true" applyFont="true">
      <alignment horizontal="center" vertical="center" wrapText="true"/>
    </xf>
    <xf numFmtId="0" fontId="310" fillId="0" borderId="12" xfId="0" applyAlignment="true" applyBorder="true" applyFont="true">
      <alignment horizontal="center" vertical="center" wrapText="true"/>
    </xf>
    <xf numFmtId="0" fontId="312" fillId="0" borderId="12" xfId="0" applyAlignment="true" applyBorder="true" applyFont="true">
      <alignment horizontal="center" vertical="center" wrapText="true"/>
    </xf>
    <xf numFmtId="0" fontId="314" fillId="0" borderId="12" xfId="0" applyAlignment="true" applyBorder="true" applyFont="true">
      <alignment horizontal="center" vertical="center" wrapText="true"/>
    </xf>
    <xf numFmtId="0" fontId="316" fillId="0" borderId="12" xfId="0" applyAlignment="true" applyBorder="true" applyFont="true">
      <alignment horizontal="center" vertical="center" wrapText="true"/>
    </xf>
    <xf numFmtId="0" fontId="318" fillId="0" borderId="12" xfId="0" applyAlignment="true" applyBorder="true" applyFont="true">
      <alignment horizontal="center" vertical="center" wrapText="true"/>
    </xf>
    <xf numFmtId="0" fontId="320" fillId="0" borderId="12" xfId="0" applyAlignment="true" applyBorder="true" applyFont="true">
      <alignment horizontal="center" vertical="center" wrapText="true"/>
    </xf>
    <xf numFmtId="0" fontId="322" fillId="0" borderId="12" xfId="0" applyAlignment="true" applyBorder="true" applyFont="true">
      <alignment horizontal="center" vertical="center" wrapText="true"/>
    </xf>
    <xf numFmtId="0" fontId="324" fillId="0" borderId="12" xfId="0" applyAlignment="true" applyBorder="true" applyFont="true">
      <alignment horizontal="center" vertical="center" wrapText="true"/>
    </xf>
    <xf numFmtId="0" fontId="326" fillId="0" borderId="12" xfId="0" applyAlignment="true" applyBorder="true" applyFont="true">
      <alignment horizontal="center" vertical="center" wrapText="true"/>
    </xf>
    <xf numFmtId="0" fontId="328" fillId="0" borderId="12" xfId="0" applyAlignment="true" applyBorder="true" applyFont="true">
      <alignment horizontal="center" vertical="center" wrapText="true"/>
    </xf>
    <xf numFmtId="0" fontId="331" fillId="0" borderId="12" xfId="0" applyAlignment="true" applyBorder="true" applyFont="true">
      <alignment vertical="center" wrapText="true"/>
    </xf>
    <xf numFmtId="0" fontId="333" fillId="0" borderId="12" xfId="0" applyAlignment="true" applyBorder="true" applyFont="true">
      <alignment horizontal="center" vertical="center" wrapText="true"/>
    </xf>
    <xf numFmtId="0" fontId="335" fillId="0" borderId="12" xfId="0" applyAlignment="true" applyBorder="true" applyFont="true">
      <alignment horizontal="center" vertical="center" wrapText="true"/>
    </xf>
    <xf numFmtId="0" fontId="337" fillId="0" borderId="12" xfId="0" applyAlignment="true" applyBorder="true" applyFont="true">
      <alignment horizontal="center" vertical="center" wrapText="true"/>
    </xf>
    <xf numFmtId="0" fontId="339" fillId="0" borderId="12" xfId="0" applyAlignment="true" applyBorder="true" applyFont="true">
      <alignment horizontal="center" vertical="center" wrapText="true"/>
    </xf>
    <xf numFmtId="0" fontId="341" fillId="0" borderId="12" xfId="0" applyAlignment="true" applyBorder="true" applyFont="true">
      <alignment horizontal="center" vertical="center" wrapText="true"/>
    </xf>
    <xf numFmtId="0" fontId="343" fillId="0" borderId="12" xfId="0" applyAlignment="true" applyBorder="true" applyFont="true">
      <alignment horizontal="center" vertical="center" wrapText="true"/>
    </xf>
    <xf numFmtId="0" fontId="345" fillId="0" borderId="12" xfId="0" applyAlignment="true" applyBorder="true" applyFont="true">
      <alignment horizontal="center" vertical="center" wrapText="true"/>
    </xf>
    <xf numFmtId="0" fontId="347" fillId="0" borderId="12" xfId="0" applyAlignment="true" applyBorder="true" applyFont="true">
      <alignment horizontal="center" vertical="center" wrapText="true"/>
    </xf>
    <xf numFmtId="0" fontId="349" fillId="0" borderId="12" xfId="0" applyAlignment="true" applyBorder="true" applyFont="true">
      <alignment horizontal="center" vertical="center" wrapText="true"/>
    </xf>
    <xf numFmtId="0" fontId="354" fillId="0" borderId="12" xfId="0" applyAlignment="true" applyBorder="true" applyFont="true">
      <alignment vertical="center" wrapText="true"/>
    </xf>
    <xf numFmtId="0" fontId="356" fillId="0" borderId="12" xfId="0" applyAlignment="true" applyBorder="true" applyFont="true">
      <alignment horizontal="center" vertical="center" wrapText="true"/>
    </xf>
    <xf numFmtId="0" fontId="358" fillId="0" borderId="12" xfId="0" applyAlignment="true" applyBorder="true" applyFont="true">
      <alignment horizontal="center" vertical="center" wrapText="true"/>
    </xf>
    <xf numFmtId="0" fontId="360" fillId="0" borderId="12" xfId="0" applyAlignment="true" applyBorder="true" applyFont="true">
      <alignment horizontal="center" vertical="center" wrapText="true"/>
    </xf>
    <xf numFmtId="0" fontId="362" fillId="0" borderId="12" xfId="0" applyAlignment="true" applyBorder="true" applyFont="true">
      <alignment horizontal="center" vertical="center" wrapText="true"/>
    </xf>
    <xf numFmtId="0" fontId="364" fillId="0" borderId="12" xfId="0" applyAlignment="true" applyBorder="true" applyFont="true">
      <alignment horizontal="center" vertical="center" wrapText="true"/>
    </xf>
    <xf numFmtId="0" fontId="366" fillId="0" borderId="12" xfId="0" applyAlignment="true" applyBorder="true" applyFont="true">
      <alignment horizontal="center" vertical="center" wrapText="true"/>
    </xf>
    <xf numFmtId="0" fontId="368" fillId="0" borderId="12" xfId="0" applyAlignment="true" applyBorder="true" applyFont="true">
      <alignment horizontal="center" vertical="center" wrapText="true"/>
    </xf>
    <xf numFmtId="0" fontId="370" fillId="0" borderId="12" xfId="0" applyAlignment="true" applyBorder="true" applyFont="true">
      <alignment horizontal="center" vertical="center" wrapText="true"/>
    </xf>
    <xf numFmtId="0" fontId="372" fillId="0" borderId="12" xfId="0" applyAlignment="true" applyBorder="true" applyFont="true">
      <alignment horizontal="center" vertical="center" wrapText="true"/>
    </xf>
    <xf numFmtId="0" fontId="375" fillId="0" borderId="12" xfId="0" applyAlignment="true" applyBorder="true" applyFont="true">
      <alignment vertical="center" wrapText="true"/>
    </xf>
    <xf numFmtId="0" fontId="377" fillId="0" borderId="12" xfId="0" applyAlignment="true" applyBorder="true" applyFont="true">
      <alignment horizontal="center" vertical="center" wrapText="true"/>
    </xf>
    <xf numFmtId="0" fontId="379" fillId="0" borderId="12" xfId="0" applyAlignment="true" applyBorder="true" applyFont="true">
      <alignment horizontal="center" vertical="center" wrapText="true"/>
    </xf>
    <xf numFmtId="0" fontId="381" fillId="0" borderId="12" xfId="0" applyAlignment="true" applyBorder="true" applyFont="true">
      <alignment horizontal="center" vertical="center" wrapText="true"/>
    </xf>
    <xf numFmtId="0" fontId="383" fillId="0" borderId="12" xfId="0" applyAlignment="true" applyBorder="true" applyFont="true">
      <alignment horizontal="center" vertical="center" wrapText="true"/>
    </xf>
    <xf numFmtId="0" fontId="385" fillId="0" borderId="12" xfId="0" applyAlignment="true" applyBorder="true" applyFont="true">
      <alignment horizontal="center" vertical="center" wrapText="true"/>
    </xf>
    <xf numFmtId="0" fontId="387" fillId="0" borderId="12" xfId="0" applyAlignment="true" applyBorder="true" applyFont="true">
      <alignment horizontal="center" vertical="center" wrapText="true"/>
    </xf>
    <xf numFmtId="0" fontId="389" fillId="0" borderId="12" xfId="0" applyAlignment="true" applyBorder="true" applyFont="true">
      <alignment horizontal="center" vertical="center" wrapText="true"/>
    </xf>
    <xf numFmtId="0" fontId="391" fillId="0" borderId="12" xfId="0" applyAlignment="true" applyBorder="true" applyFont="true">
      <alignment horizontal="center" vertical="center" wrapText="true"/>
    </xf>
    <xf numFmtId="0" fontId="393" fillId="0" borderId="12" xfId="0" applyAlignment="true" applyBorder="true" applyFont="true">
      <alignment horizontal="center" vertical="center" wrapText="true"/>
    </xf>
    <xf numFmtId="0" fontId="395" fillId="0" borderId="12" xfId="0" applyAlignment="true" applyBorder="true" applyFont="true">
      <alignment horizontal="center" vertical="center" wrapText="true"/>
    </xf>
    <xf numFmtId="0" fontId="397" fillId="0" borderId="12" xfId="0" applyAlignment="true" applyBorder="true" applyFont="true">
      <alignment horizontal="center" vertical="center" wrapText="true"/>
    </xf>
    <xf numFmtId="0" fontId="399" fillId="0" borderId="12" xfId="0" applyAlignment="true" applyBorder="true" applyFont="true">
      <alignment horizontal="center" vertical="center" wrapText="true"/>
    </xf>
    <xf numFmtId="0" fontId="402" fillId="0" borderId="12" xfId="0" applyAlignment="true" applyBorder="true" applyFont="true">
      <alignment vertical="center" wrapText="true"/>
    </xf>
    <xf numFmtId="0" fontId="404" fillId="0" borderId="12" xfId="0" applyAlignment="true" applyBorder="true" applyFont="true">
      <alignment horizontal="center" vertical="center" wrapText="true"/>
    </xf>
    <xf numFmtId="0" fontId="406" fillId="0" borderId="12" xfId="0" applyAlignment="true" applyBorder="true" applyFont="true">
      <alignment horizontal="center" vertical="center" wrapText="true"/>
    </xf>
    <xf numFmtId="0" fontId="408" fillId="0" borderId="12" xfId="0" applyAlignment="true" applyBorder="true" applyFont="true">
      <alignment horizontal="center" vertical="center" wrapText="true"/>
    </xf>
    <xf numFmtId="0" fontId="410" fillId="0" borderId="12" xfId="0" applyAlignment="true" applyBorder="true" applyFont="true">
      <alignment horizontal="center" vertical="center" wrapText="true"/>
    </xf>
    <xf numFmtId="0" fontId="412" fillId="0" borderId="12" xfId="0" applyAlignment="true" applyBorder="true" applyFont="true">
      <alignment horizontal="center" vertical="center" wrapText="true"/>
    </xf>
    <xf numFmtId="0" fontId="414" fillId="0" borderId="12" xfId="0" applyAlignment="true" applyBorder="true" applyFont="true">
      <alignment horizontal="center" vertical="center" wrapText="true"/>
    </xf>
    <xf numFmtId="0" fontId="416" fillId="0" borderId="12" xfId="0" applyAlignment="true" applyBorder="true" applyFont="true">
      <alignment horizontal="center" vertical="center" wrapText="true"/>
    </xf>
    <xf numFmtId="0" fontId="418" fillId="0" borderId="12" xfId="0" applyAlignment="true" applyBorder="true" applyFont="true">
      <alignment horizontal="center" vertical="center" wrapText="true"/>
    </xf>
    <xf numFmtId="0" fontId="420" fillId="0" borderId="12" xfId="0" applyAlignment="true" applyBorder="true" applyFont="true">
      <alignment horizontal="center" vertical="center" wrapText="true"/>
    </xf>
    <xf numFmtId="0" fontId="425" fillId="0" borderId="12" xfId="0" applyAlignment="true" applyBorder="true" applyFont="true">
      <alignment vertical="center" wrapText="true"/>
    </xf>
    <xf numFmtId="0" fontId="427" fillId="0" borderId="12" xfId="0" applyAlignment="true" applyBorder="true" applyFont="true">
      <alignment horizontal="center" vertical="center" wrapText="true"/>
    </xf>
    <xf numFmtId="0" fontId="429" fillId="0" borderId="12" xfId="0" applyAlignment="true" applyBorder="true" applyFont="true">
      <alignment horizontal="center" vertical="center" wrapText="true"/>
    </xf>
    <xf numFmtId="0" fontId="431" fillId="0" borderId="12" xfId="0" applyAlignment="true" applyBorder="true" applyFont="true">
      <alignment horizontal="center" vertical="center" wrapText="true"/>
    </xf>
    <xf numFmtId="0" fontId="433" fillId="0" borderId="12" xfId="0" applyAlignment="true" applyBorder="true" applyFont="true">
      <alignment horizontal="center" vertical="center" wrapText="true"/>
    </xf>
    <xf numFmtId="0" fontId="435" fillId="0" borderId="12" xfId="0" applyAlignment="true" applyBorder="true" applyFont="true">
      <alignment horizontal="center" vertical="center" wrapText="true"/>
    </xf>
    <xf numFmtId="0" fontId="437" fillId="0" borderId="12" xfId="0" applyAlignment="true" applyBorder="true" applyFont="true">
      <alignment horizontal="center" vertical="center" wrapText="true"/>
    </xf>
    <xf numFmtId="0" fontId="439" fillId="0" borderId="12" xfId="0" applyAlignment="true" applyBorder="true" applyFont="true">
      <alignment horizontal="center" vertical="center" wrapText="true"/>
    </xf>
    <xf numFmtId="0" fontId="441" fillId="0" borderId="12" xfId="0" applyAlignment="true" applyBorder="true" applyFont="true">
      <alignment horizontal="center" vertical="center" wrapText="true"/>
    </xf>
    <xf numFmtId="0" fontId="443" fillId="0" borderId="12" xfId="0" applyAlignment="true" applyBorder="true" applyFont="true">
      <alignment horizontal="center" vertical="center" wrapText="true"/>
    </xf>
    <xf numFmtId="0" fontId="446" fillId="0" borderId="12" xfId="0" applyAlignment="true" applyBorder="true" applyFont="true">
      <alignment vertical="center" wrapText="true"/>
    </xf>
    <xf numFmtId="0" fontId="448" fillId="0" borderId="12" xfId="0" applyAlignment="true" applyBorder="true" applyFont="true">
      <alignment horizontal="center" vertical="center" wrapText="true"/>
    </xf>
    <xf numFmtId="0" fontId="450" fillId="0" borderId="12" xfId="0" applyAlignment="true" applyBorder="true" applyFont="true">
      <alignment horizontal="center" vertical="center" wrapText="true"/>
    </xf>
    <xf numFmtId="0" fontId="452" fillId="0" borderId="12" xfId="0" applyAlignment="true" applyBorder="true" applyFont="true">
      <alignment horizontal="center" vertical="center" wrapText="true"/>
    </xf>
    <xf numFmtId="0" fontId="454" fillId="0" borderId="12" xfId="0" applyAlignment="true" applyBorder="true" applyFont="true">
      <alignment horizontal="center" vertical="center" wrapText="true"/>
    </xf>
    <xf numFmtId="0" fontId="456" fillId="0" borderId="12" xfId="0" applyAlignment="true" applyBorder="true" applyFont="true">
      <alignment horizontal="center" vertical="center" wrapText="true"/>
    </xf>
    <xf numFmtId="0" fontId="458" fillId="0" borderId="12" xfId="0" applyAlignment="true" applyBorder="true" applyFont="true">
      <alignment horizontal="center" vertical="center" wrapText="true"/>
    </xf>
    <xf numFmtId="0" fontId="460" fillId="0" borderId="12" xfId="0" applyAlignment="true" applyBorder="true" applyFont="true">
      <alignment horizontal="center" vertical="center" wrapText="true"/>
    </xf>
    <xf numFmtId="0" fontId="462" fillId="0" borderId="12" xfId="0" applyAlignment="true" applyBorder="true" applyFont="true">
      <alignment horizontal="center" vertical="center" wrapText="true"/>
    </xf>
    <xf numFmtId="0" fontId="464" fillId="0" borderId="12" xfId="0" applyAlignment="true" applyBorder="true" applyFont="true">
      <alignment horizontal="center" vertical="center" wrapText="true"/>
    </xf>
    <xf numFmtId="0" fontId="466" fillId="0" borderId="12" xfId="0" applyAlignment="true" applyBorder="true" applyFont="true">
      <alignment horizontal="center" vertical="center" wrapText="true"/>
    </xf>
    <xf numFmtId="0" fontId="468" fillId="0" borderId="12" xfId="0" applyAlignment="true" applyBorder="true" applyFont="true">
      <alignment horizontal="center" vertical="center" wrapText="true"/>
    </xf>
    <xf numFmtId="0" fontId="470" fillId="0" borderId="12" xfId="0" applyAlignment="true" applyBorder="true" applyFont="true">
      <alignment horizontal="center" vertical="center" wrapText="true"/>
    </xf>
    <xf numFmtId="0" fontId="473" fillId="0" borderId="12" xfId="0" applyAlignment="true" applyBorder="true" applyFont="true">
      <alignment vertical="center" wrapText="true"/>
    </xf>
    <xf numFmtId="0" fontId="475" fillId="0" borderId="12" xfId="0" applyAlignment="true" applyBorder="true" applyFont="true">
      <alignment horizontal="center" vertical="center" wrapText="true"/>
    </xf>
    <xf numFmtId="0" fontId="477" fillId="0" borderId="12" xfId="0" applyAlignment="true" applyBorder="true" applyFont="true">
      <alignment horizontal="center" vertical="center" wrapText="true"/>
    </xf>
    <xf numFmtId="0" fontId="479" fillId="0" borderId="12" xfId="0" applyAlignment="true" applyBorder="true" applyFont="true">
      <alignment horizontal="center" vertical="center" wrapText="true"/>
    </xf>
    <xf numFmtId="0" fontId="481" fillId="0" borderId="12" xfId="0" applyAlignment="true" applyBorder="true" applyFont="true">
      <alignment horizontal="center" vertical="center" wrapText="true"/>
    </xf>
    <xf numFmtId="0" fontId="483" fillId="0" borderId="12" xfId="0" applyAlignment="true" applyBorder="true" applyFont="true">
      <alignment horizontal="center" vertical="center" wrapText="true"/>
    </xf>
    <xf numFmtId="0" fontId="485" fillId="0" borderId="12" xfId="0" applyAlignment="true" applyBorder="true" applyFont="true">
      <alignment horizontal="center" vertical="center" wrapText="true"/>
    </xf>
    <xf numFmtId="0" fontId="487" fillId="0" borderId="12" xfId="0" applyAlignment="true" applyBorder="true" applyFont="true">
      <alignment horizontal="center" vertical="center" wrapText="true"/>
    </xf>
    <xf numFmtId="0" fontId="489" fillId="0" borderId="12" xfId="0" applyAlignment="true" applyBorder="true" applyFont="true">
      <alignment horizontal="center" vertical="center" wrapText="true"/>
    </xf>
    <xf numFmtId="0" fontId="491" fillId="0" borderId="12" xfId="0" applyAlignment="true" applyBorder="true" applyFont="true">
      <alignment horizontal="center" vertical="center" wrapText="true"/>
    </xf>
    <xf numFmtId="0" fontId="496" fillId="0" borderId="12" xfId="0" applyAlignment="true" applyBorder="true" applyFont="true">
      <alignment vertical="center" wrapText="true"/>
    </xf>
    <xf numFmtId="0" fontId="498" fillId="0" borderId="12" xfId="0" applyAlignment="true" applyBorder="true" applyFont="true">
      <alignment horizontal="center" vertical="center" wrapText="true"/>
    </xf>
    <xf numFmtId="0" fontId="500" fillId="0" borderId="12" xfId="0" applyAlignment="true" applyBorder="true" applyFont="true">
      <alignment horizontal="center" vertical="center" wrapText="true"/>
    </xf>
    <xf numFmtId="0" fontId="502" fillId="0" borderId="12" xfId="0" applyAlignment="true" applyBorder="true" applyFont="true">
      <alignment horizontal="center" vertical="center" wrapText="true"/>
    </xf>
    <xf numFmtId="0" fontId="504" fillId="0" borderId="12" xfId="0" applyAlignment="true" applyBorder="true" applyFont="true">
      <alignment horizontal="center" vertical="center" wrapText="true"/>
    </xf>
    <xf numFmtId="0" fontId="506" fillId="0" borderId="12" xfId="0" applyAlignment="true" applyBorder="true" applyFont="true">
      <alignment horizontal="center" vertical="center" wrapText="true"/>
    </xf>
    <xf numFmtId="0" fontId="508" fillId="0" borderId="12" xfId="0" applyAlignment="true" applyBorder="true" applyFont="true">
      <alignment horizontal="center" vertical="center" wrapText="true"/>
    </xf>
    <xf numFmtId="0" fontId="510" fillId="0" borderId="12" xfId="0" applyAlignment="true" applyBorder="true" applyFont="true">
      <alignment horizontal="center" vertical="center" wrapText="true"/>
    </xf>
    <xf numFmtId="0" fontId="512" fillId="0" borderId="12" xfId="0" applyAlignment="true" applyBorder="true" applyFont="true">
      <alignment horizontal="center" vertical="center" wrapText="true"/>
    </xf>
    <xf numFmtId="0" fontId="514" fillId="0" borderId="12" xfId="0" applyAlignment="true" applyBorder="true" applyFont="true">
      <alignment horizontal="center" vertical="center" wrapText="true"/>
    </xf>
    <xf numFmtId="0" fontId="517" fillId="0" borderId="12" xfId="0" applyAlignment="true" applyBorder="true" applyFont="true">
      <alignment vertical="center" wrapText="true"/>
    </xf>
    <xf numFmtId="0" fontId="519" fillId="0" borderId="12" xfId="0" applyAlignment="true" applyBorder="true" applyFont="true">
      <alignment horizontal="center" vertical="center" wrapText="true"/>
    </xf>
    <xf numFmtId="0" fontId="521" fillId="0" borderId="12" xfId="0" applyAlignment="true" applyBorder="true" applyFont="true">
      <alignment horizontal="center" vertical="center" wrapText="true"/>
    </xf>
    <xf numFmtId="0" fontId="523" fillId="0" borderId="12" xfId="0" applyAlignment="true" applyBorder="true" applyFont="true">
      <alignment horizontal="center" vertical="center" wrapText="true"/>
    </xf>
    <xf numFmtId="0" fontId="525" fillId="0" borderId="12" xfId="0" applyAlignment="true" applyBorder="true" applyFont="true">
      <alignment horizontal="center" vertical="center" wrapText="true"/>
    </xf>
    <xf numFmtId="0" fontId="527" fillId="0" borderId="12" xfId="0" applyAlignment="true" applyBorder="true" applyFont="true">
      <alignment horizontal="center" vertical="center" wrapText="true"/>
    </xf>
    <xf numFmtId="0" fontId="529" fillId="0" borderId="12" xfId="0" applyAlignment="true" applyBorder="true" applyFont="true">
      <alignment horizontal="center" vertical="center" wrapText="true"/>
    </xf>
    <xf numFmtId="0" fontId="531" fillId="0" borderId="12" xfId="0" applyAlignment="true" applyBorder="true" applyFont="true">
      <alignment horizontal="center" vertical="center" wrapText="true"/>
    </xf>
    <xf numFmtId="0" fontId="533" fillId="0" borderId="12" xfId="0" applyAlignment="true" applyBorder="true" applyFont="true">
      <alignment horizontal="center" vertical="center" wrapText="true"/>
    </xf>
    <xf numFmtId="0" fontId="535" fillId="0" borderId="12" xfId="0" applyAlignment="true" applyBorder="true" applyFont="true">
      <alignment horizontal="center" vertical="center" wrapText="true"/>
    </xf>
    <xf numFmtId="0" fontId="537" fillId="0" borderId="12" xfId="0" applyAlignment="true" applyBorder="true" applyFont="true">
      <alignment horizontal="center" vertical="center" wrapText="true"/>
    </xf>
    <xf numFmtId="0" fontId="539" fillId="0" borderId="12" xfId="0" applyAlignment="true" applyBorder="true" applyFont="true">
      <alignment horizontal="center" vertical="center" wrapText="true"/>
    </xf>
    <xf numFmtId="0" fontId="541" fillId="0" borderId="12" xfId="0" applyAlignment="true" applyBorder="true" applyFont="true">
      <alignment horizontal="center" vertical="center" wrapText="true"/>
    </xf>
    <xf numFmtId="0" fontId="544" fillId="0" borderId="12" xfId="0" applyAlignment="true" applyBorder="true" applyFont="true">
      <alignment vertical="center" wrapText="true"/>
    </xf>
    <xf numFmtId="0" fontId="546" fillId="0" borderId="12" xfId="0" applyAlignment="true" applyBorder="true" applyFont="true">
      <alignment horizontal="center" vertical="center" wrapText="true"/>
    </xf>
    <xf numFmtId="0" fontId="548" fillId="0" borderId="12" xfId="0" applyAlignment="true" applyBorder="true" applyFont="true">
      <alignment horizontal="center" vertical="center" wrapText="true"/>
    </xf>
    <xf numFmtId="0" fontId="550" fillId="0" borderId="12" xfId="0" applyAlignment="true" applyBorder="true" applyFont="true">
      <alignment horizontal="center" vertical="center" wrapText="true"/>
    </xf>
    <xf numFmtId="0" fontId="552" fillId="0" borderId="12" xfId="0" applyAlignment="true" applyBorder="true" applyFont="true">
      <alignment horizontal="center" vertical="center" wrapText="true"/>
    </xf>
    <xf numFmtId="0" fontId="554" fillId="0" borderId="12" xfId="0" applyAlignment="true" applyBorder="true" applyFont="true">
      <alignment horizontal="center" vertical="center" wrapText="true"/>
    </xf>
    <xf numFmtId="0" fontId="556" fillId="0" borderId="12" xfId="0" applyAlignment="true" applyBorder="true" applyFont="true">
      <alignment horizontal="center" vertical="center" wrapText="true"/>
    </xf>
    <xf numFmtId="0" fontId="558" fillId="0" borderId="12" xfId="0" applyAlignment="true" applyBorder="true" applyFont="true">
      <alignment horizontal="center" vertical="center" wrapText="true"/>
    </xf>
    <xf numFmtId="0" fontId="560" fillId="0" borderId="12" xfId="0" applyAlignment="true" applyBorder="true" applyFont="true">
      <alignment horizontal="center" vertical="center" wrapText="true"/>
    </xf>
    <xf numFmtId="0" fontId="562" fillId="0" borderId="12" xfId="0" applyAlignment="true" applyBorder="true" applyFont="true">
      <alignment horizontal="center" vertical="center" wrapText="true"/>
    </xf>
    <xf numFmtId="0" fontId="567" fillId="0" borderId="12" xfId="0" applyAlignment="true" applyBorder="true" applyFont="true">
      <alignment vertical="center" wrapText="true"/>
    </xf>
    <xf numFmtId="0" fontId="569" fillId="0" borderId="12" xfId="0" applyAlignment="true" applyBorder="true" applyFont="true">
      <alignment horizontal="center" vertical="center" wrapText="true"/>
    </xf>
    <xf numFmtId="0" fontId="571" fillId="0" borderId="12" xfId="0" applyAlignment="true" applyBorder="true" applyFont="true">
      <alignment horizontal="center" vertical="center" wrapText="true"/>
    </xf>
    <xf numFmtId="0" fontId="573" fillId="0" borderId="12" xfId="0" applyAlignment="true" applyBorder="true" applyFont="true">
      <alignment horizontal="center" vertical="center" wrapText="true"/>
    </xf>
    <xf numFmtId="0" fontId="575" fillId="0" borderId="12" xfId="0" applyAlignment="true" applyBorder="true" applyFont="true">
      <alignment horizontal="center" vertical="center" wrapText="true"/>
    </xf>
    <xf numFmtId="0" fontId="577" fillId="0" borderId="12" xfId="0" applyAlignment="true" applyBorder="true" applyFont="true">
      <alignment horizontal="center" vertical="center" wrapText="true"/>
    </xf>
    <xf numFmtId="0" fontId="579" fillId="0" borderId="12" xfId="0" applyAlignment="true" applyBorder="true" applyFont="true">
      <alignment horizontal="center" vertical="center" wrapText="true"/>
    </xf>
    <xf numFmtId="0" fontId="581" fillId="0" borderId="12" xfId="0" applyAlignment="true" applyBorder="true" applyFont="true">
      <alignment horizontal="center" vertical="center" wrapText="true"/>
    </xf>
    <xf numFmtId="0" fontId="583" fillId="0" borderId="12" xfId="0" applyAlignment="true" applyBorder="true" applyFont="true">
      <alignment horizontal="center" vertical="center" wrapText="true"/>
    </xf>
    <xf numFmtId="0" fontId="585" fillId="0" borderId="12" xfId="0" applyAlignment="true" applyBorder="true" applyFont="true">
      <alignment horizontal="center" vertical="center" wrapText="true"/>
    </xf>
    <xf numFmtId="0" fontId="588" fillId="0" borderId="12" xfId="0" applyAlignment="true" applyBorder="true" applyFont="true">
      <alignment vertical="center" wrapText="true"/>
    </xf>
    <xf numFmtId="0" fontId="590" fillId="0" borderId="12" xfId="0" applyAlignment="true" applyBorder="true" applyFont="true">
      <alignment horizontal="center" vertical="center" wrapText="true"/>
    </xf>
    <xf numFmtId="0" fontId="592" fillId="0" borderId="12" xfId="0" applyAlignment="true" applyBorder="true" applyFont="true">
      <alignment horizontal="center" vertical="center" wrapText="true"/>
    </xf>
    <xf numFmtId="0" fontId="594" fillId="0" borderId="12" xfId="0" applyAlignment="true" applyBorder="true" applyFont="true">
      <alignment horizontal="center" vertical="center" wrapText="true"/>
    </xf>
    <xf numFmtId="0" fontId="596" fillId="0" borderId="12" xfId="0" applyAlignment="true" applyBorder="true" applyFont="true">
      <alignment horizontal="center" vertical="center" wrapText="true"/>
    </xf>
    <xf numFmtId="0" fontId="598" fillId="0" borderId="12" xfId="0" applyAlignment="true" applyBorder="true" applyFont="true">
      <alignment horizontal="center" vertical="center" wrapText="true"/>
    </xf>
    <xf numFmtId="0" fontId="600" fillId="0" borderId="12" xfId="0" applyAlignment="true" applyBorder="true" applyFont="true">
      <alignment horizontal="center" vertical="center" wrapText="true"/>
    </xf>
    <xf numFmtId="0" fontId="602" fillId="0" borderId="12" xfId="0" applyAlignment="true" applyBorder="true" applyFont="true">
      <alignment horizontal="center" vertical="center" wrapText="true"/>
    </xf>
    <xf numFmtId="0" fontId="604" fillId="0" borderId="12" xfId="0" applyAlignment="true" applyBorder="true" applyFont="true">
      <alignment horizontal="center" vertical="center" wrapText="true"/>
    </xf>
    <xf numFmtId="0" fontId="606" fillId="0" borderId="12" xfId="0" applyAlignment="true" applyBorder="true" applyFont="true">
      <alignment horizontal="center" vertical="center" wrapText="true"/>
    </xf>
    <xf numFmtId="0" fontId="608" fillId="0" borderId="12" xfId="0" applyAlignment="true" applyBorder="true" applyFont="true">
      <alignment horizontal="center" vertical="center" wrapText="true"/>
    </xf>
    <xf numFmtId="0" fontId="610" fillId="0" borderId="12" xfId="0" applyAlignment="true" applyBorder="true" applyFont="true">
      <alignment horizontal="center" vertical="center" wrapText="true"/>
    </xf>
    <xf numFmtId="0" fontId="612" fillId="0" borderId="12" xfId="0" applyAlignment="true" applyBorder="true" applyFont="true">
      <alignment horizontal="center" vertical="center" wrapText="true"/>
    </xf>
    <xf numFmtId="0" fontId="614" fillId="0" borderId="12" xfId="0" applyAlignment="true" applyBorder="true" applyFont="true">
      <alignment vertical="center" wrapText="true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B6D7A8"/>
      <rgbColor rgb="FF808080"/>
      <rgbColor rgb="FF9999FF"/>
      <rgbColor rgb="FF993366"/>
      <rgbColor rgb="FFFFF2CC"/>
      <rgbColor rgb="FFDAF2F4"/>
      <rgbColor rgb="FF660066"/>
      <rgbColor rgb="FFFF8080"/>
      <rgbColor rgb="FF005184"/>
      <rgbColor rgb="FFD0E0E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3F3F3"/>
      <rgbColor rgb="FFC6EFCE"/>
      <rgbColor rgb="FFF6E25D"/>
      <rgbColor rgb="FF99CCFF"/>
      <rgbColor rgb="FFFF99CC"/>
      <rgbColor rgb="FFCC99FF"/>
      <rgbColor rgb="FFFCE5C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C343D"/>
      <rgbColor rgb="FF339966"/>
      <rgbColor rgb="FF003300"/>
      <rgbColor rgb="FF333300"/>
      <rgbColor rgb="FF993300"/>
      <rgbColor rgb="FF993366"/>
      <rgbColor rgb="FF2F5496"/>
      <rgbColor rgb="FF1C1E21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Relationship Id="rId7" Target="calcChain.xml" Type="http://schemas.openxmlformats.org/officeDocument/2006/relationships/calcChain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0</xdr:colOff>
      <xdr:row>0</xdr:row>
      <xdr:rowOff>0</xdr:rowOff>
    </xdr:from>
    <xdr:to>
      <xdr:col>2</xdr:col>
      <xdr:colOff>0</xdr:colOff>
      <xdr:row>5</xdr:row>
      <xdr:rowOff>0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400300" cy="21050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71"/>
  <sheetViews>
    <sheetView showGridLines="0" tabSelected="1" zoomScaleNormal="100" workbookViewId="0">
      <selection activeCell="C5" sqref="C5"/>
    </sheetView>
  </sheetViews>
  <sheetFormatPr defaultColWidth="14.7109375" defaultRowHeight="15"/>
  <cols>
    <col min="1" max="1" customWidth="true" width="11.5703125"/>
    <col min="2" max="2" customWidth="true" width="24.42578125"/>
    <col min="3" max="3" customWidth="true" width="50.140625"/>
    <col min="4" max="6" customWidth="true" width="11.42578125"/>
    <col min="7" max="7" customWidth="true" width="13.85546875"/>
    <col min="8" max="8" customWidth="true" width="20.0"/>
    <col min="9" max="9" customWidth="true" width="12.85546875"/>
    <col min="10" max="10" customWidth="true" width="20.0"/>
    <col min="11" max="11" customWidth="true" hidden="true" width="37.140625"/>
  </cols>
  <sheetData>
    <row r="1" spans="1:11" ht="40.0" customHeight="true">
      <c r="A1" s="92"/>
      <c r="B1" s="92"/>
      <c r="C1" s="126" t="s">
        <v>114</v>
      </c>
      <c r="D1" s="1"/>
      <c r="E1" s="1"/>
      <c r="F1" s="1"/>
      <c r="G1" s="1"/>
      <c r="H1" s="1"/>
      <c r="I1" s="1"/>
      <c r="J1" s="1"/>
      <c r="K1" s="2"/>
    </row>
    <row r="2" spans="1:11" ht="31.6" customHeight="true">
      <c r="A2" s="92"/>
      <c r="B2" s="92"/>
      <c r="C2" s="127" t="s">
        <v>115</v>
      </c>
      <c r="D2" s="1"/>
      <c r="E2" s="1"/>
      <c r="F2" s="1"/>
      <c r="G2" s="1"/>
      <c r="H2" s="1"/>
      <c r="I2" s="1"/>
      <c r="J2" s="1"/>
      <c r="K2" s="3"/>
    </row>
    <row r="3" spans="1:11" ht="31.6" customHeight="true">
      <c r="A3" s="92"/>
      <c r="B3" s="92"/>
      <c r="C3" s="128" t="s">
        <v>116</v>
      </c>
      <c r="D3" s="1"/>
      <c r="E3" s="1"/>
      <c r="F3" s="1"/>
      <c r="G3" s="1"/>
      <c r="H3" s="1"/>
      <c r="I3" s="1"/>
      <c r="J3" s="1"/>
      <c r="K3" s="3"/>
    </row>
    <row r="4" spans="1:11" ht="31.6" customHeight="true">
      <c r="A4" s="92"/>
      <c r="B4" s="92"/>
      <c r="C4" s="129" t="s">
        <v>117</v>
      </c>
      <c r="D4" s="1"/>
      <c r="E4" s="1"/>
      <c r="F4" s="1"/>
      <c r="G4" s="1"/>
      <c r="H4" s="1"/>
      <c r="I4" s="1"/>
      <c r="J4" s="1"/>
      <c r="K4" s="3"/>
    </row>
    <row r="5" spans="1:11" ht="31.6" customHeight="true">
      <c r="A5" s="92"/>
      <c r="B5" s="92"/>
      <c r="C5" s="130" t="s">
        <v>118</v>
      </c>
      <c r="D5" s="1"/>
      <c r="E5" s="1"/>
      <c r="F5" s="1"/>
      <c r="G5" s="1"/>
      <c r="H5" s="1"/>
      <c r="I5" s="1"/>
      <c r="J5" s="1"/>
      <c r="K5" s="3"/>
    </row>
    <row r="6" spans="1:11" ht="22.15" customHeight="1">
      <c r="A6" s="93" t="s">
        <v>23</v>
      </c>
      <c r="B6" s="93"/>
      <c r="C6" s="93"/>
      <c r="D6" s="93"/>
      <c r="E6" s="93"/>
      <c r="F6" s="93"/>
      <c r="G6" s="93"/>
      <c r="H6" s="93"/>
      <c r="I6" s="93"/>
      <c r="J6" s="93"/>
      <c r="K6" s="4"/>
    </row>
    <row r="7" spans="1:11" ht="19.0" customHeight="true">
      <c r="A7" s="131" t="s">
        <v>119</v>
      </c>
      <c r="B7" s="5"/>
      <c r="C7" s="5"/>
      <c r="D7" s="5"/>
      <c r="E7" s="5"/>
      <c r="F7" s="5"/>
      <c r="G7" s="5"/>
      <c r="H7" s="5"/>
      <c r="I7" s="5"/>
      <c r="J7" s="6"/>
      <c r="K7" s="7"/>
    </row>
    <row r="8" spans="1:11" ht="19.0" customHeight="true">
      <c r="A8" s="132" t="s">
        <v>120</v>
      </c>
      <c r="B8" s="5"/>
      <c r="C8" s="5"/>
      <c r="D8" s="5"/>
      <c r="E8" s="5"/>
      <c r="F8" s="5"/>
      <c r="G8" s="5"/>
      <c r="H8" s="5"/>
      <c r="I8" s="5"/>
      <c r="J8" s="6"/>
      <c r="K8" s="7"/>
    </row>
    <row r="9" spans="1:11" ht="19.0" customHeight="true">
      <c r="A9" s="133" t="s">
        <v>121</v>
      </c>
      <c r="B9" s="5"/>
      <c r="C9" s="5"/>
      <c r="D9" s="5"/>
      <c r="E9" s="5"/>
      <c r="F9" s="5"/>
      <c r="G9" s="5"/>
      <c r="H9" s="5"/>
      <c r="I9" s="5"/>
      <c r="J9" s="6"/>
      <c r="K9" s="7"/>
    </row>
    <row r="10" spans="1:11" ht="18.65" customHeight="true">
      <c r="A10" s="134" t="s">
        <v>122</v>
      </c>
      <c r="B10" s="8"/>
      <c r="C10" s="8"/>
      <c r="D10" s="8"/>
      <c r="E10" s="8"/>
      <c r="F10" s="8"/>
      <c r="G10" s="8"/>
      <c r="H10" s="8"/>
      <c r="I10" s="8"/>
      <c r="J10" s="9"/>
      <c r="K10" s="7"/>
    </row>
    <row r="11" spans="1:11" ht="18.65" customHeight="true">
      <c r="A11" s="135" t="s">
        <v>123</v>
      </c>
      <c r="B11" s="8"/>
      <c r="C11" s="8"/>
      <c r="D11" s="8"/>
      <c r="E11" s="8"/>
      <c r="F11" s="8"/>
      <c r="G11" s="8"/>
      <c r="H11" s="8"/>
      <c r="I11" s="8"/>
      <c r="J11" s="9"/>
      <c r="K11" s="7"/>
    </row>
    <row r="12" spans="1:11" ht="16.149999999999999" customHeight="1">
      <c r="A12" s="94" t="s">
        <v>0</v>
      </c>
      <c r="B12" s="94" t="s">
        <v>1</v>
      </c>
      <c r="C12" s="94" t="s">
        <v>2</v>
      </c>
      <c r="D12" s="95" t="s">
        <v>3</v>
      </c>
      <c r="E12" s="95"/>
      <c r="F12" s="95"/>
      <c r="G12" s="94" t="s">
        <v>4</v>
      </c>
      <c r="H12" s="94" t="s">
        <v>5</v>
      </c>
      <c r="I12" s="95" t="s">
        <v>6</v>
      </c>
      <c r="J12" s="95" t="s">
        <v>7</v>
      </c>
      <c r="K12" s="89" t="s">
        <v>8</v>
      </c>
    </row>
    <row r="13" spans="1:11">
      <c r="A13" s="94"/>
      <c r="B13" s="94"/>
      <c r="C13" s="94"/>
      <c r="D13" s="10" t="s">
        <v>9</v>
      </c>
      <c r="E13" s="10" t="s">
        <v>10</v>
      </c>
      <c r="F13" s="10" t="s">
        <v>11</v>
      </c>
      <c r="G13" s="94"/>
      <c r="H13" s="94"/>
      <c r="I13" s="94"/>
      <c r="J13" s="94"/>
      <c r="K13" s="89"/>
    </row>
    <row r="14" ht="22.5" customHeight="true">
      <c r="A14" t="s" s="136">
        <v>124</v>
      </c>
      <c r="B14" t="s" s="137">
        <v>125</v>
      </c>
      <c r="C14" s="0"/>
      <c r="D14" s="0"/>
      <c r="E14" s="0"/>
      <c r="F14" s="0"/>
      <c r="G14" s="0"/>
      <c r="H14" s="0"/>
      <c r="I14" s="0"/>
      <c r="J14" t="s" s="138">
        <v>126</v>
      </c>
    </row>
    <row r="15" ht="77.5" customHeight="true">
      <c r="A15" t="s" s="139">
        <v>127</v>
      </c>
      <c r="B15" t="s" s="140">
        <v>128</v>
      </c>
      <c r="C15" t="s" s="141">
        <v>129</v>
      </c>
      <c r="D15" t="s" s="142">
        <v>130</v>
      </c>
      <c r="E15" t="s" s="143">
        <v>131</v>
      </c>
      <c r="F15" t="s" s="144">
        <v>132</v>
      </c>
      <c r="G15" t="s" s="145">
        <v>133</v>
      </c>
      <c r="H15" t="s" s="146">
        <v>134</v>
      </c>
      <c r="I15" t="s" s="147">
        <v>135</v>
      </c>
      <c r="J15" t="s" s="148">
        <v>136</v>
      </c>
    </row>
    <row r="16" ht="77.5" customHeight="true">
      <c r="A16" t="s" s="149">
        <v>137</v>
      </c>
      <c r="B16" t="s" s="150">
        <v>138</v>
      </c>
      <c r="C16" t="s" s="151">
        <v>139</v>
      </c>
      <c r="D16" t="s" s="152">
        <v>140</v>
      </c>
      <c r="E16" t="s" s="153">
        <v>141</v>
      </c>
      <c r="F16" t="s" s="154">
        <v>142</v>
      </c>
      <c r="G16" t="s" s="155">
        <v>133</v>
      </c>
      <c r="H16" t="s" s="156">
        <v>143</v>
      </c>
      <c r="I16" t="s" s="157">
        <v>144</v>
      </c>
      <c r="J16" t="s" s="158">
        <v>145</v>
      </c>
    </row>
    <row r="17" ht="77.5" customHeight="true">
      <c r="A17" t="s" s="159">
        <v>146</v>
      </c>
      <c r="B17" t="s" s="160">
        <v>138</v>
      </c>
      <c r="C17" t="s" s="161">
        <v>139</v>
      </c>
      <c r="D17" t="s" s="162">
        <v>140</v>
      </c>
      <c r="E17" t="s" s="163">
        <v>141</v>
      </c>
      <c r="F17" t="s" s="164">
        <v>142</v>
      </c>
      <c r="G17" t="s" s="165">
        <v>133</v>
      </c>
      <c r="H17" t="s" s="166">
        <v>143</v>
      </c>
      <c r="I17" t="s" s="167">
        <v>144</v>
      </c>
      <c r="J17" t="s" s="168">
        <v>145</v>
      </c>
    </row>
    <row r="18" ht="77.5" customHeight="true">
      <c r="A18" t="s" s="169">
        <v>147</v>
      </c>
      <c r="B18" t="s" s="170">
        <v>138</v>
      </c>
      <c r="C18" t="s" s="171">
        <v>139</v>
      </c>
      <c r="D18" t="s" s="172">
        <v>140</v>
      </c>
      <c r="E18" t="s" s="173">
        <v>141</v>
      </c>
      <c r="F18" t="s" s="174">
        <v>142</v>
      </c>
      <c r="G18" t="s" s="175">
        <v>133</v>
      </c>
      <c r="H18" t="s" s="176">
        <v>143</v>
      </c>
      <c r="I18" t="s" s="177">
        <v>144</v>
      </c>
      <c r="J18" t="s" s="178">
        <v>145</v>
      </c>
    </row>
    <row r="19" ht="77.5" customHeight="true">
      <c r="A19" t="s" s="179">
        <v>148</v>
      </c>
      <c r="B19" t="s" s="180">
        <v>128</v>
      </c>
      <c r="C19" t="s" s="181">
        <v>129</v>
      </c>
      <c r="D19" t="s" s="182">
        <v>130</v>
      </c>
      <c r="E19" t="s" s="183">
        <v>131</v>
      </c>
      <c r="F19" t="s" s="184">
        <v>132</v>
      </c>
      <c r="G19" t="s" s="185">
        <v>133</v>
      </c>
      <c r="H19" t="s" s="186">
        <v>134</v>
      </c>
      <c r="I19" t="s" s="187">
        <v>135</v>
      </c>
      <c r="J19" t="s" s="188">
        <v>136</v>
      </c>
    </row>
    <row r="20" ht="77.5" customHeight="true">
      <c r="A20" t="s" s="189">
        <v>149</v>
      </c>
      <c r="B20" t="s" s="190">
        <v>150</v>
      </c>
      <c r="C20" t="s" s="191">
        <v>129</v>
      </c>
      <c r="D20" t="s" s="192">
        <v>151</v>
      </c>
      <c r="E20" t="s" s="193">
        <v>131</v>
      </c>
      <c r="F20" t="s" s="194">
        <v>152</v>
      </c>
      <c r="G20" t="s" s="195">
        <v>133</v>
      </c>
      <c r="H20" t="s" s="196">
        <v>153</v>
      </c>
      <c r="I20" t="s" s="197">
        <v>154</v>
      </c>
      <c r="J20" t="s" s="198">
        <v>155</v>
      </c>
    </row>
    <row r="21" ht="77.5" customHeight="true">
      <c r="A21" t="s" s="199">
        <v>156</v>
      </c>
      <c r="B21" t="s" s="200">
        <v>128</v>
      </c>
      <c r="C21" t="s" s="201">
        <v>129</v>
      </c>
      <c r="D21" t="s" s="202">
        <v>130</v>
      </c>
      <c r="E21" t="s" s="203">
        <v>131</v>
      </c>
      <c r="F21" t="s" s="204">
        <v>132</v>
      </c>
      <c r="G21" t="s" s="205">
        <v>133</v>
      </c>
      <c r="H21" t="s" s="206">
        <v>134</v>
      </c>
      <c r="I21" t="s" s="207">
        <v>135</v>
      </c>
      <c r="J21" t="s" s="208">
        <v>136</v>
      </c>
    </row>
    <row r="22" ht="22.5" customHeight="true">
      <c r="A22" t="s" s="209">
        <v>157</v>
      </c>
      <c r="B22" t="s" s="210">
        <v>125</v>
      </c>
      <c r="C22" s="0"/>
      <c r="D22" s="0"/>
      <c r="E22" s="0"/>
      <c r="F22" s="0"/>
      <c r="G22" s="0"/>
      <c r="H22" s="0"/>
      <c r="I22" s="0"/>
      <c r="J22" t="s" s="211">
        <v>158</v>
      </c>
    </row>
    <row r="23" ht="77.5" customHeight="true">
      <c r="A23" t="s" s="212">
        <v>127</v>
      </c>
      <c r="B23" t="s" s="213">
        <v>150</v>
      </c>
      <c r="C23" t="s" s="214">
        <v>129</v>
      </c>
      <c r="D23" t="s" s="215">
        <v>159</v>
      </c>
      <c r="E23" t="s" s="216">
        <v>131</v>
      </c>
      <c r="F23" t="s" s="217">
        <v>152</v>
      </c>
      <c r="G23" t="s" s="218">
        <v>133</v>
      </c>
      <c r="H23" t="s" s="219">
        <v>153</v>
      </c>
      <c r="I23" t="s" s="220">
        <v>159</v>
      </c>
      <c r="J23" t="s" s="221">
        <v>160</v>
      </c>
    </row>
    <row r="24" ht="22.5" customHeight="true">
      <c r="A24" t="s" s="222">
        <v>161</v>
      </c>
      <c r="B24" t="s" s="223">
        <v>125</v>
      </c>
      <c r="C24" s="0"/>
      <c r="D24" s="0"/>
      <c r="E24" s="0"/>
      <c r="F24" s="0"/>
      <c r="G24" s="0"/>
      <c r="H24" s="0"/>
      <c r="I24" s="0"/>
      <c r="J24" t="s" s="224">
        <v>162</v>
      </c>
    </row>
    <row r="25" ht="77.5" customHeight="true">
      <c r="A25" t="s" s="225">
        <v>127</v>
      </c>
      <c r="B25" t="s" s="226">
        <v>150</v>
      </c>
      <c r="C25" t="s" s="227">
        <v>129</v>
      </c>
      <c r="D25" t="s" s="228">
        <v>163</v>
      </c>
      <c r="E25" t="s" s="229">
        <v>131</v>
      </c>
      <c r="F25" t="s" s="230">
        <v>152</v>
      </c>
      <c r="G25" t="s" s="231">
        <v>133</v>
      </c>
      <c r="H25" t="s" s="232">
        <v>153</v>
      </c>
      <c r="I25" t="s" s="233">
        <v>164</v>
      </c>
      <c r="J25" t="s" s="234">
        <v>165</v>
      </c>
    </row>
    <row r="26" ht="77.5" customHeight="true">
      <c r="A26" t="s" s="235">
        <v>137</v>
      </c>
      <c r="B26" t="s" s="236">
        <v>138</v>
      </c>
      <c r="C26" t="s" s="237">
        <v>139</v>
      </c>
      <c r="D26" t="s" s="238">
        <v>166</v>
      </c>
      <c r="E26" t="s" s="239">
        <v>141</v>
      </c>
      <c r="F26" t="s" s="240">
        <v>142</v>
      </c>
      <c r="G26" t="s" s="241">
        <v>133</v>
      </c>
      <c r="H26" t="s" s="242">
        <v>143</v>
      </c>
      <c r="I26" t="s" s="243">
        <v>167</v>
      </c>
      <c r="J26" t="s" s="244">
        <v>168</v>
      </c>
    </row>
    <row r="27" ht="77.5" customHeight="true">
      <c r="A27" t="s" s="245">
        <v>146</v>
      </c>
      <c r="B27" t="s" s="246">
        <v>169</v>
      </c>
      <c r="C27" t="s" s="247">
        <v>170</v>
      </c>
      <c r="D27" t="s" s="248">
        <v>171</v>
      </c>
      <c r="E27" t="s" s="249">
        <v>141</v>
      </c>
      <c r="F27" t="s" s="250">
        <v>142</v>
      </c>
      <c r="G27" t="s" s="251">
        <v>133</v>
      </c>
      <c r="H27" t="s" s="252">
        <v>172</v>
      </c>
      <c r="I27" t="s" s="253">
        <v>173</v>
      </c>
      <c r="J27" t="s" s="254">
        <v>174</v>
      </c>
    </row>
    <row r="28" ht="22.5" customHeight="true">
      <c r="A28" t="s" s="255">
        <v>175</v>
      </c>
      <c r="B28" t="s" s="256">
        <v>125</v>
      </c>
      <c r="C28" s="0"/>
      <c r="D28" s="0"/>
      <c r="E28" s="0"/>
      <c r="F28" s="0"/>
      <c r="G28" s="0"/>
      <c r="H28" s="0"/>
      <c r="I28" s="0"/>
      <c r="J28" t="s" s="257">
        <v>162</v>
      </c>
    </row>
    <row r="29" ht="77.5" customHeight="true">
      <c r="A29" t="s" s="258">
        <v>127</v>
      </c>
      <c r="B29" t="s" s="259">
        <v>150</v>
      </c>
      <c r="C29" t="s" s="260">
        <v>129</v>
      </c>
      <c r="D29" t="s" s="261">
        <v>163</v>
      </c>
      <c r="E29" t="s" s="262">
        <v>131</v>
      </c>
      <c r="F29" t="s" s="263">
        <v>152</v>
      </c>
      <c r="G29" t="s" s="264">
        <v>133</v>
      </c>
      <c r="H29" t="s" s="265">
        <v>153</v>
      </c>
      <c r="I29" t="s" s="266">
        <v>164</v>
      </c>
      <c r="J29" t="s" s="267">
        <v>165</v>
      </c>
    </row>
    <row r="30" ht="77.5" customHeight="true">
      <c r="A30" t="s" s="268">
        <v>137</v>
      </c>
      <c r="B30" t="s" s="269">
        <v>138</v>
      </c>
      <c r="C30" t="s" s="270">
        <v>139</v>
      </c>
      <c r="D30" t="s" s="271">
        <v>166</v>
      </c>
      <c r="E30" t="s" s="272">
        <v>141</v>
      </c>
      <c r="F30" t="s" s="273">
        <v>142</v>
      </c>
      <c r="G30" t="s" s="274">
        <v>133</v>
      </c>
      <c r="H30" t="s" s="275">
        <v>143</v>
      </c>
      <c r="I30" t="s" s="276">
        <v>167</v>
      </c>
      <c r="J30" t="s" s="277">
        <v>168</v>
      </c>
    </row>
    <row r="31" ht="77.5" customHeight="true">
      <c r="A31" t="s" s="278">
        <v>146</v>
      </c>
      <c r="B31" t="s" s="279">
        <v>169</v>
      </c>
      <c r="C31" t="s" s="280">
        <v>170</v>
      </c>
      <c r="D31" t="s" s="281">
        <v>171</v>
      </c>
      <c r="E31" t="s" s="282">
        <v>141</v>
      </c>
      <c r="F31" t="s" s="283">
        <v>142</v>
      </c>
      <c r="G31" t="s" s="284">
        <v>133</v>
      </c>
      <c r="H31" t="s" s="285">
        <v>172</v>
      </c>
      <c r="I31" t="s" s="286">
        <v>173</v>
      </c>
      <c r="J31" t="s" s="287">
        <v>174</v>
      </c>
    </row>
    <row r="32" ht="22.5" customHeight="true">
      <c r="A32" t="s" s="288">
        <v>176</v>
      </c>
      <c r="B32" t="s" s="289">
        <v>125</v>
      </c>
      <c r="C32" s="0"/>
      <c r="D32" s="0"/>
      <c r="E32" s="0"/>
      <c r="F32" s="0"/>
      <c r="G32" s="0"/>
      <c r="H32" s="0"/>
      <c r="I32" s="0"/>
      <c r="J32" t="s" s="290">
        <v>162</v>
      </c>
    </row>
    <row r="33" ht="77.5" customHeight="true">
      <c r="A33" t="s" s="291">
        <v>127</v>
      </c>
      <c r="B33" t="s" s="292">
        <v>150</v>
      </c>
      <c r="C33" t="s" s="293">
        <v>129</v>
      </c>
      <c r="D33" t="s" s="294">
        <v>163</v>
      </c>
      <c r="E33" t="s" s="295">
        <v>131</v>
      </c>
      <c r="F33" t="s" s="296">
        <v>152</v>
      </c>
      <c r="G33" t="s" s="297">
        <v>133</v>
      </c>
      <c r="H33" t="s" s="298">
        <v>153</v>
      </c>
      <c r="I33" t="s" s="299">
        <v>164</v>
      </c>
      <c r="J33" t="s" s="300">
        <v>165</v>
      </c>
    </row>
    <row r="34" ht="77.5" customHeight="true">
      <c r="A34" t="s" s="301">
        <v>137</v>
      </c>
      <c r="B34" t="s" s="302">
        <v>138</v>
      </c>
      <c r="C34" t="s" s="303">
        <v>139</v>
      </c>
      <c r="D34" t="s" s="304">
        <v>166</v>
      </c>
      <c r="E34" t="s" s="305">
        <v>141</v>
      </c>
      <c r="F34" t="s" s="306">
        <v>142</v>
      </c>
      <c r="G34" t="s" s="307">
        <v>133</v>
      </c>
      <c r="H34" t="s" s="308">
        <v>143</v>
      </c>
      <c r="I34" t="s" s="309">
        <v>167</v>
      </c>
      <c r="J34" t="s" s="310">
        <v>168</v>
      </c>
    </row>
    <row r="35" ht="77.5" customHeight="true">
      <c r="A35" t="s" s="311">
        <v>146</v>
      </c>
      <c r="B35" t="s" s="312">
        <v>169</v>
      </c>
      <c r="C35" t="s" s="313">
        <v>170</v>
      </c>
      <c r="D35" t="s" s="314">
        <v>171</v>
      </c>
      <c r="E35" t="s" s="315">
        <v>141</v>
      </c>
      <c r="F35" t="s" s="316">
        <v>142</v>
      </c>
      <c r="G35" t="s" s="317">
        <v>133</v>
      </c>
      <c r="H35" t="s" s="318">
        <v>172</v>
      </c>
      <c r="I35" t="s" s="319">
        <v>173</v>
      </c>
      <c r="J35" t="s" s="320">
        <v>174</v>
      </c>
    </row>
    <row r="36" ht="22.5" customHeight="true">
      <c r="A36" t="s" s="321">
        <v>177</v>
      </c>
      <c r="B36" t="s" s="322">
        <v>125</v>
      </c>
      <c r="C36" s="0"/>
      <c r="D36" s="0"/>
      <c r="E36" s="0"/>
      <c r="F36" s="0"/>
      <c r="G36" s="0"/>
      <c r="H36" s="0"/>
      <c r="I36" s="0"/>
      <c r="J36" t="s" s="323">
        <v>162</v>
      </c>
    </row>
    <row r="37" ht="77.5" customHeight="true">
      <c r="A37" t="s" s="324">
        <v>127</v>
      </c>
      <c r="B37" t="s" s="325">
        <v>150</v>
      </c>
      <c r="C37" t="s" s="326">
        <v>129</v>
      </c>
      <c r="D37" t="s" s="327">
        <v>163</v>
      </c>
      <c r="E37" t="s" s="328">
        <v>131</v>
      </c>
      <c r="F37" t="s" s="329">
        <v>152</v>
      </c>
      <c r="G37" t="s" s="330">
        <v>133</v>
      </c>
      <c r="H37" t="s" s="331">
        <v>153</v>
      </c>
      <c r="I37" t="s" s="332">
        <v>164</v>
      </c>
      <c r="J37" t="s" s="333">
        <v>165</v>
      </c>
    </row>
    <row r="38" ht="77.5" customHeight="true">
      <c r="A38" t="s" s="334">
        <v>137</v>
      </c>
      <c r="B38" t="s" s="335">
        <v>138</v>
      </c>
      <c r="C38" t="s" s="336">
        <v>139</v>
      </c>
      <c r="D38" t="s" s="337">
        <v>166</v>
      </c>
      <c r="E38" t="s" s="338">
        <v>141</v>
      </c>
      <c r="F38" t="s" s="339">
        <v>142</v>
      </c>
      <c r="G38" t="s" s="340">
        <v>133</v>
      </c>
      <c r="H38" t="s" s="341">
        <v>143</v>
      </c>
      <c r="I38" t="s" s="342">
        <v>167</v>
      </c>
      <c r="J38" t="s" s="343">
        <v>168</v>
      </c>
    </row>
    <row r="39" ht="77.5" customHeight="true">
      <c r="A39" t="s" s="344">
        <v>146</v>
      </c>
      <c r="B39" t="s" s="345">
        <v>169</v>
      </c>
      <c r="C39" t="s" s="346">
        <v>170</v>
      </c>
      <c r="D39" t="s" s="347">
        <v>171</v>
      </c>
      <c r="E39" t="s" s="348">
        <v>141</v>
      </c>
      <c r="F39" t="s" s="349">
        <v>142</v>
      </c>
      <c r="G39" t="s" s="350">
        <v>133</v>
      </c>
      <c r="H39" t="s" s="351">
        <v>172</v>
      </c>
      <c r="I39" t="s" s="352">
        <v>173</v>
      </c>
      <c r="J39" t="s" s="353">
        <v>174</v>
      </c>
    </row>
    <row r="40" ht="22.5" customHeight="true">
      <c r="A40" t="s" s="354">
        <v>178</v>
      </c>
      <c r="B40" t="s" s="355">
        <v>125</v>
      </c>
      <c r="C40" s="0"/>
      <c r="D40" s="0"/>
      <c r="E40" s="0"/>
      <c r="F40" s="0"/>
      <c r="G40" s="0"/>
      <c r="H40" s="0"/>
      <c r="I40" s="0"/>
      <c r="J40" t="s" s="356">
        <v>162</v>
      </c>
    </row>
    <row r="41" ht="77.5" customHeight="true">
      <c r="A41" t="s" s="357">
        <v>127</v>
      </c>
      <c r="B41" t="s" s="358">
        <v>150</v>
      </c>
      <c r="C41" t="s" s="359">
        <v>129</v>
      </c>
      <c r="D41" t="s" s="360">
        <v>163</v>
      </c>
      <c r="E41" t="s" s="361">
        <v>131</v>
      </c>
      <c r="F41" t="s" s="362">
        <v>152</v>
      </c>
      <c r="G41" t="s" s="363">
        <v>133</v>
      </c>
      <c r="H41" t="s" s="364">
        <v>153</v>
      </c>
      <c r="I41" t="s" s="365">
        <v>164</v>
      </c>
      <c r="J41" t="s" s="366">
        <v>165</v>
      </c>
    </row>
    <row r="42" ht="77.5" customHeight="true">
      <c r="A42" t="s" s="367">
        <v>137</v>
      </c>
      <c r="B42" t="s" s="368">
        <v>138</v>
      </c>
      <c r="C42" t="s" s="369">
        <v>139</v>
      </c>
      <c r="D42" t="s" s="370">
        <v>166</v>
      </c>
      <c r="E42" t="s" s="371">
        <v>141</v>
      </c>
      <c r="F42" t="s" s="372">
        <v>142</v>
      </c>
      <c r="G42" t="s" s="373">
        <v>133</v>
      </c>
      <c r="H42" t="s" s="374">
        <v>143</v>
      </c>
      <c r="I42" t="s" s="375">
        <v>167</v>
      </c>
      <c r="J42" t="s" s="376">
        <v>168</v>
      </c>
    </row>
    <row r="43" ht="77.5" customHeight="true">
      <c r="A43" t="s" s="377">
        <v>146</v>
      </c>
      <c r="B43" t="s" s="378">
        <v>169</v>
      </c>
      <c r="C43" t="s" s="379">
        <v>170</v>
      </c>
      <c r="D43" t="s" s="380">
        <v>171</v>
      </c>
      <c r="E43" t="s" s="381">
        <v>141</v>
      </c>
      <c r="F43" t="s" s="382">
        <v>142</v>
      </c>
      <c r="G43" t="s" s="383">
        <v>133</v>
      </c>
      <c r="H43" t="s" s="384">
        <v>172</v>
      </c>
      <c r="I43" t="s" s="385">
        <v>173</v>
      </c>
      <c r="J43" t="s" s="386">
        <v>174</v>
      </c>
    </row>
    <row r="44" spans="1:11" ht="47.85" customHeight="1">
      <c r="A44" s="90" t="s">
        <v>113</v>
      </c>
      <c r="B44" s="90"/>
      <c r="C44" s="11" t="s">
        <v>12</v>
      </c>
      <c r="D44" s="83" t="s">
        <v>13</v>
      </c>
      <c r="E44" s="85"/>
      <c r="F44" s="84"/>
      <c r="G44" s="83" t="s">
        <v>112</v>
      </c>
      <c r="H44" s="84"/>
      <c r="I44" s="83" t="s">
        <v>14</v>
      </c>
      <c r="J44" s="84"/>
      <c r="K44" s="12"/>
    </row>
    <row r="45" spans="1:11" ht="29.6" customHeight="true">
      <c r="A45" s="387" t="s">
        <v>179</v>
      </c>
      <c r="B45" s="91"/>
      <c r="C45" s="388" t="s">
        <v>180</v>
      </c>
      <c r="D45" s="389" t="s">
        <v>181</v>
      </c>
      <c r="E45" s="87"/>
      <c r="F45" s="88"/>
      <c r="G45" s="390" t="s">
        <v>182</v>
      </c>
      <c r="H45" s="88"/>
      <c r="I45" s="391" t="s">
        <v>183</v>
      </c>
      <c r="J45" s="88"/>
      <c r="K45" s="14"/>
    </row>
    <row r="46" spans="1:11" ht="93.45" customHeight="true">
      <c r="A46" s="392" t="s">
        <v>184</v>
      </c>
      <c r="B46" s="81"/>
      <c r="C46" s="81"/>
      <c r="D46" s="81"/>
      <c r="E46" s="81"/>
      <c r="F46" s="81"/>
      <c r="G46" s="81"/>
      <c r="H46" s="81"/>
      <c r="I46" s="81"/>
      <c r="J46" s="81"/>
      <c r="K46" s="14"/>
    </row>
    <row r="47" spans="1:11" ht="16.149999999999999" customHeight="1">
      <c r="A47" s="82" t="s">
        <v>15</v>
      </c>
      <c r="B47" s="82"/>
      <c r="C47" s="82"/>
      <c r="D47" s="15"/>
      <c r="E47" s="15"/>
      <c r="F47" s="15"/>
      <c r="G47" s="15"/>
      <c r="H47" s="15"/>
      <c r="I47" s="15"/>
      <c r="J47" s="16"/>
      <c r="K47" s="14"/>
    </row>
    <row r="48" spans="1:11" ht="16.149999999999999" customHeight="1">
      <c r="A48" s="82"/>
      <c r="B48" s="82"/>
      <c r="C48" s="82"/>
      <c r="D48" s="15"/>
      <c r="E48" s="15"/>
      <c r="F48" s="15"/>
      <c r="G48" s="15"/>
      <c r="H48" s="82" t="s">
        <v>16</v>
      </c>
      <c r="I48" s="82"/>
      <c r="J48" s="16"/>
      <c r="K48" s="14"/>
    </row>
    <row r="49" spans="1:11" ht="16.149999999999999" customHeight="1">
      <c r="A49" s="82"/>
      <c r="B49" s="82"/>
      <c r="C49" s="82"/>
      <c r="J49" s="16"/>
      <c r="K49" s="14"/>
    </row>
    <row r="50" spans="1:11" ht="17.45" customHeight="1">
      <c r="K50" s="14"/>
    </row>
    <row r="51" spans="1:11" ht="72.400000000000006" customHeight="1">
      <c r="K51" s="14"/>
    </row>
    <row r="52" spans="1:11" ht="72.400000000000006" customHeight="1">
      <c r="K52" s="14"/>
    </row>
    <row r="53" spans="1:11" ht="16.149999999999999" customHeight="1">
      <c r="K53" s="14"/>
    </row>
    <row r="62" spans="1:11" ht="17.45" customHeight="1"/>
    <row r="63" ht="32.85" customHeight="1"/>
    <row r="64" ht="16.149999999999999" customHeight="1"/>
    <row r="65" ht="16.149999999999999" customHeight="1"/>
    <row r="66" ht="16.149999999999999" customHeight="1"/>
    <row r="67" ht="16.149999999999999" customHeight="1"/>
    <row r="68" ht="16.149999999999999" customHeight="1"/>
    <row r="69" ht="72.400000000000006" customHeight="1"/>
    <row r="70" ht="13.9" customHeight="1"/>
    <row r="71" ht="16.149999999999999" customHeight="1"/>
  </sheetData>
  <mergeCells count="369">
    <mergeCell ref="K12:K13"/>
    <mergeCell ref="A1:B5"/>
    <mergeCell ref="A6:J6"/>
    <mergeCell ref="A12:A13"/>
    <mergeCell ref="B12:B13"/>
    <mergeCell ref="C12:C13"/>
    <mergeCell ref="D12:F12"/>
    <mergeCell ref="G12:G13"/>
    <mergeCell ref="H12:H13"/>
    <mergeCell ref="I12:I13"/>
    <mergeCell ref="J12:J13"/>
    <mergeCell ref="C1:J1"/>
    <mergeCell ref="C2:J2"/>
    <mergeCell ref="C3:J3"/>
    <mergeCell ref="C4:J4"/>
    <mergeCell ref="C5:J5"/>
    <mergeCell ref="A7:J7"/>
    <mergeCell ref="A8:J8"/>
    <mergeCell ref="A9:J9"/>
    <mergeCell ref="A10:J10"/>
    <mergeCell ref="A11:J11"/>
    <mergeCell ref="B14:I14"/>
    <mergeCell ref="B22:I22"/>
    <mergeCell ref="B24:I24"/>
    <mergeCell ref="B28:I28"/>
    <mergeCell ref="B32:I32"/>
    <mergeCell ref="B36:I36"/>
    <mergeCell ref="B40:I40"/>
    <mergeCell ref="A44:B44"/>
    <mergeCell ref="A45:B45"/>
    <mergeCell ref="A46:J46"/>
    <mergeCell ref="A47:C49"/>
    <mergeCell ref="H48:I48"/>
    <mergeCell ref="I44:J44"/>
    <mergeCell ref="G44:H44"/>
    <mergeCell ref="D44:F44"/>
    <mergeCell ref="D45:F45"/>
    <mergeCell ref="G45:H45"/>
    <mergeCell ref="I45:J45"/>
  </mergeCells>
  <pageMargins left="0.7" right="0.7" top="0.75" bottom="0.75" header="0.511811023622047" footer="0"/>
  <pageSetup paperSize="9" fitToHeight="0" orientation="portrait" horizontalDpi="300" verticalDpi="300"/>
  <headerFooter>
    <oddFooter>&amp;RV1.0.08.2020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0"/>
  <sheetViews>
    <sheetView showGridLines="0" zoomScaleNormal="100" workbookViewId="0"/>
  </sheetViews>
  <sheetFormatPr defaultColWidth="14.7109375" defaultRowHeight="15"/>
  <cols>
    <col min="1" max="1" customWidth="true" width="11.5703125"/>
    <col min="2" max="2" customWidth="true" width="24.42578125"/>
    <col min="3" max="3" customWidth="true" width="50.140625"/>
    <col min="4" max="6" customWidth="true" width="11.42578125"/>
    <col min="7" max="7" customWidth="true" width="13.85546875"/>
    <col min="8" max="8" customWidth="true" width="20.0"/>
    <col min="9" max="9" customWidth="true" width="12.85546875"/>
    <col min="10" max="10" customWidth="true" width="20.0"/>
    <col min="11" max="11" customWidth="true" hidden="true" width="37.140625"/>
  </cols>
  <sheetData>
    <row r="1" spans="1:11" ht="15" customHeight="1">
      <c r="A1" s="111" t="s">
        <v>17</v>
      </c>
      <c r="B1" s="111"/>
      <c r="C1" s="112" t="s">
        <v>18</v>
      </c>
      <c r="D1" s="112"/>
      <c r="E1" s="112"/>
      <c r="F1" s="112"/>
      <c r="G1" s="112"/>
      <c r="H1" s="112"/>
      <c r="I1" s="112"/>
      <c r="J1" s="112"/>
      <c r="K1" s="2"/>
    </row>
    <row r="2" spans="1:11" ht="15" customHeight="1">
      <c r="A2" s="111"/>
      <c r="B2" s="111"/>
      <c r="C2" s="113" t="s">
        <v>19</v>
      </c>
      <c r="D2" s="113"/>
      <c r="E2" s="113"/>
      <c r="F2" s="113"/>
      <c r="G2" s="113"/>
      <c r="H2" s="113"/>
      <c r="I2" s="113"/>
      <c r="J2" s="113"/>
      <c r="K2" s="3"/>
    </row>
    <row r="3" spans="1:11" ht="15" customHeight="1">
      <c r="A3" s="111"/>
      <c r="B3" s="111"/>
      <c r="C3" s="113" t="s">
        <v>20</v>
      </c>
      <c r="D3" s="113"/>
      <c r="E3" s="113"/>
      <c r="F3" s="113"/>
      <c r="G3" s="113"/>
      <c r="H3" s="113"/>
      <c r="I3" s="113"/>
      <c r="J3" s="113"/>
      <c r="K3" s="3"/>
    </row>
    <row r="4" spans="1:11" ht="15" customHeight="1">
      <c r="A4" s="111"/>
      <c r="B4" s="111"/>
      <c r="C4" s="113" t="s">
        <v>21</v>
      </c>
      <c r="D4" s="113"/>
      <c r="E4" s="113"/>
      <c r="F4" s="113"/>
      <c r="G4" s="113"/>
      <c r="H4" s="113"/>
      <c r="I4" s="113"/>
      <c r="J4" s="113"/>
      <c r="K4" s="3"/>
    </row>
    <row r="5" spans="1:11" ht="15" customHeight="1">
      <c r="A5" s="111"/>
      <c r="B5" s="111"/>
      <c r="C5" s="113" t="s">
        <v>22</v>
      </c>
      <c r="D5" s="113"/>
      <c r="E5" s="113"/>
      <c r="F5" s="113"/>
      <c r="G5" s="113"/>
      <c r="H5" s="113"/>
      <c r="I5" s="113"/>
      <c r="J5" s="113"/>
      <c r="K5" s="3"/>
    </row>
    <row r="6" spans="1:11" ht="15" customHeight="1">
      <c r="A6" s="109" t="s">
        <v>23</v>
      </c>
      <c r="B6" s="109"/>
      <c r="C6" s="109"/>
      <c r="D6" s="109"/>
      <c r="E6" s="109"/>
      <c r="F6" s="109"/>
      <c r="G6" s="109"/>
      <c r="H6" s="109"/>
      <c r="I6" s="109"/>
      <c r="J6" s="109"/>
      <c r="K6" s="4"/>
    </row>
    <row r="7" spans="1:11" ht="15" customHeight="1">
      <c r="A7" s="110" t="s">
        <v>24</v>
      </c>
      <c r="B7" s="110"/>
      <c r="C7" s="7"/>
      <c r="D7" s="7"/>
      <c r="E7" s="7"/>
      <c r="F7" s="7"/>
      <c r="G7" s="7"/>
      <c r="H7" s="7"/>
      <c r="I7" s="17"/>
      <c r="J7" s="18"/>
      <c r="K7" s="7"/>
    </row>
    <row r="8" spans="1:11" ht="15" customHeight="1">
      <c r="A8" s="110" t="s">
        <v>25</v>
      </c>
      <c r="B8" s="110"/>
      <c r="C8" s="19"/>
      <c r="D8" s="7"/>
      <c r="E8" s="7"/>
      <c r="F8" s="7"/>
      <c r="G8" s="7"/>
      <c r="H8" s="7"/>
      <c r="I8" s="17"/>
      <c r="J8" s="18"/>
      <c r="K8" s="7"/>
    </row>
    <row r="9" spans="1:11" ht="16.5">
      <c r="A9" s="5" t="s">
        <v>26</v>
      </c>
      <c r="B9" s="20"/>
      <c r="C9" s="19"/>
      <c r="D9" s="7"/>
      <c r="E9" s="7"/>
      <c r="F9" s="7"/>
      <c r="G9" s="7"/>
      <c r="H9" s="7"/>
      <c r="I9" s="17"/>
      <c r="J9" s="18"/>
      <c r="K9" s="7"/>
    </row>
    <row r="10" spans="1:11" ht="15" customHeight="1">
      <c r="A10" s="110" t="s">
        <v>27</v>
      </c>
      <c r="B10" s="110"/>
      <c r="C10" s="7"/>
      <c r="D10" s="7"/>
      <c r="E10" s="7"/>
      <c r="F10" s="7"/>
      <c r="G10" s="7"/>
      <c r="H10" s="7"/>
      <c r="I10" s="17"/>
      <c r="J10" s="18"/>
      <c r="K10" s="7"/>
    </row>
    <row r="11" spans="1:11" ht="15" customHeight="1">
      <c r="A11" s="110" t="s">
        <v>28</v>
      </c>
      <c r="B11" s="110"/>
      <c r="C11" s="7"/>
      <c r="D11" s="7"/>
      <c r="E11" s="7"/>
      <c r="F11" s="7"/>
      <c r="G11" s="7"/>
      <c r="H11" s="7"/>
      <c r="I11" s="17"/>
      <c r="J11" s="18"/>
      <c r="K11" s="7"/>
    </row>
    <row r="12" spans="1:11" ht="15" customHeight="1">
      <c r="A12" s="105" t="s">
        <v>0</v>
      </c>
      <c r="B12" s="105" t="s">
        <v>1</v>
      </c>
      <c r="C12" s="105" t="s">
        <v>29</v>
      </c>
      <c r="D12" s="105" t="s">
        <v>3</v>
      </c>
      <c r="E12" s="105"/>
      <c r="F12" s="105"/>
      <c r="G12" s="105" t="s">
        <v>4</v>
      </c>
      <c r="H12" s="105" t="s">
        <v>5</v>
      </c>
      <c r="I12" s="106" t="s">
        <v>30</v>
      </c>
      <c r="J12" s="107" t="s">
        <v>7</v>
      </c>
      <c r="K12" s="89" t="s">
        <v>8</v>
      </c>
    </row>
    <row r="13" spans="1:11" ht="16.5">
      <c r="A13" s="105"/>
      <c r="B13" s="105"/>
      <c r="C13" s="105"/>
      <c r="D13" s="21" t="s">
        <v>9</v>
      </c>
      <c r="E13" s="21" t="s">
        <v>10</v>
      </c>
      <c r="F13" s="21" t="s">
        <v>11</v>
      </c>
      <c r="G13" s="105"/>
      <c r="H13" s="105"/>
      <c r="I13" s="105"/>
      <c r="J13" s="105"/>
      <c r="K13" s="89"/>
    </row>
    <row r="14" spans="1:11" ht="15" customHeight="1">
      <c r="A14" s="22" t="s">
        <v>31</v>
      </c>
      <c r="B14" s="108" t="s">
        <v>32</v>
      </c>
      <c r="C14" s="108"/>
      <c r="D14" s="108"/>
      <c r="E14" s="108"/>
      <c r="F14" s="108"/>
      <c r="G14" s="108"/>
      <c r="H14" s="108"/>
      <c r="I14" s="108"/>
      <c r="J14" s="23">
        <f>SUM(J15:J18)</f>
        <v>69645100</v>
      </c>
      <c r="K14" s="12"/>
    </row>
    <row r="15" spans="1:11" ht="78.75">
      <c r="A15" s="24">
        <v>1</v>
      </c>
      <c r="B15" s="24" t="s">
        <v>33</v>
      </c>
      <c r="C15" s="25" t="s">
        <v>34</v>
      </c>
      <c r="D15" s="24">
        <f>2505*2+3200</f>
        <v>8210</v>
      </c>
      <c r="E15" s="24">
        <v>600</v>
      </c>
      <c r="F15" s="24">
        <v>810</v>
      </c>
      <c r="G15" s="26" t="s">
        <v>35</v>
      </c>
      <c r="H15" s="27">
        <v>3750000</v>
      </c>
      <c r="I15" s="28">
        <f>D15/10^3</f>
        <v>8.2100000000000009</v>
      </c>
      <c r="J15" s="14">
        <f>I15*H15</f>
        <v>30787500.000000004</v>
      </c>
      <c r="K15" s="14"/>
    </row>
    <row r="16" spans="1:11" ht="78.75">
      <c r="A16" s="24">
        <v>2</v>
      </c>
      <c r="B16" s="26" t="s">
        <v>36</v>
      </c>
      <c r="C16" s="25" t="s">
        <v>37</v>
      </c>
      <c r="D16" s="24">
        <f>D15+250-2050</f>
        <v>6410</v>
      </c>
      <c r="E16" s="24">
        <v>350</v>
      </c>
      <c r="F16" s="24">
        <v>800</v>
      </c>
      <c r="G16" s="26" t="s">
        <v>35</v>
      </c>
      <c r="H16" s="27">
        <v>2860000</v>
      </c>
      <c r="I16" s="28">
        <f>D16/10^3</f>
        <v>6.41</v>
      </c>
      <c r="J16" s="14">
        <f>I16*H16</f>
        <v>18332600</v>
      </c>
      <c r="K16" s="14"/>
    </row>
    <row r="17" spans="1:11" ht="63">
      <c r="A17" s="24">
        <v>3</v>
      </c>
      <c r="B17" s="26" t="s">
        <v>38</v>
      </c>
      <c r="C17" s="25" t="s">
        <v>39</v>
      </c>
      <c r="D17" s="24">
        <f>D16</f>
        <v>6410</v>
      </c>
      <c r="E17" s="24">
        <v>350</v>
      </c>
      <c r="F17" s="24">
        <f>2815-810-800-600</f>
        <v>605</v>
      </c>
      <c r="G17" s="26" t="s">
        <v>35</v>
      </c>
      <c r="H17" s="27">
        <v>2500000</v>
      </c>
      <c r="I17" s="28">
        <f>D17/10^3</f>
        <v>6.41</v>
      </c>
      <c r="J17" s="14">
        <f>I17*H17</f>
        <v>16025000</v>
      </c>
      <c r="K17" s="14"/>
    </row>
    <row r="18" spans="1:11" ht="78.75">
      <c r="A18" s="24">
        <v>4</v>
      </c>
      <c r="B18" s="26" t="s">
        <v>40</v>
      </c>
      <c r="C18" s="25" t="s">
        <v>41</v>
      </c>
      <c r="D18" s="24">
        <v>1200</v>
      </c>
      <c r="E18" s="24">
        <v>700</v>
      </c>
      <c r="F18" s="24">
        <v>870</v>
      </c>
      <c r="G18" s="26" t="s">
        <v>35</v>
      </c>
      <c r="H18" s="27">
        <f>H15</f>
        <v>3750000</v>
      </c>
      <c r="I18" s="28">
        <f>D18/10^3</f>
        <v>1.2</v>
      </c>
      <c r="J18" s="14">
        <f>I18*H18</f>
        <v>4500000</v>
      </c>
      <c r="K18" s="14"/>
    </row>
    <row r="19" spans="1:11" ht="15" customHeight="1">
      <c r="A19" s="24"/>
      <c r="B19" s="102" t="s">
        <v>42</v>
      </c>
      <c r="C19" s="102"/>
      <c r="D19" s="102"/>
      <c r="E19" s="102"/>
      <c r="F19" s="102"/>
      <c r="G19" s="102"/>
      <c r="H19" s="102"/>
      <c r="I19" s="102"/>
      <c r="J19" s="29">
        <f>SUM(J20:J30)</f>
        <v>21425000</v>
      </c>
      <c r="K19" s="14"/>
    </row>
    <row r="20" spans="1:11" ht="33">
      <c r="A20" s="24">
        <v>1</v>
      </c>
      <c r="B20" s="30" t="s">
        <v>43</v>
      </c>
      <c r="C20" s="31" t="s">
        <v>44</v>
      </c>
      <c r="D20" s="100"/>
      <c r="E20" s="100"/>
      <c r="F20" s="100"/>
      <c r="G20" s="26" t="s">
        <v>45</v>
      </c>
      <c r="H20" s="32">
        <v>550000</v>
      </c>
      <c r="I20" s="33">
        <v>2</v>
      </c>
      <c r="J20" s="14">
        <f t="shared" ref="J20:J30" si="0">I20*H20</f>
        <v>1100000</v>
      </c>
      <c r="K20" s="14"/>
    </row>
    <row r="21" spans="1:11" ht="33">
      <c r="A21" s="24">
        <v>2</v>
      </c>
      <c r="B21" s="30" t="s">
        <v>46</v>
      </c>
      <c r="C21" s="31" t="s">
        <v>44</v>
      </c>
      <c r="D21" s="100"/>
      <c r="E21" s="100"/>
      <c r="F21" s="100"/>
      <c r="G21" s="26" t="s">
        <v>45</v>
      </c>
      <c r="H21" s="32">
        <v>450000</v>
      </c>
      <c r="I21" s="33">
        <v>3</v>
      </c>
      <c r="J21" s="14">
        <f t="shared" si="0"/>
        <v>1350000</v>
      </c>
      <c r="K21" s="14"/>
    </row>
    <row r="22" spans="1:11" ht="16.5">
      <c r="A22" s="24">
        <v>3</v>
      </c>
      <c r="B22" s="30" t="s">
        <v>47</v>
      </c>
      <c r="C22" s="31" t="s">
        <v>48</v>
      </c>
      <c r="D22" s="100"/>
      <c r="E22" s="100"/>
      <c r="F22" s="100"/>
      <c r="G22" s="26" t="s">
        <v>45</v>
      </c>
      <c r="H22" s="32">
        <v>1705000</v>
      </c>
      <c r="I22" s="33">
        <v>2</v>
      </c>
      <c r="J22" s="14">
        <f t="shared" si="0"/>
        <v>3410000</v>
      </c>
      <c r="K22" s="14"/>
    </row>
    <row r="23" spans="1:11" ht="16.5">
      <c r="A23" s="24">
        <v>4</v>
      </c>
      <c r="B23" s="34" t="s">
        <v>49</v>
      </c>
      <c r="C23" s="31" t="s">
        <v>50</v>
      </c>
      <c r="D23" s="100"/>
      <c r="E23" s="100"/>
      <c r="F23" s="100"/>
      <c r="G23" s="34" t="s">
        <v>45</v>
      </c>
      <c r="H23" s="35">
        <v>1900000</v>
      </c>
      <c r="I23" s="33">
        <v>1</v>
      </c>
      <c r="J23" s="14">
        <f t="shared" si="0"/>
        <v>1900000</v>
      </c>
      <c r="K23" s="14"/>
    </row>
    <row r="24" spans="1:11" ht="16.5">
      <c r="A24" s="24">
        <v>5</v>
      </c>
      <c r="B24" s="34" t="s">
        <v>51</v>
      </c>
      <c r="C24" s="31" t="s">
        <v>52</v>
      </c>
      <c r="D24" s="100"/>
      <c r="E24" s="100"/>
      <c r="F24" s="100"/>
      <c r="G24" s="34" t="s">
        <v>45</v>
      </c>
      <c r="H24" s="35">
        <v>1900000</v>
      </c>
      <c r="I24" s="33">
        <v>1</v>
      </c>
      <c r="J24" s="14">
        <f t="shared" si="0"/>
        <v>1900000</v>
      </c>
      <c r="K24" s="14"/>
    </row>
    <row r="25" spans="1:11" ht="16.5">
      <c r="A25" s="24">
        <v>6</v>
      </c>
      <c r="B25" s="30" t="s">
        <v>53</v>
      </c>
      <c r="C25" s="31" t="s">
        <v>54</v>
      </c>
      <c r="D25" s="100"/>
      <c r="E25" s="100"/>
      <c r="F25" s="100"/>
      <c r="G25" s="26" t="s">
        <v>45</v>
      </c>
      <c r="H25" s="36">
        <v>5885000</v>
      </c>
      <c r="I25" s="33">
        <v>1</v>
      </c>
      <c r="J25" s="14">
        <f t="shared" si="0"/>
        <v>5885000</v>
      </c>
      <c r="K25" s="14"/>
    </row>
    <row r="26" spans="1:11" ht="16.5">
      <c r="A26" s="24">
        <v>7</v>
      </c>
      <c r="B26" s="30" t="s">
        <v>55</v>
      </c>
      <c r="C26" s="34" t="s">
        <v>56</v>
      </c>
      <c r="D26" s="104"/>
      <c r="E26" s="104"/>
      <c r="F26" s="104"/>
      <c r="G26" s="34" t="s">
        <v>57</v>
      </c>
      <c r="H26" s="35">
        <v>880000</v>
      </c>
      <c r="I26" s="33">
        <v>1</v>
      </c>
      <c r="J26" s="14">
        <f t="shared" si="0"/>
        <v>880000</v>
      </c>
      <c r="K26" s="14"/>
    </row>
    <row r="27" spans="1:11" ht="15.75">
      <c r="A27" s="24">
        <v>8</v>
      </c>
      <c r="B27" s="26" t="s">
        <v>58</v>
      </c>
      <c r="C27" s="24" t="s">
        <v>59</v>
      </c>
      <c r="D27" s="100"/>
      <c r="E27" s="100"/>
      <c r="F27" s="100"/>
      <c r="G27" s="26" t="s">
        <v>60</v>
      </c>
      <c r="H27" s="36">
        <v>0</v>
      </c>
      <c r="I27" s="28">
        <v>48</v>
      </c>
      <c r="J27" s="14">
        <f t="shared" si="0"/>
        <v>0</v>
      </c>
      <c r="K27" s="14"/>
    </row>
    <row r="28" spans="1:11" ht="15.75">
      <c r="A28" s="24">
        <v>9</v>
      </c>
      <c r="B28" s="30" t="s">
        <v>61</v>
      </c>
      <c r="C28" s="24" t="s">
        <v>62</v>
      </c>
      <c r="D28" s="100"/>
      <c r="E28" s="100"/>
      <c r="F28" s="100"/>
      <c r="G28" s="24" t="s">
        <v>63</v>
      </c>
      <c r="H28" s="36">
        <v>0</v>
      </c>
      <c r="I28" s="33">
        <v>8</v>
      </c>
      <c r="J28" s="14">
        <f t="shared" si="0"/>
        <v>0</v>
      </c>
      <c r="K28" s="14"/>
    </row>
    <row r="29" spans="1:11" ht="15.75">
      <c r="A29" s="24">
        <v>10</v>
      </c>
      <c r="B29" s="26" t="s">
        <v>64</v>
      </c>
      <c r="C29" s="26" t="s">
        <v>65</v>
      </c>
      <c r="D29" s="100"/>
      <c r="E29" s="100"/>
      <c r="F29" s="100"/>
      <c r="G29" s="26" t="s">
        <v>60</v>
      </c>
      <c r="H29" s="36">
        <v>0</v>
      </c>
      <c r="I29" s="28">
        <v>16</v>
      </c>
      <c r="J29" s="14">
        <f t="shared" si="0"/>
        <v>0</v>
      </c>
      <c r="K29" s="14"/>
    </row>
    <row r="30" spans="1:11" ht="15.75">
      <c r="A30" s="24">
        <v>11</v>
      </c>
      <c r="B30" s="26" t="s">
        <v>66</v>
      </c>
      <c r="C30" s="24" t="s">
        <v>67</v>
      </c>
      <c r="D30" s="100"/>
      <c r="E30" s="100"/>
      <c r="F30" s="100"/>
      <c r="G30" s="24" t="s">
        <v>60</v>
      </c>
      <c r="H30" s="37">
        <v>100000</v>
      </c>
      <c r="I30" s="38">
        <v>50</v>
      </c>
      <c r="J30" s="14">
        <f t="shared" si="0"/>
        <v>5000000</v>
      </c>
      <c r="K30" s="14"/>
    </row>
    <row r="31" spans="1:11" ht="15" customHeight="1">
      <c r="A31" s="24"/>
      <c r="B31" s="39"/>
      <c r="C31" s="39"/>
      <c r="D31" s="39"/>
      <c r="E31" s="39"/>
      <c r="F31" s="39"/>
      <c r="G31" s="40"/>
      <c r="H31" s="101" t="s">
        <v>68</v>
      </c>
      <c r="I31" s="101"/>
      <c r="J31" s="29">
        <f>SUM(J19+J14)</f>
        <v>91070100</v>
      </c>
      <c r="K31" s="14"/>
    </row>
    <row r="32" spans="1:11" ht="15" customHeight="1">
      <c r="A32" s="102"/>
      <c r="B32" s="102"/>
      <c r="C32" s="102"/>
      <c r="D32" s="102"/>
      <c r="E32" s="102"/>
      <c r="F32" s="102"/>
      <c r="G32" s="102"/>
      <c r="H32" s="103" t="s">
        <v>69</v>
      </c>
      <c r="I32" s="103"/>
      <c r="J32" s="41">
        <f>J31*97/100</f>
        <v>88337997</v>
      </c>
      <c r="K32" s="42"/>
    </row>
    <row r="33" spans="1:11" ht="15" customHeight="1">
      <c r="A33" s="43">
        <v>1</v>
      </c>
      <c r="B33" s="96" t="s">
        <v>70</v>
      </c>
      <c r="C33" s="96"/>
      <c r="D33" s="96"/>
      <c r="E33" s="96"/>
      <c r="F33" s="96"/>
      <c r="G33" s="96"/>
      <c r="H33" s="97" t="s">
        <v>71</v>
      </c>
      <c r="I33" s="97"/>
      <c r="J33" s="44">
        <v>13000000</v>
      </c>
      <c r="K33" s="45"/>
    </row>
    <row r="34" spans="1:11" ht="15" customHeight="1">
      <c r="A34" s="43">
        <v>2</v>
      </c>
      <c r="B34" s="96" t="s">
        <v>72</v>
      </c>
      <c r="C34" s="96"/>
      <c r="D34" s="96"/>
      <c r="E34" s="96"/>
      <c r="F34" s="96"/>
      <c r="G34" s="96"/>
      <c r="H34" s="97" t="s">
        <v>73</v>
      </c>
      <c r="I34" s="97"/>
      <c r="J34" s="44">
        <v>35000000</v>
      </c>
      <c r="K34" s="46"/>
    </row>
    <row r="35" spans="1:11" ht="15" customHeight="1">
      <c r="A35" s="43">
        <v>3</v>
      </c>
      <c r="B35" s="99" t="s">
        <v>74</v>
      </c>
      <c r="C35" s="99"/>
      <c r="D35" s="99"/>
      <c r="E35" s="99"/>
      <c r="F35" s="99"/>
      <c r="G35" s="99"/>
      <c r="H35" s="97" t="s">
        <v>75</v>
      </c>
      <c r="I35" s="97"/>
      <c r="J35" s="44">
        <v>30000000</v>
      </c>
      <c r="K35" s="45"/>
    </row>
    <row r="36" spans="1:11" ht="15" customHeight="1">
      <c r="A36" s="43">
        <v>4</v>
      </c>
      <c r="B36" s="96" t="s">
        <v>76</v>
      </c>
      <c r="C36" s="96"/>
      <c r="D36" s="96"/>
      <c r="E36" s="96"/>
      <c r="F36" s="96"/>
      <c r="G36" s="96"/>
      <c r="H36" s="97" t="s">
        <v>77</v>
      </c>
      <c r="I36" s="97"/>
      <c r="J36" s="44">
        <f>J32-J33-J34-J35</f>
        <v>10337997</v>
      </c>
      <c r="K36" s="47"/>
    </row>
    <row r="37" spans="1:11" ht="409.5">
      <c r="A37" s="48" t="s">
        <v>78</v>
      </c>
      <c r="H37" s="98"/>
      <c r="I37" s="98"/>
      <c r="K37" s="16"/>
    </row>
    <row r="38" spans="1:11" ht="15" customHeight="1">
      <c r="A38" s="82" t="s">
        <v>15</v>
      </c>
      <c r="B38" s="82"/>
      <c r="C38" s="82"/>
      <c r="J38" s="16"/>
      <c r="K38" s="16"/>
    </row>
    <row r="39" spans="1:11" ht="15" customHeight="1">
      <c r="A39" s="82"/>
      <c r="B39" s="82"/>
      <c r="C39" s="82"/>
      <c r="H39" s="82" t="s">
        <v>16</v>
      </c>
      <c r="I39" s="82"/>
      <c r="J39" s="16"/>
      <c r="K39" s="16"/>
    </row>
    <row r="40" spans="1:11">
      <c r="A40" s="82"/>
      <c r="B40" s="82"/>
      <c r="C40" s="82"/>
      <c r="J40" s="16"/>
      <c r="K40" s="16"/>
    </row>
  </sheetData>
  <mergeCells count="47">
    <mergeCell ref="A1:B5"/>
    <mergeCell ref="C1:J1"/>
    <mergeCell ref="C2:J2"/>
    <mergeCell ref="C3:J3"/>
    <mergeCell ref="C4:J4"/>
    <mergeCell ref="C5:J5"/>
    <mergeCell ref="A6:J6"/>
    <mergeCell ref="A7:B7"/>
    <mergeCell ref="A8:B8"/>
    <mergeCell ref="A10:B10"/>
    <mergeCell ref="A11:B11"/>
    <mergeCell ref="A12:A13"/>
    <mergeCell ref="B12:B13"/>
    <mergeCell ref="C12:C13"/>
    <mergeCell ref="D12:F12"/>
    <mergeCell ref="G12:G13"/>
    <mergeCell ref="H12:H13"/>
    <mergeCell ref="I12:I13"/>
    <mergeCell ref="J12:J13"/>
    <mergeCell ref="K12:K13"/>
    <mergeCell ref="B14:I14"/>
    <mergeCell ref="B19:I19"/>
    <mergeCell ref="D20:F20"/>
    <mergeCell ref="D21:F21"/>
    <mergeCell ref="D22:F22"/>
    <mergeCell ref="D23:F23"/>
    <mergeCell ref="D24:F24"/>
    <mergeCell ref="D25:F25"/>
    <mergeCell ref="D26:F26"/>
    <mergeCell ref="D27:F27"/>
    <mergeCell ref="D28:F28"/>
    <mergeCell ref="D29:F29"/>
    <mergeCell ref="D30:F30"/>
    <mergeCell ref="H31:I31"/>
    <mergeCell ref="A32:G32"/>
    <mergeCell ref="H32:I32"/>
    <mergeCell ref="B33:G33"/>
    <mergeCell ref="H33:I33"/>
    <mergeCell ref="B34:G34"/>
    <mergeCell ref="H34:I34"/>
    <mergeCell ref="B35:G35"/>
    <mergeCell ref="H35:I35"/>
    <mergeCell ref="B36:G36"/>
    <mergeCell ref="H36:I36"/>
    <mergeCell ref="H37:I37"/>
    <mergeCell ref="A38:C40"/>
    <mergeCell ref="H39:I39"/>
  </mergeCells>
  <pageMargins left="0.7" right="0.7" top="0.75" bottom="0.75" header="0.511811023622047" footer="0"/>
  <pageSetup paperSize="9" scale="50" orientation="portrait" horizontalDpi="300" verticalDpi="300"/>
  <headerFooter>
    <oddFooter>&amp;RV1.0.08.2020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J36"/>
  <sheetViews>
    <sheetView showGridLines="0" zoomScaleNormal="100" workbookViewId="0"/>
  </sheetViews>
  <sheetFormatPr defaultColWidth="14.7109375" defaultRowHeight="15"/>
  <cols>
    <col min="1" max="1" customWidth="true" width="12.85546875"/>
    <col min="2" max="2" customWidth="true" width="22.28515625"/>
    <col min="3" max="3" customWidth="true" width="50.140625"/>
    <col min="4" max="4" customWidth="true" width="10.0"/>
    <col min="5" max="5" customWidth="true" width="9.85546875"/>
    <col min="6" max="6" customWidth="true" width="10.140625"/>
    <col min="7" max="7" customWidth="true" width="13.85546875"/>
    <col min="8" max="8" customWidth="true" width="20.0"/>
    <col min="9" max="9" customWidth="true" width="12.85546875"/>
    <col min="10" max="10" customWidth="true" width="20.0"/>
  </cols>
  <sheetData>
    <row r="1" spans="1:10" ht="33" customHeight="1">
      <c r="A1" s="111" t="s">
        <v>17</v>
      </c>
      <c r="B1" s="111"/>
      <c r="C1" s="112" t="s">
        <v>18</v>
      </c>
      <c r="D1" s="112"/>
      <c r="E1" s="112"/>
      <c r="F1" s="112"/>
      <c r="G1" s="112"/>
      <c r="H1" s="112"/>
      <c r="I1" s="112"/>
      <c r="J1" s="112"/>
    </row>
    <row r="2" spans="1:10" ht="24" customHeight="1">
      <c r="A2" s="111"/>
      <c r="B2" s="111"/>
      <c r="C2" s="113" t="s">
        <v>19</v>
      </c>
      <c r="D2" s="113"/>
      <c r="E2" s="113"/>
      <c r="F2" s="113"/>
      <c r="G2" s="113"/>
      <c r="H2" s="113"/>
      <c r="I2" s="113"/>
      <c r="J2" s="113"/>
    </row>
    <row r="3" spans="1:10" ht="24" customHeight="1">
      <c r="A3" s="111"/>
      <c r="B3" s="111"/>
      <c r="C3" s="113" t="s">
        <v>20</v>
      </c>
      <c r="D3" s="113"/>
      <c r="E3" s="113"/>
      <c r="F3" s="113"/>
      <c r="G3" s="113"/>
      <c r="H3" s="113"/>
      <c r="I3" s="113"/>
      <c r="J3" s="113"/>
    </row>
    <row r="4" spans="1:10" ht="24" customHeight="1">
      <c r="A4" s="111"/>
      <c r="B4" s="111"/>
      <c r="C4" s="113" t="s">
        <v>21</v>
      </c>
      <c r="D4" s="113"/>
      <c r="E4" s="113"/>
      <c r="F4" s="113"/>
      <c r="G4" s="113"/>
      <c r="H4" s="113"/>
      <c r="I4" s="113"/>
      <c r="J4" s="113"/>
    </row>
    <row r="5" spans="1:10" ht="24" customHeight="1">
      <c r="A5" s="111"/>
      <c r="B5" s="111"/>
      <c r="C5" s="113" t="s">
        <v>22</v>
      </c>
      <c r="D5" s="113"/>
      <c r="E5" s="113"/>
      <c r="F5" s="113"/>
      <c r="G5" s="113"/>
      <c r="H5" s="113"/>
      <c r="I5" s="113"/>
      <c r="J5" s="113"/>
    </row>
    <row r="6" spans="1:10" ht="28.5" customHeight="1">
      <c r="A6" s="124" t="s">
        <v>23</v>
      </c>
      <c r="B6" s="124"/>
      <c r="C6" s="124"/>
      <c r="D6" s="124"/>
      <c r="E6" s="124"/>
      <c r="F6" s="124"/>
      <c r="G6" s="124"/>
      <c r="H6" s="124"/>
      <c r="I6" s="124"/>
      <c r="J6" s="124"/>
    </row>
    <row r="7" spans="1:10" ht="13.5" customHeight="1">
      <c r="A7" s="49" t="s">
        <v>79</v>
      </c>
      <c r="B7" s="50" t="s">
        <v>80</v>
      </c>
      <c r="C7" s="51"/>
      <c r="D7" s="51"/>
      <c r="E7" s="51"/>
      <c r="F7" s="51"/>
      <c r="G7" s="51"/>
      <c r="H7" s="51"/>
      <c r="I7" s="52"/>
      <c r="J7" s="53"/>
    </row>
    <row r="8" spans="1:10" ht="13.5" customHeight="1">
      <c r="A8" s="49" t="s">
        <v>81</v>
      </c>
      <c r="B8" s="54">
        <v>356188889</v>
      </c>
      <c r="C8" s="51"/>
      <c r="D8" s="51"/>
      <c r="E8" s="51"/>
      <c r="F8" s="51"/>
      <c r="G8" s="51"/>
      <c r="H8" s="51"/>
      <c r="I8" s="52"/>
      <c r="J8" s="53"/>
    </row>
    <row r="9" spans="1:10" ht="13.5" customHeight="1">
      <c r="A9" s="49" t="s">
        <v>82</v>
      </c>
      <c r="B9" s="55"/>
      <c r="C9" s="51"/>
      <c r="D9" s="51"/>
      <c r="E9" s="51"/>
      <c r="F9" s="51"/>
      <c r="G9" s="51"/>
      <c r="H9" s="51"/>
      <c r="I9" s="52"/>
      <c r="J9" s="53"/>
    </row>
    <row r="10" spans="1:10" ht="13.5" customHeight="1">
      <c r="A10" s="49" t="s">
        <v>83</v>
      </c>
      <c r="B10" s="56"/>
      <c r="C10" s="51"/>
      <c r="D10" s="51"/>
      <c r="E10" s="51"/>
      <c r="F10" s="51"/>
      <c r="G10" s="51"/>
      <c r="H10" s="51"/>
      <c r="I10" s="52"/>
      <c r="J10" s="53"/>
    </row>
    <row r="11" spans="1:10" ht="13.5" customHeight="1">
      <c r="A11" s="49" t="s">
        <v>84</v>
      </c>
      <c r="B11" s="57"/>
      <c r="C11" s="51"/>
      <c r="D11" s="51"/>
      <c r="E11" s="51"/>
      <c r="F11" s="51"/>
      <c r="G11" s="51"/>
      <c r="H11" s="51"/>
      <c r="I11" s="52"/>
      <c r="J11" s="53"/>
    </row>
    <row r="12" spans="1:10" ht="15" customHeight="1">
      <c r="A12" s="105" t="s">
        <v>0</v>
      </c>
      <c r="B12" s="105" t="s">
        <v>1</v>
      </c>
      <c r="C12" s="105" t="s">
        <v>29</v>
      </c>
      <c r="D12" s="105" t="s">
        <v>3</v>
      </c>
      <c r="E12" s="105"/>
      <c r="F12" s="105"/>
      <c r="G12" s="105" t="s">
        <v>4</v>
      </c>
      <c r="H12" s="105" t="s">
        <v>5</v>
      </c>
      <c r="I12" s="106" t="s">
        <v>30</v>
      </c>
      <c r="J12" s="125" t="s">
        <v>7</v>
      </c>
    </row>
    <row r="13" spans="1:10" ht="16.5">
      <c r="A13" s="105"/>
      <c r="B13" s="105"/>
      <c r="C13" s="105"/>
      <c r="D13" s="21" t="s">
        <v>9</v>
      </c>
      <c r="E13" s="21" t="s">
        <v>10</v>
      </c>
      <c r="F13" s="21" t="s">
        <v>11</v>
      </c>
      <c r="G13" s="105"/>
      <c r="H13" s="105"/>
      <c r="I13" s="105"/>
      <c r="J13" s="105"/>
    </row>
    <row r="14" spans="1:10" ht="33.75" customHeight="1">
      <c r="A14" s="58" t="s">
        <v>85</v>
      </c>
      <c r="B14" s="122" t="s">
        <v>86</v>
      </c>
      <c r="C14" s="122"/>
      <c r="D14" s="122"/>
      <c r="E14" s="122"/>
      <c r="F14" s="122"/>
      <c r="G14" s="122"/>
      <c r="H14" s="122"/>
      <c r="I14" s="122"/>
      <c r="J14" s="122"/>
    </row>
    <row r="15" spans="1:10" ht="66" customHeight="1">
      <c r="A15" s="59">
        <v>1</v>
      </c>
      <c r="B15" s="59" t="s">
        <v>33</v>
      </c>
      <c r="C15" s="60" t="s">
        <v>87</v>
      </c>
      <c r="D15" s="59">
        <v>2500</v>
      </c>
      <c r="E15" s="59">
        <v>600</v>
      </c>
      <c r="F15" s="59">
        <v>810</v>
      </c>
      <c r="G15" s="59" t="s">
        <v>35</v>
      </c>
      <c r="H15" s="61">
        <v>3300000</v>
      </c>
      <c r="I15" s="62">
        <f>D15/1000</f>
        <v>2.5</v>
      </c>
      <c r="J15" s="63">
        <f>I15*H15</f>
        <v>8250000</v>
      </c>
    </row>
    <row r="16" spans="1:10" ht="36.75" customHeight="1">
      <c r="A16" s="64"/>
      <c r="B16" s="123" t="s">
        <v>88</v>
      </c>
      <c r="C16" s="123"/>
      <c r="D16" s="123"/>
      <c r="E16" s="123"/>
      <c r="F16" s="123"/>
      <c r="G16" s="123"/>
      <c r="H16" s="115" t="s">
        <v>89</v>
      </c>
      <c r="I16" s="115"/>
      <c r="J16" s="65">
        <f>SUM(J15)</f>
        <v>8250000</v>
      </c>
    </row>
    <row r="17" spans="1:10" ht="36.75" customHeight="1">
      <c r="A17" s="58" t="s">
        <v>90</v>
      </c>
      <c r="B17" s="122" t="s">
        <v>91</v>
      </c>
      <c r="C17" s="122"/>
      <c r="D17" s="122"/>
      <c r="E17" s="122"/>
      <c r="F17" s="122"/>
      <c r="G17" s="122"/>
      <c r="H17" s="122"/>
      <c r="I17" s="122"/>
      <c r="J17" s="122"/>
    </row>
    <row r="18" spans="1:10" ht="36.75" customHeight="1">
      <c r="A18" s="59">
        <v>1</v>
      </c>
      <c r="B18" s="31" t="s">
        <v>92</v>
      </c>
      <c r="C18" s="60" t="s">
        <v>93</v>
      </c>
      <c r="D18" s="59">
        <f>2500</f>
        <v>2500</v>
      </c>
      <c r="E18" s="59">
        <v>600</v>
      </c>
      <c r="F18" s="59">
        <v>8</v>
      </c>
      <c r="G18" s="31" t="s">
        <v>35</v>
      </c>
      <c r="H18" s="61">
        <v>850000</v>
      </c>
      <c r="I18" s="62">
        <f>D18/1000</f>
        <v>2.5</v>
      </c>
      <c r="J18" s="12">
        <f t="shared" ref="J18:J28" si="0">I18*H18</f>
        <v>2125000</v>
      </c>
    </row>
    <row r="19" spans="1:10" ht="36.75" customHeight="1">
      <c r="A19" s="59">
        <v>2</v>
      </c>
      <c r="B19" s="31" t="s">
        <v>94</v>
      </c>
      <c r="C19" s="60" t="s">
        <v>95</v>
      </c>
      <c r="D19" s="59">
        <v>2500</v>
      </c>
      <c r="E19" s="59">
        <v>600</v>
      </c>
      <c r="F19" s="59">
        <v>40</v>
      </c>
      <c r="G19" s="59" t="s">
        <v>35</v>
      </c>
      <c r="H19" s="61">
        <v>1350000</v>
      </c>
      <c r="I19" s="62">
        <f>D19/1000</f>
        <v>2.5</v>
      </c>
      <c r="J19" s="12">
        <f t="shared" si="0"/>
        <v>3375000</v>
      </c>
    </row>
    <row r="20" spans="1:10" ht="56.25" customHeight="1">
      <c r="A20" s="59">
        <v>3</v>
      </c>
      <c r="B20" s="34" t="s">
        <v>53</v>
      </c>
      <c r="C20" s="66" t="s">
        <v>96</v>
      </c>
      <c r="D20" s="104" t="s">
        <v>97</v>
      </c>
      <c r="E20" s="104"/>
      <c r="F20" s="104"/>
      <c r="G20" s="34" t="s">
        <v>45</v>
      </c>
      <c r="H20" s="67">
        <v>1800000</v>
      </c>
      <c r="I20" s="68">
        <v>1</v>
      </c>
      <c r="J20" s="69">
        <f t="shared" si="0"/>
        <v>1800000</v>
      </c>
    </row>
    <row r="21" spans="1:10" ht="54.75" customHeight="1">
      <c r="A21" s="59">
        <v>4</v>
      </c>
      <c r="B21" s="34" t="s">
        <v>43</v>
      </c>
      <c r="C21" s="70" t="s">
        <v>98</v>
      </c>
      <c r="D21" s="118" t="s">
        <v>99</v>
      </c>
      <c r="E21" s="118"/>
      <c r="F21" s="118"/>
      <c r="G21" s="34" t="s">
        <v>45</v>
      </c>
      <c r="H21" s="67">
        <v>1770000</v>
      </c>
      <c r="I21" s="68">
        <v>1</v>
      </c>
      <c r="J21" s="69">
        <f t="shared" si="0"/>
        <v>1770000</v>
      </c>
    </row>
    <row r="22" spans="1:10" ht="52.5" customHeight="1">
      <c r="A22" s="59">
        <v>5</v>
      </c>
      <c r="B22" s="34" t="s">
        <v>47</v>
      </c>
      <c r="C22" s="70" t="s">
        <v>48</v>
      </c>
      <c r="D22" s="119" t="s">
        <v>100</v>
      </c>
      <c r="E22" s="119"/>
      <c r="F22" s="119"/>
      <c r="G22" s="34" t="s">
        <v>101</v>
      </c>
      <c r="H22" s="67">
        <v>1550000</v>
      </c>
      <c r="I22" s="68">
        <v>2</v>
      </c>
      <c r="J22" s="71">
        <f t="shared" si="0"/>
        <v>3100000</v>
      </c>
    </row>
    <row r="23" spans="1:10" ht="60.75" customHeight="1">
      <c r="A23" s="59">
        <v>6</v>
      </c>
      <c r="B23" s="34" t="s">
        <v>46</v>
      </c>
      <c r="C23" s="70" t="s">
        <v>102</v>
      </c>
      <c r="D23" s="119" t="s">
        <v>103</v>
      </c>
      <c r="E23" s="119"/>
      <c r="F23" s="119"/>
      <c r="G23" s="34" t="s">
        <v>45</v>
      </c>
      <c r="H23" s="67">
        <v>1770000</v>
      </c>
      <c r="I23" s="68">
        <v>1</v>
      </c>
      <c r="J23" s="71">
        <f t="shared" si="0"/>
        <v>1770000</v>
      </c>
    </row>
    <row r="24" spans="1:10" ht="31.5" customHeight="1">
      <c r="A24" s="59">
        <v>7</v>
      </c>
      <c r="B24" s="31" t="s">
        <v>64</v>
      </c>
      <c r="C24" s="60" t="s">
        <v>65</v>
      </c>
      <c r="D24" s="31"/>
      <c r="E24" s="31"/>
      <c r="F24" s="31"/>
      <c r="G24" s="31" t="s">
        <v>60</v>
      </c>
      <c r="H24" s="61">
        <v>105000</v>
      </c>
      <c r="I24" s="62">
        <v>6</v>
      </c>
      <c r="J24" s="63">
        <f t="shared" si="0"/>
        <v>630000</v>
      </c>
    </row>
    <row r="25" spans="1:10" ht="30.75" customHeight="1">
      <c r="A25" s="59">
        <v>8</v>
      </c>
      <c r="B25" s="31" t="s">
        <v>61</v>
      </c>
      <c r="C25" s="72" t="s">
        <v>104</v>
      </c>
      <c r="D25" s="31"/>
      <c r="E25" s="31"/>
      <c r="F25" s="31"/>
      <c r="G25" s="31" t="s">
        <v>105</v>
      </c>
      <c r="H25" s="61">
        <v>155000</v>
      </c>
      <c r="I25" s="62">
        <v>4</v>
      </c>
      <c r="J25" s="63">
        <f t="shared" si="0"/>
        <v>620000</v>
      </c>
    </row>
    <row r="26" spans="1:10" ht="30" customHeight="1">
      <c r="A26" s="59">
        <v>9</v>
      </c>
      <c r="B26" s="31" t="s">
        <v>58</v>
      </c>
      <c r="C26" s="72" t="s">
        <v>59</v>
      </c>
      <c r="D26" s="31"/>
      <c r="E26" s="31"/>
      <c r="F26" s="31"/>
      <c r="G26" s="31" t="s">
        <v>60</v>
      </c>
      <c r="H26" s="61">
        <v>49500</v>
      </c>
      <c r="I26" s="62">
        <v>20</v>
      </c>
      <c r="J26" s="63">
        <f t="shared" si="0"/>
        <v>990000</v>
      </c>
    </row>
    <row r="27" spans="1:10" ht="31.5" customHeight="1">
      <c r="A27" s="59">
        <v>10</v>
      </c>
      <c r="B27" s="31" t="s">
        <v>66</v>
      </c>
      <c r="C27" s="120" t="s">
        <v>67</v>
      </c>
      <c r="D27" s="120"/>
      <c r="E27" s="120"/>
      <c r="F27" s="120"/>
      <c r="G27" s="59" t="s">
        <v>60</v>
      </c>
      <c r="H27" s="61">
        <v>100000</v>
      </c>
      <c r="I27" s="73">
        <v>10</v>
      </c>
      <c r="J27" s="63">
        <f t="shared" si="0"/>
        <v>1000000</v>
      </c>
    </row>
    <row r="28" spans="1:10" ht="31.5" customHeight="1">
      <c r="A28" s="59">
        <v>11</v>
      </c>
      <c r="B28" s="74" t="s">
        <v>106</v>
      </c>
      <c r="C28" s="70" t="s">
        <v>107</v>
      </c>
      <c r="D28" s="121" t="s">
        <v>108</v>
      </c>
      <c r="E28" s="121"/>
      <c r="F28" s="121"/>
      <c r="G28" s="75" t="s">
        <v>35</v>
      </c>
      <c r="H28" s="67">
        <v>275000</v>
      </c>
      <c r="I28" s="73">
        <v>3</v>
      </c>
      <c r="J28" s="63">
        <f t="shared" si="0"/>
        <v>825000</v>
      </c>
    </row>
    <row r="29" spans="1:10" ht="39" customHeight="1">
      <c r="A29" s="76"/>
      <c r="B29" s="114" t="s">
        <v>109</v>
      </c>
      <c r="C29" s="114"/>
      <c r="D29" s="114"/>
      <c r="E29" s="114"/>
      <c r="F29" s="114"/>
      <c r="G29" s="114"/>
      <c r="H29" s="115" t="s">
        <v>89</v>
      </c>
      <c r="I29" s="115"/>
      <c r="J29" s="77">
        <f>SUM(J18:J28)</f>
        <v>18005000</v>
      </c>
    </row>
    <row r="30" spans="1:10" ht="39" customHeight="1">
      <c r="A30" s="76"/>
      <c r="B30" s="114" t="s">
        <v>110</v>
      </c>
      <c r="C30" s="114"/>
      <c r="D30" s="114"/>
      <c r="E30" s="114"/>
      <c r="F30" s="114"/>
      <c r="G30" s="114"/>
      <c r="H30" s="116" t="s">
        <v>89</v>
      </c>
      <c r="I30" s="116"/>
      <c r="J30" s="78">
        <f>J16+J29</f>
        <v>26255000</v>
      </c>
    </row>
    <row r="31" spans="1:10" ht="105" customHeight="1">
      <c r="A31" s="117" t="s">
        <v>111</v>
      </c>
      <c r="B31" s="117"/>
      <c r="C31" s="117"/>
      <c r="D31" s="117"/>
      <c r="E31" s="117"/>
      <c r="F31" s="117"/>
      <c r="G31" s="117"/>
      <c r="H31" s="117"/>
      <c r="I31" s="117"/>
      <c r="J31" s="117"/>
    </row>
    <row r="32" spans="1:10">
      <c r="A32" s="79"/>
      <c r="B32" s="79"/>
      <c r="C32" s="80"/>
      <c r="D32" s="80"/>
      <c r="E32" s="80"/>
      <c r="F32" s="80"/>
      <c r="G32" s="79"/>
      <c r="H32" s="80"/>
      <c r="I32" s="79"/>
      <c r="J32" s="16"/>
    </row>
    <row r="33" spans="1:10">
      <c r="A33" s="79"/>
      <c r="B33" s="79"/>
      <c r="C33" s="80"/>
      <c r="D33" s="80"/>
      <c r="E33" s="80"/>
      <c r="F33" s="80"/>
      <c r="G33" s="79"/>
      <c r="H33" s="80"/>
      <c r="I33" s="79"/>
      <c r="J33" s="16"/>
    </row>
    <row r="34" spans="1:10">
      <c r="A34" s="79"/>
      <c r="B34" s="79"/>
      <c r="C34" s="80"/>
      <c r="D34" s="80"/>
      <c r="E34" s="80"/>
      <c r="F34" s="80"/>
      <c r="G34" s="79"/>
      <c r="H34" s="80"/>
      <c r="I34" s="79"/>
      <c r="J34" s="16"/>
    </row>
    <row r="35" spans="1:10">
      <c r="A35" s="79"/>
      <c r="B35" s="79"/>
      <c r="C35" s="80"/>
      <c r="D35" s="80"/>
      <c r="E35" s="80"/>
      <c r="F35" s="80"/>
      <c r="G35" s="79"/>
      <c r="H35" s="80"/>
      <c r="I35" s="79"/>
      <c r="J35" s="16"/>
    </row>
    <row r="36" spans="1:10">
      <c r="A36" s="79"/>
      <c r="B36" s="79"/>
      <c r="C36" s="80"/>
      <c r="D36" s="80"/>
      <c r="E36" s="80"/>
      <c r="F36" s="80"/>
      <c r="G36" s="79"/>
      <c r="H36" s="80"/>
      <c r="I36" s="79"/>
      <c r="J36" s="16"/>
    </row>
  </sheetData>
  <mergeCells count="30">
    <mergeCell ref="A1:B5"/>
    <mergeCell ref="C1:J1"/>
    <mergeCell ref="C2:J2"/>
    <mergeCell ref="C3:J3"/>
    <mergeCell ref="C4:J4"/>
    <mergeCell ref="C5:J5"/>
    <mergeCell ref="A6:J6"/>
    <mergeCell ref="A12:A13"/>
    <mergeCell ref="B12:B13"/>
    <mergeCell ref="C12:C13"/>
    <mergeCell ref="D12:F12"/>
    <mergeCell ref="G12:G13"/>
    <mergeCell ref="H12:H13"/>
    <mergeCell ref="I12:I13"/>
    <mergeCell ref="J12:J13"/>
    <mergeCell ref="B14:J14"/>
    <mergeCell ref="B16:G16"/>
    <mergeCell ref="H16:I16"/>
    <mergeCell ref="B17:J17"/>
    <mergeCell ref="D20:F20"/>
    <mergeCell ref="D21:F21"/>
    <mergeCell ref="D22:F22"/>
    <mergeCell ref="D23:F23"/>
    <mergeCell ref="C27:F27"/>
    <mergeCell ref="D28:F28"/>
    <mergeCell ref="B29:G29"/>
    <mergeCell ref="H29:I29"/>
    <mergeCell ref="B30:G30"/>
    <mergeCell ref="H30:I30"/>
    <mergeCell ref="A31:J31"/>
  </mergeCells>
  <pageMargins left="0.4" right="0.4" top="0.4" bottom="0.5" header="0.511811023622047" footer="0"/>
  <pageSetup paperSize="9" orientation="portrait" horizontalDpi="300" verticalDpi="300"/>
  <headerFooter>
    <oddFooter>&amp;RV1.0.08.2020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1862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 Gỗ Veener</vt:lpstr>
      <vt:lpstr>Chỉ tủ bếp dưới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en-US</dc:language>
  <cp:lastModifiedBy>Truong Van Huy</cp:lastModifiedBy>
  <dcterms:modified xsi:type="dcterms:W3CDTF">2023-10-29T14:13:56Z</dcterms:modified>
  <cp:revision>18</cp:revision>
</cp:coreProperties>
</file>