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D_DATA\OKBABY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3" i="1" l="1"/>
  <c r="F294" i="1"/>
  <c r="F295" i="1"/>
  <c r="F296" i="1"/>
  <c r="F297" i="1"/>
  <c r="F298" i="1"/>
  <c r="F299" i="1"/>
  <c r="F300" i="1"/>
  <c r="G292" i="1"/>
  <c r="F292" i="1"/>
  <c r="F291" i="1"/>
  <c r="F290" i="1"/>
  <c r="F289" i="1"/>
  <c r="F288" i="1"/>
  <c r="F287" i="1"/>
  <c r="F286" i="1"/>
  <c r="F285" i="1"/>
  <c r="F284" i="1"/>
  <c r="G283" i="1"/>
  <c r="F283" i="1"/>
  <c r="F282" i="1"/>
  <c r="F281" i="1"/>
  <c r="G281" i="1" s="1"/>
  <c r="F280" i="1"/>
  <c r="F279" i="1"/>
  <c r="F278" i="1"/>
  <c r="G277" i="1"/>
  <c r="F277" i="1"/>
  <c r="F276" i="1"/>
  <c r="F275" i="1"/>
  <c r="F274" i="1"/>
  <c r="F273" i="1"/>
  <c r="G273" i="1" s="1"/>
  <c r="F272" i="1"/>
  <c r="F271" i="1"/>
  <c r="F270" i="1"/>
  <c r="G269" i="1"/>
  <c r="F269" i="1"/>
  <c r="F268" i="1"/>
  <c r="F267" i="1"/>
  <c r="G266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G247" i="1"/>
  <c r="F247" i="1"/>
  <c r="F246" i="1"/>
  <c r="F245" i="1"/>
  <c r="F244" i="1"/>
  <c r="F243" i="1"/>
  <c r="G242" i="1"/>
  <c r="F242" i="1"/>
  <c r="F241" i="1"/>
  <c r="F240" i="1"/>
  <c r="G239" i="1"/>
  <c r="F239" i="1"/>
  <c r="F238" i="1"/>
  <c r="F237" i="1"/>
  <c r="G236" i="1"/>
  <c r="F236" i="1"/>
  <c r="F235" i="1"/>
  <c r="F234" i="1"/>
  <c r="G233" i="1"/>
  <c r="F233" i="1"/>
  <c r="F232" i="1"/>
  <c r="F231" i="1"/>
  <c r="G231" i="1" s="1"/>
  <c r="F230" i="1"/>
  <c r="F229" i="1"/>
  <c r="F228" i="1"/>
  <c r="G228" i="1" s="1"/>
  <c r="F227" i="1"/>
  <c r="F226" i="1"/>
  <c r="F225" i="1"/>
  <c r="G224" i="1"/>
  <c r="F224" i="1"/>
  <c r="F223" i="1"/>
  <c r="F222" i="1"/>
  <c r="G222" i="1" s="1"/>
  <c r="F221" i="1"/>
  <c r="F220" i="1"/>
  <c r="F219" i="1"/>
  <c r="G219" i="1" s="1"/>
  <c r="F218" i="1"/>
  <c r="G217" i="1"/>
  <c r="F217" i="1"/>
  <c r="F216" i="1"/>
  <c r="F215" i="1"/>
  <c r="G214" i="1"/>
  <c r="F214" i="1"/>
  <c r="F213" i="1"/>
  <c r="F212" i="1"/>
  <c r="F211" i="1"/>
  <c r="F210" i="1"/>
  <c r="G210" i="1" s="1"/>
  <c r="F209" i="1"/>
  <c r="G208" i="1"/>
  <c r="F208" i="1"/>
  <c r="F207" i="1"/>
  <c r="F206" i="1"/>
  <c r="G206" i="1" s="1"/>
  <c r="F205" i="1"/>
  <c r="F204" i="1"/>
  <c r="F203" i="1"/>
  <c r="G203" i="1" s="1"/>
  <c r="F202" i="1"/>
  <c r="F201" i="1"/>
  <c r="F200" i="1"/>
  <c r="F199" i="1"/>
  <c r="F198" i="1"/>
  <c r="G198" i="1" s="1"/>
  <c r="F197" i="1"/>
  <c r="G196" i="1"/>
  <c r="F196" i="1"/>
  <c r="F195" i="1"/>
  <c r="F194" i="1"/>
  <c r="G194" i="1" s="1"/>
  <c r="F193" i="1"/>
  <c r="G192" i="1"/>
  <c r="F192" i="1"/>
  <c r="F191" i="1"/>
  <c r="F190" i="1"/>
  <c r="G190" i="1" s="1"/>
  <c r="F189" i="1"/>
  <c r="F188" i="1"/>
  <c r="F187" i="1"/>
  <c r="G187" i="1" s="1"/>
  <c r="F186" i="1"/>
  <c r="F185" i="1"/>
  <c r="F184" i="1"/>
  <c r="G183" i="1"/>
  <c r="F183" i="1"/>
  <c r="F182" i="1"/>
  <c r="F181" i="1"/>
  <c r="G181" i="1" s="1"/>
  <c r="F180" i="1"/>
  <c r="F179" i="1"/>
  <c r="F178" i="1"/>
  <c r="F177" i="1"/>
  <c r="F176" i="1"/>
  <c r="F175" i="1"/>
  <c r="F174" i="1"/>
  <c r="G173" i="1"/>
  <c r="F173" i="1"/>
  <c r="F172" i="1"/>
  <c r="F171" i="1"/>
  <c r="G171" i="1" s="1"/>
  <c r="F170" i="1"/>
  <c r="F169" i="1"/>
  <c r="F168" i="1"/>
  <c r="G168" i="1" s="1"/>
  <c r="F167" i="1"/>
  <c r="F166" i="1"/>
  <c r="F165" i="1"/>
  <c r="G164" i="1"/>
  <c r="F164" i="1"/>
  <c r="F163" i="1"/>
  <c r="F162" i="1"/>
  <c r="F161" i="1"/>
  <c r="F160" i="1"/>
  <c r="G160" i="1" s="1"/>
  <c r="G159" i="1" s="1"/>
  <c r="F159" i="1"/>
  <c r="D159" i="1"/>
  <c r="F156" i="1"/>
  <c r="F155" i="1"/>
  <c r="G155" i="1" s="1"/>
  <c r="F154" i="1"/>
  <c r="G153" i="1"/>
  <c r="F153" i="1"/>
  <c r="F152" i="1"/>
  <c r="F151" i="1"/>
  <c r="G150" i="1"/>
  <c r="F150" i="1"/>
  <c r="F149" i="1"/>
  <c r="F148" i="1"/>
  <c r="G148" i="1" s="1"/>
  <c r="F147" i="1"/>
  <c r="G146" i="1"/>
  <c r="F146" i="1"/>
  <c r="F145" i="1"/>
  <c r="F144" i="1"/>
  <c r="G144" i="1" s="1"/>
  <c r="F143" i="1"/>
  <c r="G142" i="1"/>
  <c r="F142" i="1"/>
  <c r="F141" i="1"/>
  <c r="F140" i="1"/>
  <c r="G140" i="1" s="1"/>
  <c r="F139" i="1"/>
  <c r="F138" i="1"/>
  <c r="F137" i="1"/>
  <c r="G136" i="1"/>
  <c r="F136" i="1"/>
  <c r="F135" i="1"/>
  <c r="F134" i="1"/>
  <c r="G134" i="1" s="1"/>
  <c r="G131" i="1" s="1"/>
  <c r="F133" i="1"/>
  <c r="G132" i="1"/>
  <c r="F132" i="1"/>
  <c r="D131" i="1"/>
  <c r="F128" i="1"/>
  <c r="F127" i="1"/>
  <c r="F126" i="1"/>
  <c r="G126" i="1" s="1"/>
  <c r="F125" i="1"/>
  <c r="F124" i="1"/>
  <c r="F123" i="1"/>
  <c r="G123" i="1" s="1"/>
  <c r="F122" i="1"/>
  <c r="G121" i="1"/>
  <c r="F121" i="1"/>
  <c r="F120" i="1"/>
  <c r="F119" i="1"/>
  <c r="G119" i="1" s="1"/>
  <c r="F118" i="1"/>
  <c r="G117" i="1"/>
  <c r="F117" i="1"/>
  <c r="F116" i="1"/>
  <c r="F115" i="1"/>
  <c r="G115" i="1" s="1"/>
  <c r="F114" i="1"/>
  <c r="F113" i="1"/>
  <c r="F112" i="1"/>
  <c r="F111" i="1"/>
  <c r="F110" i="1"/>
  <c r="G110" i="1" s="1"/>
  <c r="F109" i="1"/>
  <c r="G108" i="1"/>
  <c r="F108" i="1"/>
  <c r="F107" i="1"/>
  <c r="F106" i="1"/>
  <c r="G106" i="1" s="1"/>
  <c r="F105" i="1"/>
  <c r="F104" i="1"/>
  <c r="F103" i="1"/>
  <c r="G103" i="1" s="1"/>
  <c r="F102" i="1"/>
  <c r="F101" i="1"/>
  <c r="F100" i="1"/>
  <c r="G100" i="1" s="1"/>
  <c r="G99" i="1" s="1"/>
  <c r="F99" i="1"/>
  <c r="D99" i="1"/>
  <c r="G96" i="1"/>
  <c r="F96" i="1"/>
  <c r="F95" i="1"/>
  <c r="F94" i="1"/>
  <c r="F93" i="1"/>
  <c r="F92" i="1"/>
  <c r="G92" i="1" s="1"/>
  <c r="F91" i="1"/>
  <c r="G90" i="1"/>
  <c r="F90" i="1"/>
  <c r="F89" i="1"/>
  <c r="F88" i="1"/>
  <c r="G87" i="1"/>
  <c r="F87" i="1"/>
  <c r="F86" i="1"/>
  <c r="F85" i="1"/>
  <c r="G85" i="1" s="1"/>
  <c r="F84" i="1"/>
  <c r="G83" i="1"/>
  <c r="F83" i="1"/>
  <c r="F82" i="1"/>
  <c r="F81" i="1"/>
  <c r="G80" i="1"/>
  <c r="F80" i="1"/>
  <c r="F79" i="1"/>
  <c r="F78" i="1"/>
  <c r="G78" i="1" s="1"/>
  <c r="F77" i="1"/>
  <c r="F76" i="1"/>
  <c r="F75" i="1"/>
  <c r="F74" i="1"/>
  <c r="F73" i="1"/>
  <c r="G73" i="1" s="1"/>
  <c r="F72" i="1"/>
  <c r="G71" i="1"/>
  <c r="F71" i="1"/>
  <c r="F70" i="1"/>
  <c r="F69" i="1"/>
  <c r="F68" i="1"/>
  <c r="F67" i="1"/>
  <c r="G67" i="1" s="1"/>
  <c r="F66" i="1"/>
  <c r="G65" i="1"/>
  <c r="F65" i="1"/>
  <c r="F64" i="1"/>
  <c r="F63" i="1"/>
  <c r="F62" i="1"/>
  <c r="F61" i="1"/>
  <c r="G61" i="1" s="1"/>
  <c r="F60" i="1"/>
  <c r="G59" i="1"/>
  <c r="F59" i="1"/>
  <c r="F58" i="1"/>
  <c r="F57" i="1"/>
  <c r="F56" i="1"/>
  <c r="F55" i="1"/>
  <c r="G54" i="1"/>
  <c r="F54" i="1"/>
  <c r="F53" i="1"/>
  <c r="F52" i="1"/>
  <c r="F51" i="1"/>
  <c r="F50" i="1"/>
  <c r="F49" i="1"/>
  <c r="F48" i="1"/>
  <c r="G47" i="1"/>
  <c r="F47" i="1"/>
  <c r="F46" i="1"/>
  <c r="F45" i="1"/>
  <c r="G45" i="1" s="1"/>
  <c r="F44" i="1"/>
  <c r="F43" i="1"/>
  <c r="F42" i="1"/>
  <c r="G41" i="1"/>
  <c r="F41" i="1"/>
  <c r="F40" i="1"/>
  <c r="F39" i="1"/>
  <c r="F38" i="1"/>
  <c r="F37" i="1"/>
  <c r="F36" i="1"/>
  <c r="F35" i="1"/>
  <c r="G35" i="1" s="1"/>
  <c r="F34" i="1"/>
  <c r="G33" i="1"/>
  <c r="F33" i="1"/>
  <c r="F32" i="1"/>
  <c r="F31" i="1"/>
  <c r="G31" i="1" s="1"/>
  <c r="F30" i="1"/>
  <c r="F29" i="1"/>
  <c r="F28" i="1"/>
  <c r="G28" i="1" s="1"/>
  <c r="F27" i="1"/>
  <c r="G26" i="1"/>
  <c r="F26" i="1"/>
  <c r="F25" i="1"/>
  <c r="F24" i="1"/>
  <c r="G23" i="1"/>
  <c r="F23" i="1"/>
  <c r="F22" i="1"/>
  <c r="F21" i="1"/>
  <c r="G21" i="1" s="1"/>
  <c r="F20" i="1"/>
  <c r="G19" i="1"/>
  <c r="F19" i="1"/>
  <c r="F18" i="1"/>
  <c r="F17" i="1"/>
  <c r="G16" i="1"/>
  <c r="F16" i="1"/>
  <c r="F15" i="1"/>
  <c r="F14" i="1"/>
  <c r="G13" i="1"/>
  <c r="F13" i="1"/>
  <c r="F12" i="1"/>
  <c r="F11" i="1"/>
  <c r="F10" i="1"/>
  <c r="F9" i="1"/>
  <c r="G8" i="1"/>
  <c r="F8" i="1"/>
  <c r="F7" i="1"/>
  <c r="F6" i="1"/>
  <c r="G6" i="1" s="1"/>
  <c r="F5" i="1"/>
  <c r="G4" i="1"/>
  <c r="F4" i="1"/>
  <c r="D3" i="1"/>
  <c r="G3" i="1" l="1"/>
  <c r="F3" i="1"/>
  <c r="F131" i="1"/>
</calcChain>
</file>

<file path=xl/sharedStrings.xml><?xml version="1.0" encoding="utf-8"?>
<sst xmlns="http://schemas.openxmlformats.org/spreadsheetml/2006/main" count="492" uniqueCount="238">
  <si>
    <t>TỔNG HẰNG NGÀY</t>
  </si>
  <si>
    <t xml:space="preserve">  </t>
  </si>
  <si>
    <t>LOẠI HÀNG</t>
  </si>
  <si>
    <t>TỔNG</t>
  </si>
  <si>
    <t>A SANG KL</t>
  </si>
  <si>
    <t>PP</t>
  </si>
  <si>
    <t>30*40</t>
  </si>
  <si>
    <t>HUỲNH KHANH</t>
  </si>
  <si>
    <t>PE KO ỦI</t>
  </si>
  <si>
    <t>22*16</t>
  </si>
  <si>
    <t>ANH VƯỢNG ĐN</t>
  </si>
  <si>
    <t>10*18</t>
  </si>
  <si>
    <t>25*35</t>
  </si>
  <si>
    <t>17*27</t>
  </si>
  <si>
    <t>70*120</t>
  </si>
  <si>
    <t>44 PTH</t>
  </si>
  <si>
    <t>PP ĐL</t>
  </si>
  <si>
    <t>33*75</t>
  </si>
  <si>
    <t>33*90</t>
  </si>
  <si>
    <t>ANH THUẬN</t>
  </si>
  <si>
    <t>PE</t>
  </si>
  <si>
    <t>80*120</t>
  </si>
  <si>
    <t>80*140</t>
  </si>
  <si>
    <t>ÁNH TUYẾT</t>
  </si>
  <si>
    <t>PP BK</t>
  </si>
  <si>
    <t>29*42+5</t>
  </si>
  <si>
    <t>CHỊ HOA</t>
  </si>
  <si>
    <t>22*32 (4)</t>
  </si>
  <si>
    <t>ANH THẮNG</t>
  </si>
  <si>
    <t>30*60</t>
  </si>
  <si>
    <t>17*27 (5)</t>
  </si>
  <si>
    <t>CHỊ NHẸ</t>
  </si>
  <si>
    <t>35*50</t>
  </si>
  <si>
    <t>ANH BI</t>
  </si>
  <si>
    <t>C 40</t>
  </si>
  <si>
    <t>C 50</t>
  </si>
  <si>
    <t>QUỐC THÁI</t>
  </si>
  <si>
    <t>34*65</t>
  </si>
  <si>
    <t>DŨNG GX</t>
  </si>
  <si>
    <t>C 45</t>
  </si>
  <si>
    <t>CHÚ HƯỞNG</t>
  </si>
  <si>
    <t>C 15</t>
  </si>
  <si>
    <t>80*65</t>
  </si>
  <si>
    <t>80*80</t>
  </si>
  <si>
    <t>78*134</t>
  </si>
  <si>
    <t>87*160</t>
  </si>
  <si>
    <t>GIA HƯNG PHÁT</t>
  </si>
  <si>
    <t>TRẢ PP BỊ CHÁY</t>
  </si>
  <si>
    <t>TRẢ PE BỊ DẦY</t>
  </si>
  <si>
    <t>C 35</t>
  </si>
  <si>
    <t>26*41</t>
  </si>
  <si>
    <t>TÂN H THANH</t>
  </si>
  <si>
    <t>85*155</t>
  </si>
  <si>
    <t>KHÁNH VIỆT</t>
  </si>
  <si>
    <t>40*70</t>
  </si>
  <si>
    <t>36*50</t>
  </si>
  <si>
    <t>55*75</t>
  </si>
  <si>
    <t>60*80</t>
  </si>
  <si>
    <t>HD VÀNG</t>
  </si>
  <si>
    <t>C 30-20</t>
  </si>
  <si>
    <t>C 36-25</t>
  </si>
  <si>
    <t>KHANG P CƯỜNG</t>
  </si>
  <si>
    <t>22.5*44</t>
  </si>
  <si>
    <t>21*34.5</t>
  </si>
  <si>
    <t>60*75</t>
  </si>
  <si>
    <t>23-12*44.2</t>
  </si>
  <si>
    <t>TUẤN DŨNG</t>
  </si>
  <si>
    <t>HD XANH</t>
  </si>
  <si>
    <t>C 49.5-32.5</t>
  </si>
  <si>
    <t>THỦY GIANG SƠN</t>
  </si>
  <si>
    <t>14*22</t>
  </si>
  <si>
    <t>36*40</t>
  </si>
  <si>
    <t>TRUNG SƠN</t>
  </si>
  <si>
    <t>PP IN CRCĐ 100G CÓ DATE</t>
  </si>
  <si>
    <t>12*28.5</t>
  </si>
  <si>
    <t>CHỊ LOAN</t>
  </si>
  <si>
    <t>40*60</t>
  </si>
  <si>
    <t>50*70</t>
  </si>
  <si>
    <t>VINAVIT</t>
  </si>
  <si>
    <t>CHỊ NHƯ</t>
  </si>
  <si>
    <t>HD</t>
  </si>
  <si>
    <t>47*75</t>
  </si>
  <si>
    <t>60-50*85</t>
  </si>
  <si>
    <t>81-65*110</t>
  </si>
  <si>
    <t>67-55*95</t>
  </si>
  <si>
    <t>BÁCH NGUYÊN</t>
  </si>
  <si>
    <t>NGUYỆT LONG</t>
  </si>
  <si>
    <t>60*70</t>
  </si>
  <si>
    <t>TOÀN CẦU</t>
  </si>
  <si>
    <t>52*93</t>
  </si>
  <si>
    <t>TÍN NGHĨA PHÁT</t>
  </si>
  <si>
    <t>45*65</t>
  </si>
  <si>
    <t>ANH VƯỢNG</t>
  </si>
  <si>
    <t>74.5-46*100</t>
  </si>
  <si>
    <t>76-44*80</t>
  </si>
  <si>
    <t>QUẢNG  SANH</t>
  </si>
  <si>
    <t>60*125 (6)</t>
  </si>
  <si>
    <t>HOÀNG GIA</t>
  </si>
  <si>
    <t>C 34</t>
  </si>
  <si>
    <t>C 36</t>
  </si>
  <si>
    <t>THIÊN ĐỨC</t>
  </si>
  <si>
    <t>18.5-10*35.5</t>
  </si>
  <si>
    <t>70*120 (18)</t>
  </si>
  <si>
    <t>70*120 (22)</t>
  </si>
  <si>
    <t>CHÚ TÂN</t>
  </si>
  <si>
    <t>14*16</t>
  </si>
  <si>
    <t>15*18</t>
  </si>
  <si>
    <t>32*42</t>
  </si>
  <si>
    <t>CHỊ SỢI</t>
  </si>
  <si>
    <t>68*100</t>
  </si>
  <si>
    <t>BẢO NGỌC</t>
  </si>
  <si>
    <t>C 90</t>
  </si>
  <si>
    <t>TRẢ HD GIAO NHẦM</t>
  </si>
  <si>
    <t>44.5*55</t>
  </si>
  <si>
    <t>TRẢ PE CHÁY ĐÁY</t>
  </si>
  <si>
    <t>80*152</t>
  </si>
  <si>
    <t>HƯNG SANH</t>
  </si>
  <si>
    <t>HD ĐL</t>
  </si>
  <si>
    <t>45*120</t>
  </si>
  <si>
    <t>QUẢNG SANH</t>
  </si>
  <si>
    <t>60*125 (7)</t>
  </si>
  <si>
    <t>60*125 (8)</t>
  </si>
  <si>
    <t>ANH VŨ</t>
  </si>
  <si>
    <t>16*26</t>
  </si>
  <si>
    <t>17*26</t>
  </si>
  <si>
    <t>14*24</t>
  </si>
  <si>
    <t>31 ĐÔNG HỒ</t>
  </si>
  <si>
    <t>TÂN HƯNG</t>
  </si>
  <si>
    <t>20*40</t>
  </si>
  <si>
    <t>CHÚ HÙNG PĐP</t>
  </si>
  <si>
    <t>30*42 (3)</t>
  </si>
  <si>
    <t>38*28.5</t>
  </si>
  <si>
    <t>48*75</t>
  </si>
  <si>
    <t>CHỊ ĐAN</t>
  </si>
  <si>
    <t>93-69*81</t>
  </si>
  <si>
    <t>30*80</t>
  </si>
  <si>
    <t>CHỊ TUYẾT</t>
  </si>
  <si>
    <t>60*125 (10)</t>
  </si>
  <si>
    <t>C 29.5-18</t>
  </si>
  <si>
    <t>TRẢ PP CẮT SAI QC</t>
  </si>
  <si>
    <t>39*59</t>
  </si>
  <si>
    <t>ANH PHÚC MP</t>
  </si>
  <si>
    <t>PE HX XANH IN</t>
  </si>
  <si>
    <t>28-20*30</t>
  </si>
  <si>
    <t>35-25*35</t>
  </si>
  <si>
    <t>45-35*50</t>
  </si>
  <si>
    <t>CH TỶ</t>
  </si>
  <si>
    <t>33*63</t>
  </si>
  <si>
    <t>ANH PHONG TB</t>
  </si>
  <si>
    <t>HD KO ỦI</t>
  </si>
  <si>
    <t>50*50</t>
  </si>
  <si>
    <t>17*42 (3.2)</t>
  </si>
  <si>
    <t>15*25</t>
  </si>
  <si>
    <t>30*45</t>
  </si>
  <si>
    <t>TRẢ PP GIAO NHẦM</t>
  </si>
  <si>
    <t>17*37</t>
  </si>
  <si>
    <t>OPP BK</t>
  </si>
  <si>
    <t>25.3*37</t>
  </si>
  <si>
    <t>27.3*37</t>
  </si>
  <si>
    <t>ANH CÔNG</t>
  </si>
  <si>
    <t>PE SỮA</t>
  </si>
  <si>
    <t>C 38</t>
  </si>
  <si>
    <t>32*50</t>
  </si>
  <si>
    <t>PHÚ HƯNG</t>
  </si>
  <si>
    <t>105-65*83</t>
  </si>
  <si>
    <t>THÁI HIỆP</t>
  </si>
  <si>
    <t>HD ĐEN</t>
  </si>
  <si>
    <t>93*109</t>
  </si>
  <si>
    <t>44*55</t>
  </si>
  <si>
    <t>ASIA (BD)</t>
  </si>
  <si>
    <t>54*100</t>
  </si>
  <si>
    <t>60*100</t>
  </si>
  <si>
    <t>HÀ PHÁT</t>
  </si>
  <si>
    <t>27*38</t>
  </si>
  <si>
    <t>43*87</t>
  </si>
  <si>
    <t>25*35 (5)</t>
  </si>
  <si>
    <t>TRẢ PE TÉT ĐÁY</t>
  </si>
  <si>
    <t>14*30</t>
  </si>
  <si>
    <t>60-40*50</t>
  </si>
  <si>
    <t>PHAN MINH</t>
  </si>
  <si>
    <t>PE ĐL</t>
  </si>
  <si>
    <t>CHỊ ĐƯỜNG</t>
  </si>
  <si>
    <t>PE HX SỮA</t>
  </si>
  <si>
    <t>33*46</t>
  </si>
  <si>
    <t>34-24*34</t>
  </si>
  <si>
    <t>PE HX XÁM</t>
  </si>
  <si>
    <t>PE RỌC</t>
  </si>
  <si>
    <t xml:space="preserve">PE </t>
  </si>
  <si>
    <t>AN HƯNG NGHIỆP</t>
  </si>
  <si>
    <t>63*125</t>
  </si>
  <si>
    <t>25*37</t>
  </si>
  <si>
    <t>HD ĐL XANH</t>
  </si>
  <si>
    <t>39*120</t>
  </si>
  <si>
    <t>C 30</t>
  </si>
  <si>
    <t>18.5-10*35</t>
  </si>
  <si>
    <t>36*43</t>
  </si>
  <si>
    <t>65*75</t>
  </si>
  <si>
    <t>66*85</t>
  </si>
  <si>
    <t>TÂN HỒNG THANH</t>
  </si>
  <si>
    <t>40*50</t>
  </si>
  <si>
    <t>52*80</t>
  </si>
  <si>
    <t>71*71</t>
  </si>
  <si>
    <t>41*120</t>
  </si>
  <si>
    <t>30*50</t>
  </si>
  <si>
    <t>30*72</t>
  </si>
  <si>
    <t>32*65</t>
  </si>
  <si>
    <t>76*125</t>
  </si>
  <si>
    <t>91*140</t>
  </si>
  <si>
    <t>100*150</t>
  </si>
  <si>
    <t>97-78*151</t>
  </si>
  <si>
    <t>40*32</t>
  </si>
  <si>
    <t>40*40</t>
  </si>
  <si>
    <t>TRỪ LÕI PE THIẾU</t>
  </si>
  <si>
    <t>C 100</t>
  </si>
  <si>
    <t>PE XUẤT DƯ</t>
  </si>
  <si>
    <t>25.5*66</t>
  </si>
  <si>
    <t>60*80 (7)</t>
  </si>
  <si>
    <t>48-28*46</t>
  </si>
  <si>
    <t>C 58-35</t>
  </si>
  <si>
    <t>47*78</t>
  </si>
  <si>
    <t>41*72</t>
  </si>
  <si>
    <t>ANH SƠN DT</t>
  </si>
  <si>
    <t>60*130 (6)</t>
  </si>
  <si>
    <t>60*130 (7)</t>
  </si>
  <si>
    <t>60*130 (10)</t>
  </si>
  <si>
    <t>THUẬN NGHIỆP</t>
  </si>
  <si>
    <t>33*35</t>
  </si>
  <si>
    <t>C 20</t>
  </si>
  <si>
    <t>C 18</t>
  </si>
  <si>
    <t>TÂN VĨNH LỢI</t>
  </si>
  <si>
    <t>C 23.5</t>
  </si>
  <si>
    <t>45*60</t>
  </si>
  <si>
    <t>46*80</t>
  </si>
  <si>
    <t>55*130</t>
  </si>
  <si>
    <t>C 85</t>
  </si>
  <si>
    <t>20*35</t>
  </si>
  <si>
    <t>27*43</t>
  </si>
  <si>
    <t>35*60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</si>
</sst>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2"/>
      <name val="VNI-Times"/>
    </font>
    <font>
      <b/>
      <sz val="12"/>
      <name val="VNI-Times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2"/>
      <color rgb="FF0000FF"/>
      <name val="Times New Roman"/>
      <family val="1"/>
    </font>
    <font>
      <sz val="12"/>
      <color rgb="FFFF0000"/>
      <name val="Times New Roman"/>
      <family val="1"/>
    </font>
    <font>
      <sz val="8"/>
      <color rgb="FF0000FF"/>
      <name val="Times New Roman"/>
      <family val="1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14" fontId="5" fillId="0" borderId="0" xfId="0" applyNumberFormat="1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164" fontId="10" fillId="0" borderId="3" xfId="1" applyNumberFormat="1" applyFont="1" applyFill="1" applyBorder="1" applyAlignment="1">
      <alignment horizontal="right"/>
    </xf>
    <xf numFmtId="164" fontId="10" fillId="0" borderId="3" xfId="1" applyNumberFormat="1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164" fontId="9" fillId="0" borderId="3" xfId="1" applyNumberFormat="1" applyFont="1" applyFill="1" applyBorder="1" applyAlignment="1">
      <alignment horizontal="right"/>
    </xf>
    <xf numFmtId="164" fontId="9" fillId="0" borderId="3" xfId="1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center"/>
    </xf>
    <xf numFmtId="0" fontId="7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right"/>
    </xf>
    <xf numFmtId="164" fontId="6" fillId="0" borderId="0" xfId="1" applyNumberFormat="1" applyFont="1" applyFill="1" applyBorder="1" applyAlignment="1">
      <alignment horizontal="center"/>
    </xf>
    <xf numFmtId="0" fontId="6" fillId="0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right"/>
    </xf>
    <xf numFmtId="164" fontId="2" fillId="0" borderId="2" xfId="1" applyNumberFormat="1" applyFont="1" applyFill="1" applyBorder="1" applyAlignment="1">
      <alignment horizontal="center"/>
    </xf>
    <xf numFmtId="164" fontId="2" fillId="0" borderId="3" xfId="1" applyNumberFormat="1" applyFont="1" applyFill="1" applyBorder="1" applyAlignment="1">
      <alignment horizontal="right"/>
    </xf>
    <xf numFmtId="164" fontId="2" fillId="0" borderId="3" xfId="1" applyNumberFormat="1" applyFont="1" applyFill="1" applyBorder="1" applyAlignment="1">
      <alignment horizontal="center"/>
    </xf>
    <xf numFmtId="164" fontId="2" fillId="0" borderId="4" xfId="1" applyNumberFormat="1" applyFont="1" applyFill="1" applyBorder="1" applyAlignment="1">
      <alignment horizontal="right"/>
    </xf>
    <xf numFmtId="164" fontId="2" fillId="0" borderId="4" xfId="1" applyNumberFormat="1" applyFont="1" applyFill="1" applyBorder="1" applyAlignment="1">
      <alignment horizontal="center"/>
    </xf>
    <xf numFmtId="164" fontId="9" fillId="0" borderId="2" xfId="1" applyNumberFormat="1" applyFont="1" applyFill="1" applyBorder="1" applyAlignment="1">
      <alignment horizontal="right"/>
    </xf>
    <xf numFmtId="164" fontId="9" fillId="0" borderId="2" xfId="1" applyNumberFormat="1" applyFont="1" applyFill="1" applyBorder="1" applyAlignment="1">
      <alignment horizontal="center"/>
    </xf>
    <xf numFmtId="164" fontId="2" fillId="0" borderId="5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2" fillId="0" borderId="6" xfId="1" applyNumberFormat="1" applyFont="1" applyFill="1" applyBorder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topLeftCell="A283" workbookViewId="0">
      <selection activeCell="I297" sqref="I297"/>
    </sheetView>
  </sheetViews>
  <sheetFormatPr defaultColWidth="17.140625" defaultRowHeight="15" x14ac:dyDescent="0.25"/>
  <sheetData>
    <row r="1" spans="1:7" ht="18" x14ac:dyDescent="0.3">
      <c r="A1" s="1"/>
      <c r="B1" s="2"/>
      <c r="C1" s="3"/>
      <c r="D1" s="3"/>
      <c r="E1" s="38"/>
      <c r="F1" s="39"/>
      <c r="G1" s="4"/>
    </row>
    <row r="2" spans="1:7" ht="18.75" x14ac:dyDescent="0.3">
      <c r="A2" s="5">
        <v>42614</v>
      </c>
      <c r="B2" s="6"/>
      <c r="C2" s="40" t="s">
        <v>0</v>
      </c>
      <c r="D2" s="41"/>
      <c r="E2" s="42"/>
      <c r="F2" s="43"/>
      <c r="G2" s="7"/>
    </row>
    <row r="3" spans="1:7" ht="15.75" x14ac:dyDescent="0.25">
      <c r="A3" s="8" t="s">
        <v>1</v>
      </c>
      <c r="B3" s="9" t="s">
        <v>2</v>
      </c>
      <c r="C3" s="44" t="s">
        <v>3</v>
      </c>
      <c r="D3" s="45">
        <f>SUM(D4:D96)</f>
        <v>12814.3</v>
      </c>
      <c r="E3" s="46"/>
      <c r="F3" s="46">
        <f>SUM(F4:F96)</f>
        <v>431623000</v>
      </c>
      <c r="G3" s="46">
        <f>SUM(G4:G96)</f>
        <v>431623000</v>
      </c>
    </row>
    <row r="4" spans="1:7" ht="18" x14ac:dyDescent="0.3">
      <c r="A4" s="10" t="s">
        <v>4</v>
      </c>
      <c r="B4" s="11" t="s">
        <v>5</v>
      </c>
      <c r="C4" s="12" t="s">
        <v>6</v>
      </c>
      <c r="D4" s="12">
        <v>20</v>
      </c>
      <c r="E4" s="47">
        <v>31000</v>
      </c>
      <c r="F4" s="48">
        <f t="shared" ref="F4:F86" si="0">E4*D4</f>
        <v>620000</v>
      </c>
      <c r="G4" s="13">
        <f>F4</f>
        <v>620000</v>
      </c>
    </row>
    <row r="5" spans="1:7" ht="18" x14ac:dyDescent="0.3">
      <c r="A5" s="14"/>
      <c r="B5" s="15"/>
      <c r="C5" s="16"/>
      <c r="D5" s="16"/>
      <c r="E5" s="49"/>
      <c r="F5" s="50">
        <f t="shared" si="0"/>
        <v>0</v>
      </c>
      <c r="G5" s="17"/>
    </row>
    <row r="6" spans="1:7" ht="18" x14ac:dyDescent="0.3">
      <c r="A6" s="14" t="s">
        <v>7</v>
      </c>
      <c r="B6" s="15" t="s">
        <v>8</v>
      </c>
      <c r="C6" s="16" t="s">
        <v>9</v>
      </c>
      <c r="D6" s="16">
        <v>58.6</v>
      </c>
      <c r="E6" s="49">
        <v>37000</v>
      </c>
      <c r="F6" s="50">
        <f t="shared" si="0"/>
        <v>2168200</v>
      </c>
      <c r="G6" s="18">
        <f>F6</f>
        <v>2168200</v>
      </c>
    </row>
    <row r="7" spans="1:7" ht="18" x14ac:dyDescent="0.3">
      <c r="A7" s="14"/>
      <c r="B7" s="15"/>
      <c r="C7" s="16"/>
      <c r="D7" s="16"/>
      <c r="E7" s="49"/>
      <c r="F7" s="50">
        <f t="shared" si="0"/>
        <v>0</v>
      </c>
      <c r="G7" s="17"/>
    </row>
    <row r="8" spans="1:7" ht="18" x14ac:dyDescent="0.3">
      <c r="A8" s="14" t="s">
        <v>10</v>
      </c>
      <c r="B8" s="15" t="s">
        <v>5</v>
      </c>
      <c r="C8" s="16" t="s">
        <v>11</v>
      </c>
      <c r="D8" s="16">
        <v>11</v>
      </c>
      <c r="E8" s="49">
        <v>30500</v>
      </c>
      <c r="F8" s="50">
        <f t="shared" si="0"/>
        <v>335500</v>
      </c>
      <c r="G8" s="18">
        <f>SUM(F8:F11)</f>
        <v>5520500</v>
      </c>
    </row>
    <row r="9" spans="1:7" ht="18" x14ac:dyDescent="0.3">
      <c r="A9" s="14"/>
      <c r="B9" s="15" t="s">
        <v>5</v>
      </c>
      <c r="C9" s="16" t="s">
        <v>12</v>
      </c>
      <c r="D9" s="16">
        <v>50</v>
      </c>
      <c r="E9" s="49">
        <v>30500</v>
      </c>
      <c r="F9" s="50">
        <f t="shared" si="0"/>
        <v>1525000</v>
      </c>
      <c r="G9" s="17"/>
    </row>
    <row r="10" spans="1:7" ht="18" x14ac:dyDescent="0.3">
      <c r="A10" s="14"/>
      <c r="B10" s="15" t="s">
        <v>5</v>
      </c>
      <c r="C10" s="16" t="s">
        <v>13</v>
      </c>
      <c r="D10" s="16">
        <v>20</v>
      </c>
      <c r="E10" s="49">
        <v>30500</v>
      </c>
      <c r="F10" s="50">
        <f t="shared" si="0"/>
        <v>610000</v>
      </c>
      <c r="G10" s="17"/>
    </row>
    <row r="11" spans="1:7" ht="18" x14ac:dyDescent="0.3">
      <c r="A11" s="14"/>
      <c r="B11" s="15" t="s">
        <v>5</v>
      </c>
      <c r="C11" s="16" t="s">
        <v>14</v>
      </c>
      <c r="D11" s="16">
        <v>100</v>
      </c>
      <c r="E11" s="49">
        <v>30500</v>
      </c>
      <c r="F11" s="50">
        <f t="shared" si="0"/>
        <v>3050000</v>
      </c>
      <c r="G11" s="17"/>
    </row>
    <row r="12" spans="1:7" ht="18" x14ac:dyDescent="0.3">
      <c r="A12" s="14"/>
      <c r="B12" s="15"/>
      <c r="C12" s="16"/>
      <c r="D12" s="16"/>
      <c r="E12" s="49"/>
      <c r="F12" s="50">
        <f t="shared" si="0"/>
        <v>0</v>
      </c>
      <c r="G12" s="17"/>
    </row>
    <row r="13" spans="1:7" ht="18" x14ac:dyDescent="0.3">
      <c r="A13" s="14" t="s">
        <v>15</v>
      </c>
      <c r="B13" s="15" t="s">
        <v>16</v>
      </c>
      <c r="C13" s="16" t="s">
        <v>17</v>
      </c>
      <c r="D13" s="16">
        <v>100</v>
      </c>
      <c r="E13" s="49">
        <v>32000</v>
      </c>
      <c r="F13" s="50">
        <f t="shared" si="0"/>
        <v>3200000</v>
      </c>
      <c r="G13" s="18">
        <f>SUM(F13:F14)</f>
        <v>6358400</v>
      </c>
    </row>
    <row r="14" spans="1:7" ht="18" x14ac:dyDescent="0.3">
      <c r="A14" s="14"/>
      <c r="B14" s="15" t="s">
        <v>16</v>
      </c>
      <c r="C14" s="16" t="s">
        <v>18</v>
      </c>
      <c r="D14" s="16">
        <v>98.7</v>
      </c>
      <c r="E14" s="49">
        <v>32000</v>
      </c>
      <c r="F14" s="50">
        <f t="shared" si="0"/>
        <v>3158400</v>
      </c>
      <c r="G14" s="17"/>
    </row>
    <row r="15" spans="1:7" ht="18" x14ac:dyDescent="0.3">
      <c r="A15" s="14"/>
      <c r="B15" s="15"/>
      <c r="C15" s="16"/>
      <c r="D15" s="16"/>
      <c r="E15" s="49"/>
      <c r="F15" s="50">
        <f t="shared" si="0"/>
        <v>0</v>
      </c>
      <c r="G15" s="17"/>
    </row>
    <row r="16" spans="1:7" ht="18" x14ac:dyDescent="0.3">
      <c r="A16" s="14" t="s">
        <v>19</v>
      </c>
      <c r="B16" s="15" t="s">
        <v>20</v>
      </c>
      <c r="C16" s="16" t="s">
        <v>21</v>
      </c>
      <c r="D16" s="16">
        <v>400</v>
      </c>
      <c r="E16" s="49">
        <v>35500</v>
      </c>
      <c r="F16" s="50">
        <f t="shared" si="0"/>
        <v>14200000</v>
      </c>
      <c r="G16" s="18">
        <f>SUM(F16:F17)</f>
        <v>17838750</v>
      </c>
    </row>
    <row r="17" spans="1:7" ht="18" x14ac:dyDescent="0.3">
      <c r="A17" s="14"/>
      <c r="B17" s="15" t="s">
        <v>20</v>
      </c>
      <c r="C17" s="16" t="s">
        <v>22</v>
      </c>
      <c r="D17" s="16">
        <v>102.5</v>
      </c>
      <c r="E17" s="49">
        <v>35500</v>
      </c>
      <c r="F17" s="50">
        <f t="shared" si="0"/>
        <v>3638750</v>
      </c>
      <c r="G17" s="17"/>
    </row>
    <row r="18" spans="1:7" ht="18" x14ac:dyDescent="0.3">
      <c r="A18" s="14"/>
      <c r="B18" s="15"/>
      <c r="C18" s="16"/>
      <c r="D18" s="16"/>
      <c r="E18" s="49"/>
      <c r="F18" s="50">
        <f t="shared" si="0"/>
        <v>0</v>
      </c>
      <c r="G18" s="17"/>
    </row>
    <row r="19" spans="1:7" ht="18" x14ac:dyDescent="0.3">
      <c r="A19" s="14" t="s">
        <v>23</v>
      </c>
      <c r="B19" s="19" t="s">
        <v>24</v>
      </c>
      <c r="C19" s="20" t="s">
        <v>25</v>
      </c>
      <c r="D19" s="20">
        <v>140.80000000000001</v>
      </c>
      <c r="E19" s="26">
        <v>42000</v>
      </c>
      <c r="F19" s="27">
        <f t="shared" si="0"/>
        <v>5913600.0000000009</v>
      </c>
      <c r="G19" s="18">
        <f>F19</f>
        <v>5913600.0000000009</v>
      </c>
    </row>
    <row r="20" spans="1:7" ht="18" x14ac:dyDescent="0.3">
      <c r="A20" s="14"/>
      <c r="B20" s="15"/>
      <c r="C20" s="16"/>
      <c r="D20" s="16"/>
      <c r="E20" s="49"/>
      <c r="F20" s="50">
        <f t="shared" si="0"/>
        <v>0</v>
      </c>
      <c r="G20" s="17"/>
    </row>
    <row r="21" spans="1:7" ht="18" x14ac:dyDescent="0.3">
      <c r="A21" s="14" t="s">
        <v>26</v>
      </c>
      <c r="B21" s="15" t="s">
        <v>5</v>
      </c>
      <c r="C21" s="16" t="s">
        <v>27</v>
      </c>
      <c r="D21" s="16">
        <v>110</v>
      </c>
      <c r="E21" s="49">
        <v>30500</v>
      </c>
      <c r="F21" s="50">
        <f t="shared" si="0"/>
        <v>3355000</v>
      </c>
      <c r="G21" s="18">
        <f>F21</f>
        <v>3355000</v>
      </c>
    </row>
    <row r="22" spans="1:7" ht="18" x14ac:dyDescent="0.3">
      <c r="A22" s="14"/>
      <c r="B22" s="15"/>
      <c r="C22" s="16"/>
      <c r="D22" s="16"/>
      <c r="E22" s="49"/>
      <c r="F22" s="50">
        <f t="shared" si="0"/>
        <v>0</v>
      </c>
      <c r="G22" s="17"/>
    </row>
    <row r="23" spans="1:7" ht="18" x14ac:dyDescent="0.3">
      <c r="A23" s="14" t="s">
        <v>28</v>
      </c>
      <c r="B23" s="15" t="s">
        <v>5</v>
      </c>
      <c r="C23" s="16" t="s">
        <v>29</v>
      </c>
      <c r="D23" s="16">
        <v>20</v>
      </c>
      <c r="E23" s="49">
        <v>30500</v>
      </c>
      <c r="F23" s="50">
        <f t="shared" si="0"/>
        <v>610000</v>
      </c>
      <c r="G23" s="18">
        <f>SUM(F23:F24)</f>
        <v>2928000</v>
      </c>
    </row>
    <row r="24" spans="1:7" ht="18" x14ac:dyDescent="0.3">
      <c r="A24" s="14"/>
      <c r="B24" s="15" t="s">
        <v>5</v>
      </c>
      <c r="C24" s="16" t="s">
        <v>30</v>
      </c>
      <c r="D24" s="16">
        <v>76</v>
      </c>
      <c r="E24" s="49">
        <v>30500</v>
      </c>
      <c r="F24" s="50">
        <f t="shared" si="0"/>
        <v>2318000</v>
      </c>
      <c r="G24" s="17"/>
    </row>
    <row r="25" spans="1:7" ht="18" x14ac:dyDescent="0.3">
      <c r="A25" s="14"/>
      <c r="B25" s="15"/>
      <c r="C25" s="16"/>
      <c r="D25" s="16"/>
      <c r="E25" s="49"/>
      <c r="F25" s="50">
        <f t="shared" si="0"/>
        <v>0</v>
      </c>
      <c r="G25" s="17"/>
    </row>
    <row r="26" spans="1:7" ht="18" x14ac:dyDescent="0.3">
      <c r="A26" s="14" t="s">
        <v>31</v>
      </c>
      <c r="B26" s="15" t="s">
        <v>5</v>
      </c>
      <c r="C26" s="16" t="s">
        <v>32</v>
      </c>
      <c r="D26" s="16">
        <v>100</v>
      </c>
      <c r="E26" s="49">
        <v>31000</v>
      </c>
      <c r="F26" s="50">
        <f t="shared" si="0"/>
        <v>3100000</v>
      </c>
      <c r="G26" s="18">
        <f>F26</f>
        <v>3100000</v>
      </c>
    </row>
    <row r="27" spans="1:7" ht="18" x14ac:dyDescent="0.3">
      <c r="A27" s="14"/>
      <c r="B27" s="15"/>
      <c r="C27" s="16"/>
      <c r="D27" s="16"/>
      <c r="E27" s="49"/>
      <c r="F27" s="50">
        <f t="shared" si="0"/>
        <v>0</v>
      </c>
      <c r="G27" s="17"/>
    </row>
    <row r="28" spans="1:7" ht="18" x14ac:dyDescent="0.3">
      <c r="A28" s="14" t="s">
        <v>33</v>
      </c>
      <c r="B28" s="15" t="s">
        <v>20</v>
      </c>
      <c r="C28" s="16" t="s">
        <v>34</v>
      </c>
      <c r="D28" s="16">
        <v>111.6</v>
      </c>
      <c r="E28" s="49">
        <v>35000</v>
      </c>
      <c r="F28" s="50">
        <f t="shared" si="0"/>
        <v>3906000</v>
      </c>
      <c r="G28" s="18">
        <f>SUM(F28:F29)</f>
        <v>7448000</v>
      </c>
    </row>
    <row r="29" spans="1:7" ht="18" x14ac:dyDescent="0.3">
      <c r="A29" s="14"/>
      <c r="B29" s="15" t="s">
        <v>20</v>
      </c>
      <c r="C29" s="16" t="s">
        <v>35</v>
      </c>
      <c r="D29" s="16">
        <v>101.2</v>
      </c>
      <c r="E29" s="49">
        <v>35000</v>
      </c>
      <c r="F29" s="50">
        <f t="shared" si="0"/>
        <v>3542000</v>
      </c>
      <c r="G29" s="17"/>
    </row>
    <row r="30" spans="1:7" ht="18" x14ac:dyDescent="0.3">
      <c r="A30" s="14"/>
      <c r="B30" s="15"/>
      <c r="C30" s="16"/>
      <c r="D30" s="16"/>
      <c r="E30" s="49"/>
      <c r="F30" s="50">
        <f t="shared" si="0"/>
        <v>0</v>
      </c>
      <c r="G30" s="17"/>
    </row>
    <row r="31" spans="1:7" ht="18" x14ac:dyDescent="0.3">
      <c r="A31" s="14" t="s">
        <v>36</v>
      </c>
      <c r="B31" s="15" t="s">
        <v>5</v>
      </c>
      <c r="C31" s="16" t="s">
        <v>37</v>
      </c>
      <c r="D31" s="16">
        <v>400</v>
      </c>
      <c r="E31" s="49">
        <v>31000</v>
      </c>
      <c r="F31" s="50">
        <f t="shared" si="0"/>
        <v>12400000</v>
      </c>
      <c r="G31" s="18">
        <f>F31</f>
        <v>12400000</v>
      </c>
    </row>
    <row r="32" spans="1:7" ht="18" x14ac:dyDescent="0.3">
      <c r="A32" s="14"/>
      <c r="B32" s="15"/>
      <c r="C32" s="16"/>
      <c r="D32" s="16"/>
      <c r="E32" s="49"/>
      <c r="F32" s="50">
        <f t="shared" si="0"/>
        <v>0</v>
      </c>
      <c r="G32" s="17"/>
    </row>
    <row r="33" spans="1:7" ht="18" x14ac:dyDescent="0.3">
      <c r="A33" s="14" t="s">
        <v>38</v>
      </c>
      <c r="B33" s="15" t="s">
        <v>5</v>
      </c>
      <c r="C33" s="16" t="s">
        <v>39</v>
      </c>
      <c r="D33" s="16">
        <v>104.4</v>
      </c>
      <c r="E33" s="49">
        <v>31000</v>
      </c>
      <c r="F33" s="50">
        <f t="shared" si="0"/>
        <v>3236400</v>
      </c>
      <c r="G33" s="18">
        <f>F33</f>
        <v>3236400</v>
      </c>
    </row>
    <row r="34" spans="1:7" ht="18" x14ac:dyDescent="0.3">
      <c r="A34" s="14"/>
      <c r="B34" s="15"/>
      <c r="C34" s="16"/>
      <c r="D34" s="16"/>
      <c r="E34" s="49"/>
      <c r="F34" s="50">
        <f t="shared" si="0"/>
        <v>0</v>
      </c>
      <c r="G34" s="17"/>
    </row>
    <row r="35" spans="1:7" ht="18" x14ac:dyDescent="0.3">
      <c r="A35" s="14" t="s">
        <v>40</v>
      </c>
      <c r="B35" s="15" t="s">
        <v>20</v>
      </c>
      <c r="C35" s="16" t="s">
        <v>41</v>
      </c>
      <c r="D35" s="16">
        <v>70.400000000000006</v>
      </c>
      <c r="E35" s="49">
        <v>35500</v>
      </c>
      <c r="F35" s="50">
        <f t="shared" si="0"/>
        <v>2499200</v>
      </c>
      <c r="G35" s="18">
        <f>SUM(F35:F39)</f>
        <v>22304650</v>
      </c>
    </row>
    <row r="36" spans="1:7" ht="18" x14ac:dyDescent="0.3">
      <c r="A36" s="14"/>
      <c r="B36" s="15" t="s">
        <v>20</v>
      </c>
      <c r="C36" s="16" t="s">
        <v>42</v>
      </c>
      <c r="D36" s="16">
        <v>100</v>
      </c>
      <c r="E36" s="49">
        <v>35500</v>
      </c>
      <c r="F36" s="50">
        <f t="shared" si="0"/>
        <v>3550000</v>
      </c>
      <c r="G36" s="17"/>
    </row>
    <row r="37" spans="1:7" ht="18" x14ac:dyDescent="0.3">
      <c r="A37" s="14"/>
      <c r="B37" s="15" t="s">
        <v>20</v>
      </c>
      <c r="C37" s="16" t="s">
        <v>43</v>
      </c>
      <c r="D37" s="16">
        <v>263.5</v>
      </c>
      <c r="E37" s="49">
        <v>35500</v>
      </c>
      <c r="F37" s="50">
        <f t="shared" si="0"/>
        <v>9354250</v>
      </c>
      <c r="G37" s="17"/>
    </row>
    <row r="38" spans="1:7" ht="18" x14ac:dyDescent="0.3">
      <c r="A38" s="14"/>
      <c r="B38" s="15" t="s">
        <v>20</v>
      </c>
      <c r="C38" s="16" t="s">
        <v>44</v>
      </c>
      <c r="D38" s="16">
        <v>96</v>
      </c>
      <c r="E38" s="49">
        <v>35500</v>
      </c>
      <c r="F38" s="50">
        <f t="shared" si="0"/>
        <v>3408000</v>
      </c>
      <c r="G38" s="17"/>
    </row>
    <row r="39" spans="1:7" ht="18" x14ac:dyDescent="0.3">
      <c r="A39" s="14"/>
      <c r="B39" s="15" t="s">
        <v>20</v>
      </c>
      <c r="C39" s="16" t="s">
        <v>45</v>
      </c>
      <c r="D39" s="16">
        <v>98.4</v>
      </c>
      <c r="E39" s="49">
        <v>35500</v>
      </c>
      <c r="F39" s="50">
        <f t="shared" si="0"/>
        <v>3493200</v>
      </c>
      <c r="G39" s="17"/>
    </row>
    <row r="40" spans="1:7" ht="18" x14ac:dyDescent="0.3">
      <c r="A40" s="14"/>
      <c r="B40" s="15"/>
      <c r="C40" s="16"/>
      <c r="D40" s="16"/>
      <c r="E40" s="49"/>
      <c r="F40" s="50">
        <f t="shared" si="0"/>
        <v>0</v>
      </c>
      <c r="G40" s="17"/>
    </row>
    <row r="41" spans="1:7" ht="18" x14ac:dyDescent="0.3">
      <c r="A41" s="14" t="s">
        <v>46</v>
      </c>
      <c r="B41" s="21" t="s">
        <v>47</v>
      </c>
      <c r="C41" s="22"/>
      <c r="D41" s="22">
        <v>-4.3</v>
      </c>
      <c r="E41" s="23">
        <v>31000</v>
      </c>
      <c r="F41" s="24">
        <f t="shared" si="0"/>
        <v>-133300</v>
      </c>
      <c r="G41" s="18">
        <f>SUM(F41:F43)</f>
        <v>-5848800</v>
      </c>
    </row>
    <row r="42" spans="1:7" ht="18" x14ac:dyDescent="0.3">
      <c r="A42" s="14"/>
      <c r="B42" s="21" t="s">
        <v>48</v>
      </c>
      <c r="C42" s="22" t="s">
        <v>49</v>
      </c>
      <c r="D42" s="22">
        <v>-191</v>
      </c>
      <c r="E42" s="23">
        <v>35500</v>
      </c>
      <c r="F42" s="24">
        <f t="shared" si="0"/>
        <v>-6780500</v>
      </c>
      <c r="G42" s="17"/>
    </row>
    <row r="43" spans="1:7" ht="18" x14ac:dyDescent="0.3">
      <c r="A43" s="14"/>
      <c r="B43" s="15" t="s">
        <v>20</v>
      </c>
      <c r="C43" s="16" t="s">
        <v>50</v>
      </c>
      <c r="D43" s="16">
        <v>30</v>
      </c>
      <c r="E43" s="49">
        <v>35500</v>
      </c>
      <c r="F43" s="50">
        <f t="shared" si="0"/>
        <v>1065000</v>
      </c>
      <c r="G43" s="17"/>
    </row>
    <row r="44" spans="1:7" ht="18" x14ac:dyDescent="0.3">
      <c r="A44" s="14"/>
      <c r="B44" s="15"/>
      <c r="C44" s="16"/>
      <c r="D44" s="16"/>
      <c r="E44" s="49"/>
      <c r="F44" s="50">
        <f t="shared" si="0"/>
        <v>0</v>
      </c>
      <c r="G44" s="17"/>
    </row>
    <row r="45" spans="1:7" ht="18" x14ac:dyDescent="0.3">
      <c r="A45" s="14" t="s">
        <v>51</v>
      </c>
      <c r="B45" s="15" t="s">
        <v>20</v>
      </c>
      <c r="C45" s="16" t="s">
        <v>52</v>
      </c>
      <c r="D45" s="16">
        <v>169.7</v>
      </c>
      <c r="E45" s="49">
        <v>31000</v>
      </c>
      <c r="F45" s="50">
        <f t="shared" si="0"/>
        <v>5260700</v>
      </c>
      <c r="G45" s="18">
        <f>F45</f>
        <v>5260700</v>
      </c>
    </row>
    <row r="46" spans="1:7" ht="18" x14ac:dyDescent="0.3">
      <c r="A46" s="14"/>
      <c r="B46" s="15"/>
      <c r="C46" s="16"/>
      <c r="D46" s="16"/>
      <c r="E46" s="49"/>
      <c r="F46" s="50">
        <f t="shared" si="0"/>
        <v>0</v>
      </c>
      <c r="G46" s="17"/>
    </row>
    <row r="47" spans="1:7" ht="18" x14ac:dyDescent="0.3">
      <c r="A47" s="14" t="s">
        <v>53</v>
      </c>
      <c r="B47" s="15" t="s">
        <v>5</v>
      </c>
      <c r="C47" s="16" t="s">
        <v>54</v>
      </c>
      <c r="D47" s="16">
        <v>100</v>
      </c>
      <c r="E47" s="49">
        <v>31000</v>
      </c>
      <c r="F47" s="50">
        <f t="shared" si="0"/>
        <v>3100000</v>
      </c>
      <c r="G47" s="18">
        <f>SUM(F47:F52)</f>
        <v>39279500</v>
      </c>
    </row>
    <row r="48" spans="1:7" ht="18" x14ac:dyDescent="0.3">
      <c r="A48" s="14"/>
      <c r="B48" s="15" t="s">
        <v>20</v>
      </c>
      <c r="C48" s="16" t="s">
        <v>55</v>
      </c>
      <c r="D48" s="16">
        <v>297</v>
      </c>
      <c r="E48" s="49">
        <v>35000</v>
      </c>
      <c r="F48" s="50">
        <f t="shared" si="0"/>
        <v>10395000</v>
      </c>
      <c r="G48" s="17"/>
    </row>
    <row r="49" spans="1:7" ht="18" x14ac:dyDescent="0.3">
      <c r="A49" s="14"/>
      <c r="B49" s="15" t="s">
        <v>20</v>
      </c>
      <c r="C49" s="16" t="s">
        <v>56</v>
      </c>
      <c r="D49" s="16">
        <v>53.5</v>
      </c>
      <c r="E49" s="49">
        <v>35000</v>
      </c>
      <c r="F49" s="50">
        <f t="shared" si="0"/>
        <v>1872500</v>
      </c>
      <c r="G49" s="17"/>
    </row>
    <row r="50" spans="1:7" ht="18" x14ac:dyDescent="0.3">
      <c r="A50" s="14"/>
      <c r="B50" s="15" t="s">
        <v>20</v>
      </c>
      <c r="C50" s="16" t="s">
        <v>57</v>
      </c>
      <c r="D50" s="16">
        <v>179</v>
      </c>
      <c r="E50" s="49">
        <v>35000</v>
      </c>
      <c r="F50" s="50">
        <f t="shared" si="0"/>
        <v>6265000</v>
      </c>
      <c r="G50" s="17"/>
    </row>
    <row r="51" spans="1:7" ht="18" x14ac:dyDescent="0.3">
      <c r="A51" s="14"/>
      <c r="B51" s="15" t="s">
        <v>58</v>
      </c>
      <c r="C51" s="16" t="s">
        <v>59</v>
      </c>
      <c r="D51" s="16">
        <v>252.5</v>
      </c>
      <c r="E51" s="49">
        <v>35000</v>
      </c>
      <c r="F51" s="50">
        <f>E51*D51</f>
        <v>8837500</v>
      </c>
      <c r="G51" s="18"/>
    </row>
    <row r="52" spans="1:7" ht="18" x14ac:dyDescent="0.3">
      <c r="A52" s="14"/>
      <c r="B52" s="15" t="s">
        <v>58</v>
      </c>
      <c r="C52" s="16" t="s">
        <v>60</v>
      </c>
      <c r="D52" s="16">
        <v>251.7</v>
      </c>
      <c r="E52" s="49">
        <v>35000</v>
      </c>
      <c r="F52" s="50">
        <f>E52*D52</f>
        <v>8809500</v>
      </c>
      <c r="G52" s="17"/>
    </row>
    <row r="53" spans="1:7" ht="18" x14ac:dyDescent="0.3">
      <c r="A53" s="14"/>
      <c r="B53" s="15"/>
      <c r="C53" s="16"/>
      <c r="D53" s="16"/>
      <c r="E53" s="49"/>
      <c r="F53" s="50">
        <f t="shared" si="0"/>
        <v>0</v>
      </c>
      <c r="G53" s="17"/>
    </row>
    <row r="54" spans="1:7" ht="18" x14ac:dyDescent="0.3">
      <c r="A54" s="14" t="s">
        <v>61</v>
      </c>
      <c r="B54" s="15" t="s">
        <v>5</v>
      </c>
      <c r="C54" s="16" t="s">
        <v>62</v>
      </c>
      <c r="D54" s="16">
        <v>125</v>
      </c>
      <c r="E54" s="49">
        <v>32500</v>
      </c>
      <c r="F54" s="50">
        <f t="shared" si="0"/>
        <v>4062500</v>
      </c>
      <c r="G54" s="18">
        <f>SUM(F54:F57)</f>
        <v>47248750</v>
      </c>
    </row>
    <row r="55" spans="1:7" ht="18" x14ac:dyDescent="0.3">
      <c r="A55" s="14"/>
      <c r="B55" s="15" t="s">
        <v>5</v>
      </c>
      <c r="C55" s="16" t="s">
        <v>63</v>
      </c>
      <c r="D55" s="16">
        <v>218.5</v>
      </c>
      <c r="E55" s="49">
        <v>32500</v>
      </c>
      <c r="F55" s="50">
        <f t="shared" si="0"/>
        <v>7101250</v>
      </c>
      <c r="G55" s="17"/>
    </row>
    <row r="56" spans="1:7" ht="18" x14ac:dyDescent="0.3">
      <c r="A56" s="14"/>
      <c r="B56" s="15" t="s">
        <v>5</v>
      </c>
      <c r="C56" s="16" t="s">
        <v>64</v>
      </c>
      <c r="D56" s="16">
        <v>430</v>
      </c>
      <c r="E56" s="49">
        <v>32500</v>
      </c>
      <c r="F56" s="50">
        <f t="shared" si="0"/>
        <v>13975000</v>
      </c>
      <c r="G56" s="17"/>
    </row>
    <row r="57" spans="1:7" ht="18" x14ac:dyDescent="0.3">
      <c r="A57" s="14"/>
      <c r="B57" s="15" t="s">
        <v>5</v>
      </c>
      <c r="C57" s="16" t="s">
        <v>65</v>
      </c>
      <c r="D57" s="16">
        <v>670</v>
      </c>
      <c r="E57" s="49">
        <v>33000</v>
      </c>
      <c r="F57" s="50">
        <f t="shared" si="0"/>
        <v>22110000</v>
      </c>
      <c r="G57" s="17"/>
    </row>
    <row r="58" spans="1:7" ht="18" x14ac:dyDescent="0.3">
      <c r="A58" s="14"/>
      <c r="B58" s="15"/>
      <c r="C58" s="16"/>
      <c r="D58" s="16"/>
      <c r="E58" s="49"/>
      <c r="F58" s="50">
        <f t="shared" si="0"/>
        <v>0</v>
      </c>
      <c r="G58" s="17"/>
    </row>
    <row r="59" spans="1:7" ht="18" x14ac:dyDescent="0.3">
      <c r="A59" s="14" t="s">
        <v>66</v>
      </c>
      <c r="B59" s="15" t="s">
        <v>67</v>
      </c>
      <c r="C59" s="16" t="s">
        <v>68</v>
      </c>
      <c r="D59" s="16">
        <v>346.5</v>
      </c>
      <c r="E59" s="49">
        <v>33500</v>
      </c>
      <c r="F59" s="50">
        <f t="shared" si="0"/>
        <v>11607750</v>
      </c>
      <c r="G59" s="18">
        <f>F59</f>
        <v>11607750</v>
      </c>
    </row>
    <row r="60" spans="1:7" ht="18" x14ac:dyDescent="0.3">
      <c r="A60" s="14"/>
      <c r="B60" s="15"/>
      <c r="C60" s="16"/>
      <c r="D60" s="16"/>
      <c r="E60" s="49"/>
      <c r="F60" s="50">
        <f t="shared" si="0"/>
        <v>0</v>
      </c>
      <c r="G60" s="17"/>
    </row>
    <row r="61" spans="1:7" ht="18" x14ac:dyDescent="0.3">
      <c r="A61" s="14" t="s">
        <v>69</v>
      </c>
      <c r="B61" s="15" t="s">
        <v>20</v>
      </c>
      <c r="C61" s="16" t="s">
        <v>70</v>
      </c>
      <c r="D61" s="16">
        <v>150</v>
      </c>
      <c r="E61" s="49">
        <v>36500</v>
      </c>
      <c r="F61" s="50">
        <f t="shared" si="0"/>
        <v>5475000</v>
      </c>
      <c r="G61" s="18">
        <f>SUM(F61:F63)</f>
        <v>10658000</v>
      </c>
    </row>
    <row r="62" spans="1:7" ht="18" x14ac:dyDescent="0.3">
      <c r="A62" s="14"/>
      <c r="B62" s="15" t="s">
        <v>20</v>
      </c>
      <c r="C62" s="16" t="s">
        <v>71</v>
      </c>
      <c r="D62" s="16">
        <v>90</v>
      </c>
      <c r="E62" s="49">
        <v>36500</v>
      </c>
      <c r="F62" s="50">
        <f t="shared" si="0"/>
        <v>3285000</v>
      </c>
      <c r="G62" s="17"/>
    </row>
    <row r="63" spans="1:7" ht="18" x14ac:dyDescent="0.3">
      <c r="A63" s="14"/>
      <c r="B63" s="15" t="s">
        <v>20</v>
      </c>
      <c r="C63" s="16" t="s">
        <v>55</v>
      </c>
      <c r="D63" s="16">
        <v>52</v>
      </c>
      <c r="E63" s="49">
        <v>36500</v>
      </c>
      <c r="F63" s="50">
        <f t="shared" si="0"/>
        <v>1898000</v>
      </c>
      <c r="G63" s="17"/>
    </row>
    <row r="64" spans="1:7" ht="18" x14ac:dyDescent="0.3">
      <c r="A64" s="14"/>
      <c r="B64" s="15"/>
      <c r="C64" s="16"/>
      <c r="D64" s="16"/>
      <c r="E64" s="49"/>
      <c r="F64" s="50">
        <f t="shared" si="0"/>
        <v>0</v>
      </c>
      <c r="G64" s="17"/>
    </row>
    <row r="65" spans="1:7" ht="18" x14ac:dyDescent="0.3">
      <c r="A65" s="14" t="s">
        <v>72</v>
      </c>
      <c r="B65" s="25" t="s">
        <v>73</v>
      </c>
      <c r="C65" s="20" t="s">
        <v>74</v>
      </c>
      <c r="D65" s="20">
        <v>450</v>
      </c>
      <c r="E65" s="26">
        <v>46500</v>
      </c>
      <c r="F65" s="27">
        <f t="shared" si="0"/>
        <v>20925000</v>
      </c>
      <c r="G65" s="18">
        <f>F65</f>
        <v>20925000</v>
      </c>
    </row>
    <row r="66" spans="1:7" ht="18" x14ac:dyDescent="0.3">
      <c r="A66" s="14"/>
      <c r="B66" s="15"/>
      <c r="C66" s="16"/>
      <c r="D66" s="16"/>
      <c r="E66" s="49"/>
      <c r="F66" s="50">
        <f t="shared" si="0"/>
        <v>0</v>
      </c>
      <c r="G66" s="17"/>
    </row>
    <row r="67" spans="1:7" ht="18" x14ac:dyDescent="0.3">
      <c r="A67" s="14" t="s">
        <v>75</v>
      </c>
      <c r="B67" s="15" t="s">
        <v>20</v>
      </c>
      <c r="C67" s="16" t="s">
        <v>32</v>
      </c>
      <c r="D67" s="16">
        <v>50</v>
      </c>
      <c r="E67" s="49">
        <v>35500</v>
      </c>
      <c r="F67" s="50">
        <f t="shared" si="0"/>
        <v>1775000</v>
      </c>
      <c r="G67" s="18">
        <f>SUM(F67:F69)</f>
        <v>3621000</v>
      </c>
    </row>
    <row r="68" spans="1:7" ht="18" x14ac:dyDescent="0.3">
      <c r="A68" s="14"/>
      <c r="B68" s="15" t="s">
        <v>20</v>
      </c>
      <c r="C68" s="16" t="s">
        <v>76</v>
      </c>
      <c r="D68" s="16">
        <v>25</v>
      </c>
      <c r="E68" s="49">
        <v>35500</v>
      </c>
      <c r="F68" s="50">
        <f t="shared" si="0"/>
        <v>887500</v>
      </c>
      <c r="G68" s="17"/>
    </row>
    <row r="69" spans="1:7" ht="18" x14ac:dyDescent="0.3">
      <c r="A69" s="14"/>
      <c r="B69" s="15" t="s">
        <v>20</v>
      </c>
      <c r="C69" s="16" t="s">
        <v>77</v>
      </c>
      <c r="D69" s="16">
        <v>27</v>
      </c>
      <c r="E69" s="49">
        <v>35500</v>
      </c>
      <c r="F69" s="50">
        <f t="shared" si="0"/>
        <v>958500</v>
      </c>
      <c r="G69" s="17"/>
    </row>
    <row r="70" spans="1:7" ht="18" x14ac:dyDescent="0.3">
      <c r="A70" s="14"/>
      <c r="B70" s="15"/>
      <c r="C70" s="16"/>
      <c r="D70" s="16"/>
      <c r="E70" s="49"/>
      <c r="F70" s="50">
        <f t="shared" si="0"/>
        <v>0</v>
      </c>
      <c r="G70" s="17"/>
    </row>
    <row r="71" spans="1:7" ht="18" x14ac:dyDescent="0.3">
      <c r="A71" s="14" t="s">
        <v>78</v>
      </c>
      <c r="B71" s="15" t="s">
        <v>20</v>
      </c>
      <c r="C71" s="16" t="s">
        <v>6</v>
      </c>
      <c r="D71" s="16">
        <v>655</v>
      </c>
      <c r="E71" s="49">
        <v>37000</v>
      </c>
      <c r="F71" s="50">
        <f t="shared" si="0"/>
        <v>24235000</v>
      </c>
      <c r="G71" s="18">
        <f>F71</f>
        <v>24235000</v>
      </c>
    </row>
    <row r="72" spans="1:7" ht="18" x14ac:dyDescent="0.3">
      <c r="A72" s="14"/>
      <c r="B72" s="15"/>
      <c r="C72" s="16"/>
      <c r="D72" s="16"/>
      <c r="E72" s="49"/>
      <c r="F72" s="50">
        <f t="shared" si="0"/>
        <v>0</v>
      </c>
      <c r="G72" s="17"/>
    </row>
    <row r="73" spans="1:7" ht="18" x14ac:dyDescent="0.3">
      <c r="A73" s="14" t="s">
        <v>79</v>
      </c>
      <c r="B73" s="15" t="s">
        <v>80</v>
      </c>
      <c r="C73" s="16" t="s">
        <v>81</v>
      </c>
      <c r="D73" s="16">
        <v>25</v>
      </c>
      <c r="E73" s="49">
        <v>37000</v>
      </c>
      <c r="F73" s="50">
        <f t="shared" si="0"/>
        <v>925000</v>
      </c>
      <c r="G73" s="18">
        <f>SUM(F73:F76)</f>
        <v>8243600</v>
      </c>
    </row>
    <row r="74" spans="1:7" ht="18" x14ac:dyDescent="0.3">
      <c r="A74" s="14"/>
      <c r="B74" s="15" t="s">
        <v>80</v>
      </c>
      <c r="C74" s="16" t="s">
        <v>82</v>
      </c>
      <c r="D74" s="16">
        <v>45</v>
      </c>
      <c r="E74" s="49">
        <v>37000</v>
      </c>
      <c r="F74" s="50">
        <f t="shared" si="0"/>
        <v>1665000</v>
      </c>
      <c r="G74" s="17"/>
    </row>
    <row r="75" spans="1:7" ht="18" x14ac:dyDescent="0.3">
      <c r="A75" s="14"/>
      <c r="B75" s="15" t="s">
        <v>80</v>
      </c>
      <c r="C75" s="16" t="s">
        <v>83</v>
      </c>
      <c r="D75" s="16">
        <v>120</v>
      </c>
      <c r="E75" s="49">
        <v>37000</v>
      </c>
      <c r="F75" s="50">
        <f t="shared" si="0"/>
        <v>4440000</v>
      </c>
      <c r="G75" s="17"/>
    </row>
    <row r="76" spans="1:7" ht="18" x14ac:dyDescent="0.3">
      <c r="A76" s="14"/>
      <c r="B76" s="15" t="s">
        <v>80</v>
      </c>
      <c r="C76" s="16" t="s">
        <v>84</v>
      </c>
      <c r="D76" s="16">
        <v>32.799999999999997</v>
      </c>
      <c r="E76" s="49">
        <v>37000</v>
      </c>
      <c r="F76" s="50">
        <f t="shared" si="0"/>
        <v>1213600</v>
      </c>
      <c r="G76" s="17"/>
    </row>
    <row r="77" spans="1:7" ht="18" x14ac:dyDescent="0.3">
      <c r="A77" s="14"/>
      <c r="B77" s="15"/>
      <c r="C77" s="16"/>
      <c r="D77" s="16"/>
      <c r="E77" s="49"/>
      <c r="F77" s="50">
        <f t="shared" si="0"/>
        <v>0</v>
      </c>
      <c r="G77" s="17"/>
    </row>
    <row r="78" spans="1:7" ht="18" x14ac:dyDescent="0.3">
      <c r="A78" s="14" t="s">
        <v>85</v>
      </c>
      <c r="B78" s="15" t="s">
        <v>20</v>
      </c>
      <c r="C78" s="16" t="s">
        <v>57</v>
      </c>
      <c r="D78" s="16">
        <v>1000</v>
      </c>
      <c r="E78" s="49">
        <v>28500</v>
      </c>
      <c r="F78" s="50">
        <f t="shared" si="0"/>
        <v>28500000</v>
      </c>
      <c r="G78" s="18">
        <f>F78</f>
        <v>28500000</v>
      </c>
    </row>
    <row r="79" spans="1:7" ht="18" x14ac:dyDescent="0.3">
      <c r="A79" s="14"/>
      <c r="B79" s="15"/>
      <c r="C79" s="16"/>
      <c r="D79" s="16"/>
      <c r="E79" s="49"/>
      <c r="F79" s="50">
        <f t="shared" si="0"/>
        <v>0</v>
      </c>
      <c r="G79" s="17"/>
    </row>
    <row r="80" spans="1:7" ht="18" x14ac:dyDescent="0.3">
      <c r="A80" s="14" t="s">
        <v>86</v>
      </c>
      <c r="B80" s="15" t="s">
        <v>20</v>
      </c>
      <c r="C80" s="16" t="s">
        <v>12</v>
      </c>
      <c r="D80" s="16">
        <v>153</v>
      </c>
      <c r="E80" s="49">
        <v>31500</v>
      </c>
      <c r="F80" s="50">
        <f t="shared" si="0"/>
        <v>4819500</v>
      </c>
      <c r="G80" s="18">
        <f>SUM(F80:F81)</f>
        <v>15057000</v>
      </c>
    </row>
    <row r="81" spans="1:7" ht="18" x14ac:dyDescent="0.3">
      <c r="A81" s="14"/>
      <c r="B81" s="15" t="s">
        <v>20</v>
      </c>
      <c r="C81" s="16" t="s">
        <v>87</v>
      </c>
      <c r="D81" s="16">
        <v>325</v>
      </c>
      <c r="E81" s="49">
        <v>31500</v>
      </c>
      <c r="F81" s="50">
        <f t="shared" si="0"/>
        <v>10237500</v>
      </c>
      <c r="G81" s="17"/>
    </row>
    <row r="82" spans="1:7" ht="18" x14ac:dyDescent="0.3">
      <c r="A82" s="14"/>
      <c r="B82" s="15"/>
      <c r="C82" s="16"/>
      <c r="D82" s="16"/>
      <c r="E82" s="49"/>
      <c r="F82" s="50">
        <f t="shared" si="0"/>
        <v>0</v>
      </c>
      <c r="G82" s="17"/>
    </row>
    <row r="83" spans="1:7" ht="18" x14ac:dyDescent="0.3">
      <c r="A83" s="14" t="s">
        <v>88</v>
      </c>
      <c r="B83" s="15" t="s">
        <v>80</v>
      </c>
      <c r="C83" s="16" t="s">
        <v>89</v>
      </c>
      <c r="D83" s="16">
        <v>1350</v>
      </c>
      <c r="E83" s="49">
        <v>35000</v>
      </c>
      <c r="F83" s="50">
        <f t="shared" si="0"/>
        <v>47250000</v>
      </c>
      <c r="G83" s="18">
        <f>F83</f>
        <v>47250000</v>
      </c>
    </row>
    <row r="84" spans="1:7" ht="18" x14ac:dyDescent="0.3">
      <c r="A84" s="14"/>
      <c r="B84" s="15"/>
      <c r="C84" s="16"/>
      <c r="D84" s="16"/>
      <c r="E84" s="49"/>
      <c r="F84" s="50">
        <f t="shared" si="0"/>
        <v>0</v>
      </c>
      <c r="G84" s="17"/>
    </row>
    <row r="85" spans="1:7" ht="18" x14ac:dyDescent="0.3">
      <c r="A85" s="14" t="s">
        <v>90</v>
      </c>
      <c r="B85" s="15" t="s">
        <v>5</v>
      </c>
      <c r="C85" s="16" t="s">
        <v>91</v>
      </c>
      <c r="D85" s="16">
        <v>100</v>
      </c>
      <c r="E85" s="49">
        <v>31000</v>
      </c>
      <c r="F85" s="50">
        <f t="shared" si="0"/>
        <v>3100000</v>
      </c>
      <c r="G85" s="18">
        <f>F85</f>
        <v>3100000</v>
      </c>
    </row>
    <row r="86" spans="1:7" ht="18" x14ac:dyDescent="0.3">
      <c r="A86" s="14"/>
      <c r="B86" s="15"/>
      <c r="C86" s="16"/>
      <c r="D86" s="16"/>
      <c r="E86" s="49"/>
      <c r="F86" s="50">
        <f t="shared" si="0"/>
        <v>0</v>
      </c>
      <c r="G86" s="17"/>
    </row>
    <row r="87" spans="1:7" ht="18" x14ac:dyDescent="0.3">
      <c r="A87" s="14" t="s">
        <v>92</v>
      </c>
      <c r="B87" s="15" t="s">
        <v>20</v>
      </c>
      <c r="C87" s="16" t="s">
        <v>93</v>
      </c>
      <c r="D87" s="16">
        <v>285</v>
      </c>
      <c r="E87" s="49">
        <v>35000</v>
      </c>
      <c r="F87" s="50">
        <f t="shared" ref="F87:F150" si="1">E87*D87</f>
        <v>9975000</v>
      </c>
      <c r="G87" s="18">
        <f>SUM(F87:F88)</f>
        <v>15015000</v>
      </c>
    </row>
    <row r="88" spans="1:7" ht="18" x14ac:dyDescent="0.3">
      <c r="A88" s="14"/>
      <c r="B88" s="15" t="s">
        <v>20</v>
      </c>
      <c r="C88" s="16" t="s">
        <v>94</v>
      </c>
      <c r="D88" s="16">
        <v>144</v>
      </c>
      <c r="E88" s="49">
        <v>35000</v>
      </c>
      <c r="F88" s="50">
        <f t="shared" si="1"/>
        <v>5040000</v>
      </c>
      <c r="G88" s="17"/>
    </row>
    <row r="89" spans="1:7" ht="18" x14ac:dyDescent="0.3">
      <c r="A89" s="14"/>
      <c r="B89" s="15"/>
      <c r="C89" s="16"/>
      <c r="D89" s="16"/>
      <c r="E89" s="49"/>
      <c r="F89" s="50">
        <f t="shared" si="1"/>
        <v>0</v>
      </c>
      <c r="G89" s="17"/>
    </row>
    <row r="90" spans="1:7" ht="18" x14ac:dyDescent="0.3">
      <c r="A90" s="14" t="s">
        <v>95</v>
      </c>
      <c r="B90" s="15" t="s">
        <v>20</v>
      </c>
      <c r="C90" s="16" t="s">
        <v>96</v>
      </c>
      <c r="D90" s="16">
        <v>500</v>
      </c>
      <c r="E90" s="49">
        <v>35000</v>
      </c>
      <c r="F90" s="50">
        <f t="shared" si="1"/>
        <v>17500000</v>
      </c>
      <c r="G90" s="18">
        <f>F90</f>
        <v>17500000</v>
      </c>
    </row>
    <row r="91" spans="1:7" ht="18" x14ac:dyDescent="0.3">
      <c r="A91" s="14"/>
      <c r="B91" s="15"/>
      <c r="C91" s="16"/>
      <c r="D91" s="16"/>
      <c r="E91" s="49"/>
      <c r="F91" s="50">
        <f t="shared" si="1"/>
        <v>0</v>
      </c>
      <c r="G91" s="17"/>
    </row>
    <row r="92" spans="1:7" ht="18" x14ac:dyDescent="0.3">
      <c r="A92" s="14" t="s">
        <v>97</v>
      </c>
      <c r="B92" s="15" t="s">
        <v>5</v>
      </c>
      <c r="C92" s="16" t="s">
        <v>98</v>
      </c>
      <c r="D92" s="16">
        <v>290.3</v>
      </c>
      <c r="E92" s="49">
        <v>30000</v>
      </c>
      <c r="F92" s="50">
        <f t="shared" si="1"/>
        <v>8709000</v>
      </c>
      <c r="G92" s="18">
        <f>SUM(F92:F94)</f>
        <v>45129000</v>
      </c>
    </row>
    <row r="93" spans="1:7" ht="18" x14ac:dyDescent="0.3">
      <c r="A93" s="14"/>
      <c r="B93" s="15" t="s">
        <v>5</v>
      </c>
      <c r="C93" s="16" t="s">
        <v>99</v>
      </c>
      <c r="D93" s="16">
        <v>792.2</v>
      </c>
      <c r="E93" s="49">
        <v>30000</v>
      </c>
      <c r="F93" s="50">
        <f t="shared" si="1"/>
        <v>23766000</v>
      </c>
      <c r="G93" s="17"/>
    </row>
    <row r="94" spans="1:7" ht="18" x14ac:dyDescent="0.3">
      <c r="A94" s="14"/>
      <c r="B94" s="15" t="s">
        <v>5</v>
      </c>
      <c r="C94" s="16" t="s">
        <v>39</v>
      </c>
      <c r="D94" s="16">
        <v>421.8</v>
      </c>
      <c r="E94" s="49">
        <v>30000</v>
      </c>
      <c r="F94" s="50">
        <f t="shared" si="1"/>
        <v>12654000</v>
      </c>
      <c r="G94" s="17"/>
    </row>
    <row r="95" spans="1:7" ht="18" x14ac:dyDescent="0.3">
      <c r="A95" s="14"/>
      <c r="B95" s="15"/>
      <c r="C95" s="16"/>
      <c r="D95" s="16"/>
      <c r="E95" s="49"/>
      <c r="F95" s="50">
        <f t="shared" si="1"/>
        <v>0</v>
      </c>
      <c r="G95" s="17"/>
    </row>
    <row r="96" spans="1:7" ht="18" x14ac:dyDescent="0.3">
      <c r="A96" s="28" t="s">
        <v>100</v>
      </c>
      <c r="B96" s="29" t="s">
        <v>5</v>
      </c>
      <c r="C96" s="30" t="s">
        <v>101</v>
      </c>
      <c r="D96" s="30">
        <v>50</v>
      </c>
      <c r="E96" s="51">
        <v>33000</v>
      </c>
      <c r="F96" s="52">
        <f t="shared" si="1"/>
        <v>1650000</v>
      </c>
      <c r="G96" s="31">
        <f>F96</f>
        <v>1650000</v>
      </c>
    </row>
    <row r="97" spans="1:7" ht="18" x14ac:dyDescent="0.3">
      <c r="A97" s="1"/>
      <c r="B97" s="2"/>
      <c r="C97" s="3"/>
      <c r="D97" s="3"/>
      <c r="E97" s="38"/>
      <c r="F97" s="39"/>
      <c r="G97" s="4"/>
    </row>
    <row r="98" spans="1:7" ht="18.75" x14ac:dyDescent="0.3">
      <c r="A98" s="5">
        <v>42616</v>
      </c>
      <c r="B98" s="6"/>
      <c r="C98" s="40" t="s">
        <v>0</v>
      </c>
      <c r="D98" s="41"/>
      <c r="E98" s="42"/>
      <c r="F98" s="43"/>
      <c r="G98" s="7"/>
    </row>
    <row r="99" spans="1:7" ht="15.75" x14ac:dyDescent="0.25">
      <c r="A99" s="8" t="s">
        <v>1</v>
      </c>
      <c r="B99" s="9" t="s">
        <v>2</v>
      </c>
      <c r="C99" s="44" t="s">
        <v>3</v>
      </c>
      <c r="D99" s="45">
        <f>SUM(D100:D128)</f>
        <v>3982.4</v>
      </c>
      <c r="E99" s="46"/>
      <c r="F99" s="46">
        <f>SUM(F100:F128)</f>
        <v>128663500</v>
      </c>
      <c r="G99" s="46">
        <f>SUM(G100:G128)</f>
        <v>128663500</v>
      </c>
    </row>
    <row r="100" spans="1:7" ht="18" x14ac:dyDescent="0.3">
      <c r="A100" s="10" t="s">
        <v>15</v>
      </c>
      <c r="B100" s="11" t="s">
        <v>20</v>
      </c>
      <c r="C100" s="12" t="s">
        <v>102</v>
      </c>
      <c r="D100" s="12">
        <v>50</v>
      </c>
      <c r="E100" s="47">
        <v>35500</v>
      </c>
      <c r="F100" s="48">
        <f t="shared" si="1"/>
        <v>1775000</v>
      </c>
      <c r="G100" s="13">
        <f>SUM(F100:F101)</f>
        <v>3550000</v>
      </c>
    </row>
    <row r="101" spans="1:7" ht="18" x14ac:dyDescent="0.3">
      <c r="A101" s="14"/>
      <c r="B101" s="15" t="s">
        <v>20</v>
      </c>
      <c r="C101" s="16" t="s">
        <v>103</v>
      </c>
      <c r="D101" s="16">
        <v>50</v>
      </c>
      <c r="E101" s="49">
        <v>35500</v>
      </c>
      <c r="F101" s="50">
        <f t="shared" si="1"/>
        <v>1775000</v>
      </c>
      <c r="G101" s="17"/>
    </row>
    <row r="102" spans="1:7" ht="18" x14ac:dyDescent="0.3">
      <c r="A102" s="14"/>
      <c r="B102" s="15"/>
      <c r="C102" s="16"/>
      <c r="D102" s="16"/>
      <c r="E102" s="49"/>
      <c r="F102" s="50">
        <f t="shared" si="1"/>
        <v>0</v>
      </c>
      <c r="G102" s="17"/>
    </row>
    <row r="103" spans="1:7" ht="18" x14ac:dyDescent="0.3">
      <c r="A103" s="14" t="s">
        <v>104</v>
      </c>
      <c r="B103" s="15" t="s">
        <v>5</v>
      </c>
      <c r="C103" s="16" t="s">
        <v>105</v>
      </c>
      <c r="D103" s="16">
        <v>40</v>
      </c>
      <c r="E103" s="49">
        <v>31500</v>
      </c>
      <c r="F103" s="50">
        <f t="shared" si="1"/>
        <v>1260000</v>
      </c>
      <c r="G103" s="18">
        <f>SUM(F103:F104)</f>
        <v>3150000</v>
      </c>
    </row>
    <row r="104" spans="1:7" ht="18" x14ac:dyDescent="0.3">
      <c r="A104" s="14"/>
      <c r="B104" s="15" t="s">
        <v>5</v>
      </c>
      <c r="C104" s="16" t="s">
        <v>106</v>
      </c>
      <c r="D104" s="16">
        <v>60</v>
      </c>
      <c r="E104" s="49">
        <v>31500</v>
      </c>
      <c r="F104" s="50">
        <f t="shared" si="1"/>
        <v>1890000</v>
      </c>
      <c r="G104" s="17"/>
    </row>
    <row r="105" spans="1:7" ht="18" x14ac:dyDescent="0.3">
      <c r="A105" s="14"/>
      <c r="B105" s="15"/>
      <c r="C105" s="16"/>
      <c r="D105" s="16"/>
      <c r="E105" s="49"/>
      <c r="F105" s="50">
        <f t="shared" si="1"/>
        <v>0</v>
      </c>
      <c r="G105" s="17"/>
    </row>
    <row r="106" spans="1:7" ht="18" x14ac:dyDescent="0.3">
      <c r="A106" s="14" t="s">
        <v>31</v>
      </c>
      <c r="B106" s="15" t="s">
        <v>5</v>
      </c>
      <c r="C106" s="16" t="s">
        <v>107</v>
      </c>
      <c r="D106" s="16">
        <v>117</v>
      </c>
      <c r="E106" s="49">
        <v>31000</v>
      </c>
      <c r="F106" s="50">
        <f t="shared" si="1"/>
        <v>3627000</v>
      </c>
      <c r="G106" s="18">
        <f>F106</f>
        <v>3627000</v>
      </c>
    </row>
    <row r="107" spans="1:7" ht="18" x14ac:dyDescent="0.3">
      <c r="A107" s="14"/>
      <c r="B107" s="15"/>
      <c r="C107" s="16"/>
      <c r="D107" s="16"/>
      <c r="E107" s="49"/>
      <c r="F107" s="50">
        <f t="shared" si="1"/>
        <v>0</v>
      </c>
      <c r="G107" s="17"/>
    </row>
    <row r="108" spans="1:7" ht="18" x14ac:dyDescent="0.3">
      <c r="A108" s="14" t="s">
        <v>108</v>
      </c>
      <c r="B108" s="15" t="s">
        <v>20</v>
      </c>
      <c r="C108" s="16" t="s">
        <v>109</v>
      </c>
      <c r="D108" s="16">
        <v>966.5</v>
      </c>
      <c r="E108" s="49">
        <v>35000</v>
      </c>
      <c r="F108" s="50">
        <f t="shared" si="1"/>
        <v>33827500</v>
      </c>
      <c r="G108" s="18">
        <f>F108</f>
        <v>33827500</v>
      </c>
    </row>
    <row r="109" spans="1:7" ht="18" x14ac:dyDescent="0.3">
      <c r="A109" s="14"/>
      <c r="B109" s="15"/>
      <c r="C109" s="16"/>
      <c r="D109" s="16"/>
      <c r="E109" s="49"/>
      <c r="F109" s="50">
        <f t="shared" si="1"/>
        <v>0</v>
      </c>
      <c r="G109" s="17"/>
    </row>
    <row r="110" spans="1:7" ht="18" x14ac:dyDescent="0.3">
      <c r="A110" s="14" t="s">
        <v>97</v>
      </c>
      <c r="B110" s="15" t="s">
        <v>5</v>
      </c>
      <c r="C110" s="16" t="s">
        <v>98</v>
      </c>
      <c r="D110" s="16">
        <v>618.5</v>
      </c>
      <c r="E110" s="49">
        <v>30000</v>
      </c>
      <c r="F110" s="50">
        <f t="shared" si="1"/>
        <v>18555000</v>
      </c>
      <c r="G110" s="18">
        <f>SUM(F110:F113)</f>
        <v>53355000</v>
      </c>
    </row>
    <row r="111" spans="1:7" ht="18" x14ac:dyDescent="0.3">
      <c r="A111" s="14"/>
      <c r="B111" s="15" t="s">
        <v>5</v>
      </c>
      <c r="C111" s="16" t="s">
        <v>99</v>
      </c>
      <c r="D111" s="16">
        <v>469</v>
      </c>
      <c r="E111" s="49">
        <v>30000</v>
      </c>
      <c r="F111" s="50">
        <f t="shared" si="1"/>
        <v>14070000</v>
      </c>
      <c r="G111" s="17"/>
    </row>
    <row r="112" spans="1:7" ht="18" x14ac:dyDescent="0.3">
      <c r="A112" s="14"/>
      <c r="B112" s="15" t="s">
        <v>5</v>
      </c>
      <c r="C112" s="16" t="s">
        <v>39</v>
      </c>
      <c r="D112" s="16">
        <v>114</v>
      </c>
      <c r="E112" s="49">
        <v>30000</v>
      </c>
      <c r="F112" s="50">
        <f t="shared" si="1"/>
        <v>3420000</v>
      </c>
      <c r="G112" s="17"/>
    </row>
    <row r="113" spans="1:7" ht="18" x14ac:dyDescent="0.3">
      <c r="A113" s="14"/>
      <c r="B113" s="15" t="s">
        <v>5</v>
      </c>
      <c r="C113" s="16" t="s">
        <v>35</v>
      </c>
      <c r="D113" s="16">
        <v>577</v>
      </c>
      <c r="E113" s="49">
        <v>30000</v>
      </c>
      <c r="F113" s="50">
        <f t="shared" si="1"/>
        <v>17310000</v>
      </c>
      <c r="G113" s="17"/>
    </row>
    <row r="114" spans="1:7" ht="18" x14ac:dyDescent="0.3">
      <c r="A114" s="14"/>
      <c r="B114" s="15"/>
      <c r="C114" s="16"/>
      <c r="D114" s="16"/>
      <c r="E114" s="49"/>
      <c r="F114" s="50">
        <f t="shared" si="1"/>
        <v>0</v>
      </c>
      <c r="G114" s="17"/>
    </row>
    <row r="115" spans="1:7" ht="18" x14ac:dyDescent="0.3">
      <c r="A115" s="14" t="s">
        <v>110</v>
      </c>
      <c r="B115" s="15" t="s">
        <v>20</v>
      </c>
      <c r="C115" s="16" t="s">
        <v>111</v>
      </c>
      <c r="D115" s="16">
        <v>43.9</v>
      </c>
      <c r="E115" s="49">
        <v>35000</v>
      </c>
      <c r="F115" s="50">
        <f t="shared" si="1"/>
        <v>1536500</v>
      </c>
      <c r="G115" s="18">
        <f>F115</f>
        <v>1536500</v>
      </c>
    </row>
    <row r="116" spans="1:7" ht="18" x14ac:dyDescent="0.3">
      <c r="A116" s="14"/>
      <c r="B116" s="15"/>
      <c r="C116" s="16"/>
      <c r="D116" s="16"/>
      <c r="E116" s="49"/>
      <c r="F116" s="50">
        <f t="shared" si="1"/>
        <v>0</v>
      </c>
      <c r="G116" s="17"/>
    </row>
    <row r="117" spans="1:7" ht="18" x14ac:dyDescent="0.3">
      <c r="A117" s="14" t="s">
        <v>51</v>
      </c>
      <c r="B117" s="32" t="s">
        <v>112</v>
      </c>
      <c r="C117" s="22" t="s">
        <v>113</v>
      </c>
      <c r="D117" s="22">
        <v>-25</v>
      </c>
      <c r="E117" s="23">
        <v>33000</v>
      </c>
      <c r="F117" s="24">
        <f t="shared" si="1"/>
        <v>-825000</v>
      </c>
      <c r="G117" s="18">
        <f>F117</f>
        <v>-825000</v>
      </c>
    </row>
    <row r="118" spans="1:7" ht="18" x14ac:dyDescent="0.3">
      <c r="A118" s="14"/>
      <c r="B118" s="15"/>
      <c r="C118" s="16"/>
      <c r="D118" s="16"/>
      <c r="E118" s="49"/>
      <c r="F118" s="50">
        <f t="shared" si="1"/>
        <v>0</v>
      </c>
      <c r="G118" s="17"/>
    </row>
    <row r="119" spans="1:7" ht="18" x14ac:dyDescent="0.3">
      <c r="A119" s="14" t="s">
        <v>53</v>
      </c>
      <c r="B119" s="21" t="s">
        <v>114</v>
      </c>
      <c r="C119" s="22" t="s">
        <v>115</v>
      </c>
      <c r="D119" s="22">
        <v>-78.5</v>
      </c>
      <c r="E119" s="23">
        <v>35000</v>
      </c>
      <c r="F119" s="24">
        <f t="shared" si="1"/>
        <v>-2747500</v>
      </c>
      <c r="G119" s="18">
        <f>F119</f>
        <v>-2747500</v>
      </c>
    </row>
    <row r="120" spans="1:7" ht="18" x14ac:dyDescent="0.3">
      <c r="A120" s="14"/>
      <c r="B120" s="15"/>
      <c r="C120" s="16"/>
      <c r="D120" s="16"/>
      <c r="E120" s="49"/>
      <c r="F120" s="50">
        <f t="shared" si="1"/>
        <v>0</v>
      </c>
      <c r="G120" s="17"/>
    </row>
    <row r="121" spans="1:7" ht="18" x14ac:dyDescent="0.3">
      <c r="A121" s="14" t="s">
        <v>116</v>
      </c>
      <c r="B121" s="15" t="s">
        <v>117</v>
      </c>
      <c r="C121" s="16" t="s">
        <v>118</v>
      </c>
      <c r="D121" s="16">
        <v>150</v>
      </c>
      <c r="E121" s="49">
        <v>31500</v>
      </c>
      <c r="F121" s="50">
        <f t="shared" si="1"/>
        <v>4725000</v>
      </c>
      <c r="G121" s="18">
        <f>F121</f>
        <v>4725000</v>
      </c>
    </row>
    <row r="122" spans="1:7" ht="18" x14ac:dyDescent="0.3">
      <c r="A122" s="14"/>
      <c r="B122" s="15"/>
      <c r="C122" s="16"/>
      <c r="D122" s="16"/>
      <c r="E122" s="49"/>
      <c r="F122" s="50">
        <f t="shared" si="1"/>
        <v>0</v>
      </c>
      <c r="G122" s="17"/>
    </row>
    <row r="123" spans="1:7" ht="18" x14ac:dyDescent="0.3">
      <c r="A123" s="14" t="s">
        <v>119</v>
      </c>
      <c r="B123" s="15" t="s">
        <v>20</v>
      </c>
      <c r="C123" s="16" t="s">
        <v>120</v>
      </c>
      <c r="D123" s="16">
        <v>500</v>
      </c>
      <c r="E123" s="49">
        <v>35000</v>
      </c>
      <c r="F123" s="50">
        <f t="shared" si="1"/>
        <v>17500000</v>
      </c>
      <c r="G123" s="18">
        <f>SUM(F123:F124)</f>
        <v>24500000</v>
      </c>
    </row>
    <row r="124" spans="1:7" ht="18" x14ac:dyDescent="0.3">
      <c r="A124" s="14"/>
      <c r="B124" s="15" t="s">
        <v>20</v>
      </c>
      <c r="C124" s="16" t="s">
        <v>121</v>
      </c>
      <c r="D124" s="16">
        <v>200</v>
      </c>
      <c r="E124" s="49">
        <v>35000</v>
      </c>
      <c r="F124" s="50">
        <f t="shared" si="1"/>
        <v>7000000</v>
      </c>
      <c r="G124" s="17"/>
    </row>
    <row r="125" spans="1:7" ht="18" x14ac:dyDescent="0.3">
      <c r="A125" s="14"/>
      <c r="B125" s="15"/>
      <c r="C125" s="16"/>
      <c r="D125" s="16"/>
      <c r="E125" s="49"/>
      <c r="F125" s="50">
        <f t="shared" si="1"/>
        <v>0</v>
      </c>
      <c r="G125" s="17"/>
    </row>
    <row r="126" spans="1:7" ht="18" x14ac:dyDescent="0.3">
      <c r="A126" s="14" t="s">
        <v>122</v>
      </c>
      <c r="B126" s="15" t="s">
        <v>5</v>
      </c>
      <c r="C126" s="16" t="s">
        <v>123</v>
      </c>
      <c r="D126" s="16">
        <v>50</v>
      </c>
      <c r="E126" s="49">
        <v>30500</v>
      </c>
      <c r="F126" s="50">
        <f t="shared" si="1"/>
        <v>1525000</v>
      </c>
      <c r="G126" s="18">
        <f>SUM(F126:F128)</f>
        <v>3965000</v>
      </c>
    </row>
    <row r="127" spans="1:7" ht="18" x14ac:dyDescent="0.3">
      <c r="A127" s="14"/>
      <c r="B127" s="15" t="s">
        <v>5</v>
      </c>
      <c r="C127" s="16" t="s">
        <v>124</v>
      </c>
      <c r="D127" s="16">
        <v>50</v>
      </c>
      <c r="E127" s="49">
        <v>30500</v>
      </c>
      <c r="F127" s="50">
        <f t="shared" si="1"/>
        <v>1525000</v>
      </c>
      <c r="G127" s="17"/>
    </row>
    <row r="128" spans="1:7" ht="18" x14ac:dyDescent="0.3">
      <c r="A128" s="28"/>
      <c r="B128" s="29" t="s">
        <v>5</v>
      </c>
      <c r="C128" s="30" t="s">
        <v>125</v>
      </c>
      <c r="D128" s="30">
        <v>30</v>
      </c>
      <c r="E128" s="51">
        <v>30500</v>
      </c>
      <c r="F128" s="52">
        <f t="shared" si="1"/>
        <v>915000</v>
      </c>
      <c r="G128" s="33"/>
    </row>
    <row r="129" spans="1:7" ht="18" x14ac:dyDescent="0.3">
      <c r="A129" s="1"/>
      <c r="B129" s="2"/>
      <c r="C129" s="3"/>
      <c r="D129" s="3"/>
      <c r="E129" s="38"/>
      <c r="F129" s="39"/>
      <c r="G129" s="4"/>
    </row>
    <row r="130" spans="1:7" ht="18.75" x14ac:dyDescent="0.3">
      <c r="A130" s="5">
        <v>42617</v>
      </c>
      <c r="B130" s="6"/>
      <c r="C130" s="40" t="s">
        <v>0</v>
      </c>
      <c r="D130" s="41"/>
      <c r="E130" s="42"/>
      <c r="F130" s="43"/>
      <c r="G130" s="7"/>
    </row>
    <row r="131" spans="1:7" ht="15.75" x14ac:dyDescent="0.25">
      <c r="A131" s="8" t="s">
        <v>1</v>
      </c>
      <c r="B131" s="9" t="s">
        <v>2</v>
      </c>
      <c r="C131" s="44" t="s">
        <v>3</v>
      </c>
      <c r="D131" s="45">
        <f>SUM(D132:D156)</f>
        <v>2973.3</v>
      </c>
      <c r="E131" s="46"/>
      <c r="F131" s="46">
        <f>SUM(F132:F156)</f>
        <v>96854400</v>
      </c>
      <c r="G131" s="46">
        <f>SUM(G132:G158)</f>
        <v>96854400</v>
      </c>
    </row>
    <row r="132" spans="1:7" ht="18" x14ac:dyDescent="0.3">
      <c r="A132" s="10" t="s">
        <v>126</v>
      </c>
      <c r="B132" s="11" t="s">
        <v>5</v>
      </c>
      <c r="C132" s="12" t="s">
        <v>32</v>
      </c>
      <c r="D132" s="12">
        <v>50</v>
      </c>
      <c r="E132" s="47">
        <v>31500</v>
      </c>
      <c r="F132" s="48">
        <f t="shared" si="1"/>
        <v>1575000</v>
      </c>
      <c r="G132" s="13">
        <f>F132</f>
        <v>1575000</v>
      </c>
    </row>
    <row r="133" spans="1:7" ht="18" x14ac:dyDescent="0.3">
      <c r="A133" s="14"/>
      <c r="B133" s="15"/>
      <c r="C133" s="16"/>
      <c r="D133" s="16"/>
      <c r="E133" s="49"/>
      <c r="F133" s="50">
        <f t="shared" si="1"/>
        <v>0</v>
      </c>
      <c r="G133" s="17"/>
    </row>
    <row r="134" spans="1:7" ht="18" x14ac:dyDescent="0.3">
      <c r="A134" s="14" t="s">
        <v>127</v>
      </c>
      <c r="B134" s="15" t="s">
        <v>5</v>
      </c>
      <c r="C134" s="16" t="s">
        <v>128</v>
      </c>
      <c r="D134" s="16">
        <v>80</v>
      </c>
      <c r="E134" s="49">
        <v>31000</v>
      </c>
      <c r="F134" s="50">
        <f t="shared" si="1"/>
        <v>2480000</v>
      </c>
      <c r="G134" s="18">
        <f>F134</f>
        <v>2480000</v>
      </c>
    </row>
    <row r="135" spans="1:7" ht="18" x14ac:dyDescent="0.3">
      <c r="A135" s="14"/>
      <c r="B135" s="15"/>
      <c r="C135" s="16"/>
      <c r="D135" s="16"/>
      <c r="E135" s="49"/>
      <c r="F135" s="50">
        <f t="shared" si="1"/>
        <v>0</v>
      </c>
      <c r="G135" s="17"/>
    </row>
    <row r="136" spans="1:7" ht="18" x14ac:dyDescent="0.3">
      <c r="A136" s="14" t="s">
        <v>129</v>
      </c>
      <c r="B136" s="15" t="s">
        <v>20</v>
      </c>
      <c r="C136" s="16" t="s">
        <v>130</v>
      </c>
      <c r="D136" s="16">
        <v>50</v>
      </c>
      <c r="E136" s="49">
        <v>35500</v>
      </c>
      <c r="F136" s="50">
        <f t="shared" si="1"/>
        <v>1775000</v>
      </c>
      <c r="G136" s="18">
        <f>SUM(F136:F138)</f>
        <v>5807000</v>
      </c>
    </row>
    <row r="137" spans="1:7" ht="18" x14ac:dyDescent="0.3">
      <c r="A137" s="14"/>
      <c r="B137" s="15" t="s">
        <v>20</v>
      </c>
      <c r="C137" s="16" t="s">
        <v>131</v>
      </c>
      <c r="D137" s="16">
        <v>58</v>
      </c>
      <c r="E137" s="49">
        <v>36000</v>
      </c>
      <c r="F137" s="50">
        <f t="shared" si="1"/>
        <v>2088000</v>
      </c>
      <c r="G137" s="17"/>
    </row>
    <row r="138" spans="1:7" ht="18" x14ac:dyDescent="0.3">
      <c r="A138" s="14"/>
      <c r="B138" s="15" t="s">
        <v>20</v>
      </c>
      <c r="C138" s="16" t="s">
        <v>132</v>
      </c>
      <c r="D138" s="16">
        <v>54</v>
      </c>
      <c r="E138" s="49">
        <v>36000</v>
      </c>
      <c r="F138" s="50">
        <f t="shared" si="1"/>
        <v>1944000</v>
      </c>
      <c r="G138" s="17"/>
    </row>
    <row r="139" spans="1:7" ht="18" x14ac:dyDescent="0.3">
      <c r="A139" s="14"/>
      <c r="B139" s="15"/>
      <c r="C139" s="16"/>
      <c r="D139" s="16"/>
      <c r="E139" s="49"/>
      <c r="F139" s="50">
        <f t="shared" si="1"/>
        <v>0</v>
      </c>
      <c r="G139" s="17"/>
    </row>
    <row r="140" spans="1:7" ht="18" x14ac:dyDescent="0.3">
      <c r="A140" s="14" t="s">
        <v>133</v>
      </c>
      <c r="B140" s="15" t="s">
        <v>20</v>
      </c>
      <c r="C140" s="16" t="s">
        <v>134</v>
      </c>
      <c r="D140" s="16">
        <v>190</v>
      </c>
      <c r="E140" s="49">
        <v>33000</v>
      </c>
      <c r="F140" s="50">
        <f t="shared" si="1"/>
        <v>6270000</v>
      </c>
      <c r="G140" s="18">
        <f>F140</f>
        <v>6270000</v>
      </c>
    </row>
    <row r="141" spans="1:7" ht="18" x14ac:dyDescent="0.3">
      <c r="A141" s="14"/>
      <c r="B141" s="15"/>
      <c r="C141" s="16"/>
      <c r="D141" s="16"/>
      <c r="E141" s="49"/>
      <c r="F141" s="50">
        <f t="shared" si="1"/>
        <v>0</v>
      </c>
      <c r="G141" s="17"/>
    </row>
    <row r="142" spans="1:7" ht="18" x14ac:dyDescent="0.3">
      <c r="A142" s="14" t="s">
        <v>28</v>
      </c>
      <c r="B142" s="15" t="s">
        <v>5</v>
      </c>
      <c r="C142" s="16" t="s">
        <v>135</v>
      </c>
      <c r="D142" s="16">
        <v>10</v>
      </c>
      <c r="E142" s="49">
        <v>30500</v>
      </c>
      <c r="F142" s="50">
        <f t="shared" si="1"/>
        <v>305000</v>
      </c>
      <c r="G142" s="18">
        <f>F142</f>
        <v>305000</v>
      </c>
    </row>
    <row r="143" spans="1:7" ht="18" x14ac:dyDescent="0.3">
      <c r="A143" s="14"/>
      <c r="B143" s="15"/>
      <c r="C143" s="16"/>
      <c r="D143" s="16"/>
      <c r="E143" s="49"/>
      <c r="F143" s="50">
        <f t="shared" si="1"/>
        <v>0</v>
      </c>
      <c r="G143" s="17"/>
    </row>
    <row r="144" spans="1:7" ht="18" x14ac:dyDescent="0.3">
      <c r="A144" s="14" t="s">
        <v>136</v>
      </c>
      <c r="B144" s="15" t="s">
        <v>5</v>
      </c>
      <c r="C144" s="16" t="s">
        <v>12</v>
      </c>
      <c r="D144" s="16">
        <v>10</v>
      </c>
      <c r="E144" s="49">
        <v>31000</v>
      </c>
      <c r="F144" s="50">
        <f t="shared" si="1"/>
        <v>310000</v>
      </c>
      <c r="G144" s="18">
        <f>F144</f>
        <v>310000</v>
      </c>
    </row>
    <row r="145" spans="1:7" ht="18" x14ac:dyDescent="0.3">
      <c r="A145" s="14"/>
      <c r="B145" s="15"/>
      <c r="C145" s="16"/>
      <c r="D145" s="16"/>
      <c r="E145" s="49"/>
      <c r="F145" s="50">
        <f t="shared" si="1"/>
        <v>0</v>
      </c>
      <c r="G145" s="17"/>
    </row>
    <row r="146" spans="1:7" ht="18" x14ac:dyDescent="0.3">
      <c r="A146" s="14" t="s">
        <v>108</v>
      </c>
      <c r="B146" s="15" t="s">
        <v>20</v>
      </c>
      <c r="C146" s="16" t="s">
        <v>96</v>
      </c>
      <c r="D146" s="16">
        <v>200</v>
      </c>
      <c r="E146" s="49">
        <v>33000</v>
      </c>
      <c r="F146" s="50">
        <f t="shared" si="1"/>
        <v>6600000</v>
      </c>
      <c r="G146" s="18">
        <f>F146</f>
        <v>6600000</v>
      </c>
    </row>
    <row r="147" spans="1:7" ht="18" x14ac:dyDescent="0.3">
      <c r="A147" s="14"/>
      <c r="B147" s="15"/>
      <c r="C147" s="16"/>
      <c r="D147" s="16"/>
      <c r="E147" s="49"/>
      <c r="F147" s="50">
        <f t="shared" si="1"/>
        <v>0</v>
      </c>
      <c r="G147" s="17"/>
    </row>
    <row r="148" spans="1:7" ht="18" x14ac:dyDescent="0.3">
      <c r="A148" s="14" t="s">
        <v>119</v>
      </c>
      <c r="B148" s="15" t="s">
        <v>20</v>
      </c>
      <c r="C148" s="16" t="s">
        <v>137</v>
      </c>
      <c r="D148" s="16">
        <v>500</v>
      </c>
      <c r="E148" s="49">
        <v>35000</v>
      </c>
      <c r="F148" s="50">
        <f t="shared" si="1"/>
        <v>17500000</v>
      </c>
      <c r="G148" s="18">
        <f>SUM(F148)</f>
        <v>17500000</v>
      </c>
    </row>
    <row r="149" spans="1:7" ht="18" x14ac:dyDescent="0.3">
      <c r="A149" s="14"/>
      <c r="B149" s="15"/>
      <c r="C149" s="16"/>
      <c r="D149" s="16"/>
      <c r="E149" s="49"/>
      <c r="F149" s="50">
        <f t="shared" si="1"/>
        <v>0</v>
      </c>
      <c r="G149" s="17"/>
    </row>
    <row r="150" spans="1:7" ht="18" x14ac:dyDescent="0.3">
      <c r="A150" s="14" t="s">
        <v>66</v>
      </c>
      <c r="B150" s="15" t="s">
        <v>80</v>
      </c>
      <c r="C150" s="16" t="s">
        <v>138</v>
      </c>
      <c r="D150" s="16">
        <v>513.20000000000005</v>
      </c>
      <c r="E150" s="49">
        <v>34500</v>
      </c>
      <c r="F150" s="50">
        <f t="shared" si="1"/>
        <v>17705400</v>
      </c>
      <c r="G150" s="18">
        <f>SUM(F150:F151)</f>
        <v>21968400</v>
      </c>
    </row>
    <row r="151" spans="1:7" ht="18" x14ac:dyDescent="0.3">
      <c r="A151" s="14"/>
      <c r="B151" s="15" t="s">
        <v>20</v>
      </c>
      <c r="C151" s="16" t="s">
        <v>49</v>
      </c>
      <c r="D151" s="16">
        <v>121.8</v>
      </c>
      <c r="E151" s="49">
        <v>35000</v>
      </c>
      <c r="F151" s="50">
        <f t="shared" ref="F151:F225" si="2">E151*D151</f>
        <v>4263000</v>
      </c>
      <c r="G151" s="17"/>
    </row>
    <row r="152" spans="1:7" ht="18" x14ac:dyDescent="0.3">
      <c r="A152" s="14"/>
      <c r="B152" s="15"/>
      <c r="C152" s="16"/>
      <c r="D152" s="16"/>
      <c r="E152" s="49"/>
      <c r="F152" s="50">
        <f t="shared" si="2"/>
        <v>0</v>
      </c>
      <c r="G152" s="17"/>
    </row>
    <row r="153" spans="1:7" ht="18" x14ac:dyDescent="0.3">
      <c r="A153" s="14" t="s">
        <v>122</v>
      </c>
      <c r="B153" s="32" t="s">
        <v>139</v>
      </c>
      <c r="C153" s="22" t="s">
        <v>140</v>
      </c>
      <c r="D153" s="22">
        <v>-100</v>
      </c>
      <c r="E153" s="23">
        <v>30500</v>
      </c>
      <c r="F153" s="24">
        <f t="shared" si="2"/>
        <v>-3050000</v>
      </c>
      <c r="G153" s="18">
        <f>F153</f>
        <v>-3050000</v>
      </c>
    </row>
    <row r="154" spans="1:7" ht="18" x14ac:dyDescent="0.3">
      <c r="A154" s="14"/>
      <c r="B154" s="15"/>
      <c r="C154" s="16"/>
      <c r="D154" s="16"/>
      <c r="E154" s="49"/>
      <c r="F154" s="50">
        <f t="shared" si="2"/>
        <v>0</v>
      </c>
      <c r="G154" s="17"/>
    </row>
    <row r="155" spans="1:7" ht="18" x14ac:dyDescent="0.3">
      <c r="A155" s="14" t="s">
        <v>97</v>
      </c>
      <c r="B155" s="15" t="s">
        <v>5</v>
      </c>
      <c r="C155" s="16" t="s">
        <v>98</v>
      </c>
      <c r="D155" s="16">
        <v>701</v>
      </c>
      <c r="E155" s="49">
        <v>30000</v>
      </c>
      <c r="F155" s="50">
        <f t="shared" si="2"/>
        <v>21030000</v>
      </c>
      <c r="G155" s="18">
        <f>SUM(F155:F156)</f>
        <v>37089000</v>
      </c>
    </row>
    <row r="156" spans="1:7" ht="18" x14ac:dyDescent="0.3">
      <c r="A156" s="28"/>
      <c r="B156" s="29" t="s">
        <v>5</v>
      </c>
      <c r="C156" s="30" t="s">
        <v>99</v>
      </c>
      <c r="D156" s="30">
        <v>535.29999999999995</v>
      </c>
      <c r="E156" s="51">
        <v>30000</v>
      </c>
      <c r="F156" s="52">
        <f t="shared" si="2"/>
        <v>16058999.999999998</v>
      </c>
      <c r="G156" s="33"/>
    </row>
    <row r="157" spans="1:7" ht="18" x14ac:dyDescent="0.3">
      <c r="A157" s="1"/>
      <c r="B157" s="2"/>
      <c r="C157" s="3"/>
      <c r="D157" s="3"/>
      <c r="E157" s="38"/>
      <c r="F157" s="39"/>
      <c r="G157" s="4"/>
    </row>
    <row r="158" spans="1:7" ht="18.75" x14ac:dyDescent="0.3">
      <c r="A158" s="5">
        <v>42618</v>
      </c>
      <c r="B158" s="6"/>
      <c r="C158" s="40" t="s">
        <v>0</v>
      </c>
      <c r="D158" s="41"/>
      <c r="E158" s="42"/>
      <c r="F158" s="43"/>
      <c r="G158" s="7"/>
    </row>
    <row r="159" spans="1:7" ht="15.75" x14ac:dyDescent="0.25">
      <c r="A159" s="8" t="s">
        <v>1</v>
      </c>
      <c r="B159" s="9" t="s">
        <v>2</v>
      </c>
      <c r="C159" s="44" t="s">
        <v>3</v>
      </c>
      <c r="D159" s="45">
        <f>SUM(D160:D292)</f>
        <v>18208.900000000001</v>
      </c>
      <c r="E159" s="46"/>
      <c r="F159" s="46">
        <f>SUM(F160:F292)</f>
        <v>611259540</v>
      </c>
      <c r="G159" s="46">
        <f>SUM(G160:G292)</f>
        <v>611259540</v>
      </c>
    </row>
    <row r="160" spans="1:7" ht="18" x14ac:dyDescent="0.3">
      <c r="A160" s="11" t="s">
        <v>141</v>
      </c>
      <c r="B160" s="34" t="s">
        <v>142</v>
      </c>
      <c r="C160" s="35" t="s">
        <v>143</v>
      </c>
      <c r="D160" s="35">
        <v>105.6</v>
      </c>
      <c r="E160" s="53">
        <v>64000</v>
      </c>
      <c r="F160" s="54">
        <f t="shared" si="2"/>
        <v>6758400</v>
      </c>
      <c r="G160" s="13">
        <f>SUM(F160:F162)</f>
        <v>18096800</v>
      </c>
    </row>
    <row r="161" spans="1:7" ht="18" x14ac:dyDescent="0.3">
      <c r="A161" s="14"/>
      <c r="B161" s="19" t="s">
        <v>142</v>
      </c>
      <c r="C161" s="20" t="s">
        <v>144</v>
      </c>
      <c r="D161" s="20">
        <v>95.8</v>
      </c>
      <c r="E161" s="26">
        <v>59000</v>
      </c>
      <c r="F161" s="27">
        <f t="shared" si="2"/>
        <v>5652200</v>
      </c>
      <c r="G161" s="17"/>
    </row>
    <row r="162" spans="1:7" ht="18" x14ac:dyDescent="0.3">
      <c r="A162" s="14"/>
      <c r="B162" s="19" t="s">
        <v>142</v>
      </c>
      <c r="C162" s="20" t="s">
        <v>145</v>
      </c>
      <c r="D162" s="20">
        <v>105.3</v>
      </c>
      <c r="E162" s="26">
        <v>54000</v>
      </c>
      <c r="F162" s="27">
        <f t="shared" si="2"/>
        <v>5686200</v>
      </c>
      <c r="G162" s="17"/>
    </row>
    <row r="163" spans="1:7" ht="18" x14ac:dyDescent="0.3">
      <c r="A163" s="14"/>
      <c r="B163" s="15"/>
      <c r="C163" s="16"/>
      <c r="D163" s="16"/>
      <c r="E163" s="49"/>
      <c r="F163" s="50">
        <f t="shared" si="2"/>
        <v>0</v>
      </c>
      <c r="G163" s="17"/>
    </row>
    <row r="164" spans="1:7" ht="18" x14ac:dyDescent="0.3">
      <c r="A164" s="14" t="s">
        <v>146</v>
      </c>
      <c r="B164" s="15" t="s">
        <v>5</v>
      </c>
      <c r="C164" s="16" t="s">
        <v>76</v>
      </c>
      <c r="D164" s="16">
        <v>30</v>
      </c>
      <c r="E164" s="49">
        <v>31000</v>
      </c>
      <c r="F164" s="50">
        <f t="shared" si="2"/>
        <v>930000</v>
      </c>
      <c r="G164" s="18">
        <f>SUM(F164:F166)</f>
        <v>4030000</v>
      </c>
    </row>
    <row r="165" spans="1:7" ht="18" x14ac:dyDescent="0.3">
      <c r="A165" s="14"/>
      <c r="B165" s="15" t="s">
        <v>5</v>
      </c>
      <c r="C165" s="16" t="s">
        <v>32</v>
      </c>
      <c r="D165" s="16">
        <v>50</v>
      </c>
      <c r="E165" s="49">
        <v>31000</v>
      </c>
      <c r="F165" s="50">
        <f t="shared" si="2"/>
        <v>1550000</v>
      </c>
      <c r="G165" s="17"/>
    </row>
    <row r="166" spans="1:7" ht="18" x14ac:dyDescent="0.3">
      <c r="A166" s="14"/>
      <c r="B166" s="15" t="s">
        <v>5</v>
      </c>
      <c r="C166" s="16" t="s">
        <v>6</v>
      </c>
      <c r="D166" s="16">
        <v>50</v>
      </c>
      <c r="E166" s="49">
        <v>31000</v>
      </c>
      <c r="F166" s="50">
        <f t="shared" si="2"/>
        <v>1550000</v>
      </c>
      <c r="G166" s="17"/>
    </row>
    <row r="167" spans="1:7" ht="18" x14ac:dyDescent="0.3">
      <c r="A167" s="14"/>
      <c r="B167" s="15"/>
      <c r="C167" s="16"/>
      <c r="D167" s="16"/>
      <c r="E167" s="49"/>
      <c r="F167" s="50">
        <f t="shared" si="2"/>
        <v>0</v>
      </c>
      <c r="G167" s="17"/>
    </row>
    <row r="168" spans="1:7" ht="18" x14ac:dyDescent="0.3">
      <c r="A168" s="14" t="s">
        <v>127</v>
      </c>
      <c r="B168" s="15" t="s">
        <v>5</v>
      </c>
      <c r="C168" s="16" t="s">
        <v>128</v>
      </c>
      <c r="D168" s="16">
        <v>20</v>
      </c>
      <c r="E168" s="49">
        <v>31000</v>
      </c>
      <c r="F168" s="50">
        <f t="shared" si="2"/>
        <v>620000</v>
      </c>
      <c r="G168" s="18">
        <f>SUM(F168:F169)</f>
        <v>4882500</v>
      </c>
    </row>
    <row r="169" spans="1:7" ht="18" x14ac:dyDescent="0.3">
      <c r="A169" s="14"/>
      <c r="B169" s="15" t="s">
        <v>5</v>
      </c>
      <c r="C169" s="16" t="s">
        <v>147</v>
      </c>
      <c r="D169" s="16">
        <v>137.5</v>
      </c>
      <c r="E169" s="49">
        <v>31000</v>
      </c>
      <c r="F169" s="50">
        <f t="shared" si="2"/>
        <v>4262500</v>
      </c>
      <c r="G169" s="17"/>
    </row>
    <row r="170" spans="1:7" ht="18" x14ac:dyDescent="0.3">
      <c r="A170" s="14"/>
      <c r="B170" s="15"/>
      <c r="C170" s="16"/>
      <c r="D170" s="16"/>
      <c r="E170" s="49"/>
      <c r="F170" s="50">
        <f t="shared" si="2"/>
        <v>0</v>
      </c>
      <c r="G170" s="17"/>
    </row>
    <row r="171" spans="1:7" ht="18" x14ac:dyDescent="0.3">
      <c r="A171" s="14" t="s">
        <v>148</v>
      </c>
      <c r="B171" s="15" t="s">
        <v>149</v>
      </c>
      <c r="C171" s="16" t="s">
        <v>150</v>
      </c>
      <c r="D171" s="16">
        <v>68.3</v>
      </c>
      <c r="E171" s="49">
        <v>35000</v>
      </c>
      <c r="F171" s="50">
        <f t="shared" si="2"/>
        <v>2390500</v>
      </c>
      <c r="G171" s="18">
        <f>F171</f>
        <v>2390500</v>
      </c>
    </row>
    <row r="172" spans="1:7" ht="18" x14ac:dyDescent="0.3">
      <c r="A172" s="14"/>
      <c r="B172" s="15"/>
      <c r="C172" s="16"/>
      <c r="D172" s="16"/>
      <c r="E172" s="49"/>
      <c r="F172" s="50">
        <f t="shared" si="2"/>
        <v>0</v>
      </c>
      <c r="G172" s="17"/>
    </row>
    <row r="173" spans="1:7" ht="18" x14ac:dyDescent="0.3">
      <c r="A173" s="14" t="s">
        <v>28</v>
      </c>
      <c r="B173" s="15" t="s">
        <v>5</v>
      </c>
      <c r="C173" s="16" t="s">
        <v>77</v>
      </c>
      <c r="D173" s="16">
        <v>100</v>
      </c>
      <c r="E173" s="49">
        <v>30500</v>
      </c>
      <c r="F173" s="50">
        <f t="shared" si="2"/>
        <v>3050000</v>
      </c>
      <c r="G173" s="18">
        <f>SUM(F173:F179)</f>
        <v>5596000</v>
      </c>
    </row>
    <row r="174" spans="1:7" ht="18" x14ac:dyDescent="0.3">
      <c r="A174" s="14"/>
      <c r="B174" s="15" t="s">
        <v>5</v>
      </c>
      <c r="C174" s="16" t="s">
        <v>151</v>
      </c>
      <c r="D174" s="16">
        <v>42</v>
      </c>
      <c r="E174" s="49">
        <v>30500</v>
      </c>
      <c r="F174" s="50">
        <f t="shared" si="2"/>
        <v>1281000</v>
      </c>
      <c r="G174" s="17"/>
    </row>
    <row r="175" spans="1:7" ht="18" x14ac:dyDescent="0.3">
      <c r="A175" s="14"/>
      <c r="B175" s="15" t="s">
        <v>5</v>
      </c>
      <c r="C175" s="16" t="s">
        <v>152</v>
      </c>
      <c r="D175" s="16">
        <v>10</v>
      </c>
      <c r="E175" s="49">
        <v>30500</v>
      </c>
      <c r="F175" s="50">
        <f t="shared" si="2"/>
        <v>305000</v>
      </c>
      <c r="G175" s="17"/>
    </row>
    <row r="176" spans="1:7" ht="18" x14ac:dyDescent="0.3">
      <c r="A176" s="14"/>
      <c r="B176" s="15" t="s">
        <v>5</v>
      </c>
      <c r="C176" s="16" t="s">
        <v>153</v>
      </c>
      <c r="D176" s="16">
        <v>20</v>
      </c>
      <c r="E176" s="49">
        <v>30500</v>
      </c>
      <c r="F176" s="50">
        <f t="shared" si="2"/>
        <v>610000</v>
      </c>
      <c r="G176" s="17"/>
    </row>
    <row r="177" spans="1:7" ht="18" x14ac:dyDescent="0.3">
      <c r="A177" s="14"/>
      <c r="B177" s="15" t="s">
        <v>5</v>
      </c>
      <c r="C177" s="16" t="s">
        <v>57</v>
      </c>
      <c r="D177" s="16">
        <v>20</v>
      </c>
      <c r="E177" s="49">
        <v>30500</v>
      </c>
      <c r="F177" s="50">
        <f t="shared" si="2"/>
        <v>610000</v>
      </c>
      <c r="G177" s="17"/>
    </row>
    <row r="178" spans="1:7" ht="18" x14ac:dyDescent="0.3">
      <c r="A178" s="14"/>
      <c r="B178" s="15" t="s">
        <v>80</v>
      </c>
      <c r="C178" s="16" t="s">
        <v>76</v>
      </c>
      <c r="D178" s="16">
        <v>10</v>
      </c>
      <c r="E178" s="49">
        <v>35000</v>
      </c>
      <c r="F178" s="50">
        <f t="shared" si="2"/>
        <v>350000</v>
      </c>
      <c r="G178" s="17"/>
    </row>
    <row r="179" spans="1:7" ht="18" x14ac:dyDescent="0.3">
      <c r="A179" s="14"/>
      <c r="B179" s="36" t="s">
        <v>154</v>
      </c>
      <c r="C179" s="22" t="s">
        <v>29</v>
      </c>
      <c r="D179" s="22">
        <v>-20</v>
      </c>
      <c r="E179" s="23">
        <v>30500</v>
      </c>
      <c r="F179" s="24">
        <f t="shared" si="2"/>
        <v>-610000</v>
      </c>
      <c r="G179" s="17"/>
    </row>
    <row r="180" spans="1:7" ht="18" x14ac:dyDescent="0.3">
      <c r="A180" s="14"/>
      <c r="B180" s="15"/>
      <c r="C180" s="16"/>
      <c r="D180" s="16"/>
      <c r="E180" s="49"/>
      <c r="F180" s="50">
        <f t="shared" si="2"/>
        <v>0</v>
      </c>
      <c r="G180" s="17"/>
    </row>
    <row r="181" spans="1:7" ht="18" x14ac:dyDescent="0.3">
      <c r="A181" s="14">
        <v>585</v>
      </c>
      <c r="B181" s="15" t="s">
        <v>5</v>
      </c>
      <c r="C181" s="16" t="s">
        <v>6</v>
      </c>
      <c r="D181" s="16">
        <v>50</v>
      </c>
      <c r="E181" s="49">
        <v>31000</v>
      </c>
      <c r="F181" s="50">
        <f t="shared" si="2"/>
        <v>1550000</v>
      </c>
      <c r="G181" s="18">
        <f>F181</f>
        <v>1550000</v>
      </c>
    </row>
    <row r="182" spans="1:7" ht="18" x14ac:dyDescent="0.3">
      <c r="A182" s="14"/>
      <c r="B182" s="15"/>
      <c r="C182" s="16"/>
      <c r="D182" s="16"/>
      <c r="E182" s="49"/>
      <c r="F182" s="50">
        <f t="shared" si="2"/>
        <v>0</v>
      </c>
      <c r="G182" s="17"/>
    </row>
    <row r="183" spans="1:7" ht="18" x14ac:dyDescent="0.3">
      <c r="A183" s="14" t="s">
        <v>31</v>
      </c>
      <c r="B183" s="15" t="s">
        <v>5</v>
      </c>
      <c r="C183" s="15" t="s">
        <v>155</v>
      </c>
      <c r="D183" s="16">
        <v>50</v>
      </c>
      <c r="E183" s="49">
        <v>31000</v>
      </c>
      <c r="F183" s="50">
        <f t="shared" si="2"/>
        <v>1550000</v>
      </c>
      <c r="G183" s="18">
        <f>SUM(F183:F185)</f>
        <v>7250000</v>
      </c>
    </row>
    <row r="184" spans="1:7" ht="18" x14ac:dyDescent="0.3">
      <c r="A184" s="14"/>
      <c r="B184" s="19" t="s">
        <v>156</v>
      </c>
      <c r="C184" s="19" t="s">
        <v>157</v>
      </c>
      <c r="D184" s="20">
        <v>100</v>
      </c>
      <c r="E184" s="26">
        <v>38000</v>
      </c>
      <c r="F184" s="27">
        <f t="shared" si="2"/>
        <v>3800000</v>
      </c>
      <c r="G184" s="18"/>
    </row>
    <row r="185" spans="1:7" ht="18" x14ac:dyDescent="0.3">
      <c r="A185" s="14"/>
      <c r="B185" s="19" t="s">
        <v>156</v>
      </c>
      <c r="C185" s="19" t="s">
        <v>158</v>
      </c>
      <c r="D185" s="20">
        <v>50</v>
      </c>
      <c r="E185" s="26">
        <v>38000</v>
      </c>
      <c r="F185" s="27">
        <f t="shared" si="2"/>
        <v>1900000</v>
      </c>
      <c r="G185" s="18"/>
    </row>
    <row r="186" spans="1:7" ht="18" x14ac:dyDescent="0.3">
      <c r="A186" s="14"/>
      <c r="B186" s="15"/>
      <c r="C186" s="16"/>
      <c r="D186" s="16"/>
      <c r="E186" s="49"/>
      <c r="F186" s="50">
        <f t="shared" si="2"/>
        <v>0</v>
      </c>
      <c r="G186" s="17"/>
    </row>
    <row r="187" spans="1:7" ht="18" x14ac:dyDescent="0.3">
      <c r="A187" s="14" t="s">
        <v>79</v>
      </c>
      <c r="B187" s="15" t="s">
        <v>80</v>
      </c>
      <c r="C187" s="16" t="s">
        <v>81</v>
      </c>
      <c r="D187" s="16">
        <v>200</v>
      </c>
      <c r="E187" s="49">
        <v>37000</v>
      </c>
      <c r="F187" s="50">
        <f t="shared" si="2"/>
        <v>7400000</v>
      </c>
      <c r="G187" s="18">
        <f>SUM(F187:F188)</f>
        <v>11299800</v>
      </c>
    </row>
    <row r="188" spans="1:7" ht="18" x14ac:dyDescent="0.3">
      <c r="A188" s="14"/>
      <c r="B188" s="15" t="s">
        <v>149</v>
      </c>
      <c r="C188" s="16" t="s">
        <v>14</v>
      </c>
      <c r="D188" s="16">
        <v>105.4</v>
      </c>
      <c r="E188" s="49">
        <v>37000</v>
      </c>
      <c r="F188" s="50">
        <f t="shared" si="2"/>
        <v>3899800</v>
      </c>
      <c r="G188" s="17"/>
    </row>
    <row r="189" spans="1:7" ht="18" x14ac:dyDescent="0.3">
      <c r="A189" s="14"/>
      <c r="B189" s="15"/>
      <c r="C189" s="16"/>
      <c r="D189" s="16"/>
      <c r="E189" s="49"/>
      <c r="F189" s="50">
        <f t="shared" si="2"/>
        <v>0</v>
      </c>
      <c r="G189" s="17"/>
    </row>
    <row r="190" spans="1:7" ht="18" x14ac:dyDescent="0.3">
      <c r="A190" s="14" t="s">
        <v>159</v>
      </c>
      <c r="B190" s="15" t="s">
        <v>160</v>
      </c>
      <c r="C190" s="16" t="s">
        <v>161</v>
      </c>
      <c r="D190" s="16">
        <v>221.9</v>
      </c>
      <c r="E190" s="49">
        <v>40000</v>
      </c>
      <c r="F190" s="50">
        <f t="shared" si="2"/>
        <v>8876000</v>
      </c>
      <c r="G190" s="18">
        <f>F190</f>
        <v>8876000</v>
      </c>
    </row>
    <row r="191" spans="1:7" ht="18" x14ac:dyDescent="0.3">
      <c r="A191" s="14"/>
      <c r="B191" s="15"/>
      <c r="C191" s="16"/>
      <c r="D191" s="16"/>
      <c r="E191" s="49"/>
      <c r="F191" s="50">
        <f t="shared" si="2"/>
        <v>0</v>
      </c>
      <c r="G191" s="17"/>
    </row>
    <row r="192" spans="1:7" ht="18" x14ac:dyDescent="0.3">
      <c r="A192" s="14" t="s">
        <v>36</v>
      </c>
      <c r="B192" s="15" t="s">
        <v>20</v>
      </c>
      <c r="C192" s="16" t="s">
        <v>162</v>
      </c>
      <c r="D192" s="16">
        <v>273</v>
      </c>
      <c r="E192" s="49">
        <v>35500</v>
      </c>
      <c r="F192" s="50">
        <f t="shared" si="2"/>
        <v>9691500</v>
      </c>
      <c r="G192" s="18">
        <f>F192</f>
        <v>9691500</v>
      </c>
    </row>
    <row r="193" spans="1:7" ht="18" x14ac:dyDescent="0.3">
      <c r="A193" s="14"/>
      <c r="B193" s="15"/>
      <c r="C193" s="16"/>
      <c r="D193" s="16"/>
      <c r="E193" s="49"/>
      <c r="F193" s="50">
        <f t="shared" si="2"/>
        <v>0</v>
      </c>
      <c r="G193" s="17"/>
    </row>
    <row r="194" spans="1:7" ht="18" x14ac:dyDescent="0.3">
      <c r="A194" s="14" t="s">
        <v>163</v>
      </c>
      <c r="B194" s="15" t="s">
        <v>20</v>
      </c>
      <c r="C194" s="16" t="s">
        <v>164</v>
      </c>
      <c r="D194" s="16">
        <v>125</v>
      </c>
      <c r="E194" s="49">
        <v>38000</v>
      </c>
      <c r="F194" s="50">
        <f t="shared" si="2"/>
        <v>4750000</v>
      </c>
      <c r="G194" s="18">
        <f>F194</f>
        <v>4750000</v>
      </c>
    </row>
    <row r="195" spans="1:7" ht="18" x14ac:dyDescent="0.3">
      <c r="A195" s="14"/>
      <c r="B195" s="15"/>
      <c r="C195" s="16"/>
      <c r="D195" s="16"/>
      <c r="E195" s="49"/>
      <c r="F195" s="50">
        <f t="shared" si="2"/>
        <v>0</v>
      </c>
      <c r="G195" s="17"/>
    </row>
    <row r="196" spans="1:7" ht="18" x14ac:dyDescent="0.3">
      <c r="A196" s="14" t="s">
        <v>165</v>
      </c>
      <c r="B196" s="15" t="s">
        <v>5</v>
      </c>
      <c r="C196" s="16" t="s">
        <v>147</v>
      </c>
      <c r="D196" s="16">
        <v>500</v>
      </c>
      <c r="E196" s="49">
        <v>31000</v>
      </c>
      <c r="F196" s="50">
        <f t="shared" si="2"/>
        <v>15500000</v>
      </c>
      <c r="G196" s="18">
        <f>F196</f>
        <v>15500000</v>
      </c>
    </row>
    <row r="197" spans="1:7" ht="18" x14ac:dyDescent="0.3">
      <c r="A197" s="14"/>
      <c r="B197" s="15"/>
      <c r="C197" s="16"/>
      <c r="D197" s="16"/>
      <c r="E197" s="49"/>
      <c r="F197" s="50">
        <f t="shared" si="2"/>
        <v>0</v>
      </c>
      <c r="G197" s="17"/>
    </row>
    <row r="198" spans="1:7" ht="18" x14ac:dyDescent="0.3">
      <c r="A198" s="14" t="s">
        <v>85</v>
      </c>
      <c r="B198" s="15" t="s">
        <v>166</v>
      </c>
      <c r="C198" s="16" t="s">
        <v>57</v>
      </c>
      <c r="D198" s="16">
        <v>213</v>
      </c>
      <c r="E198" s="49">
        <v>28000</v>
      </c>
      <c r="F198" s="50">
        <f t="shared" si="2"/>
        <v>5964000</v>
      </c>
      <c r="G198" s="18">
        <f>SUM(F198:F201)</f>
        <v>14900500</v>
      </c>
    </row>
    <row r="199" spans="1:7" ht="18" x14ac:dyDescent="0.3">
      <c r="A199" s="14"/>
      <c r="B199" s="15" t="s">
        <v>166</v>
      </c>
      <c r="C199" s="16" t="s">
        <v>167</v>
      </c>
      <c r="D199" s="16">
        <v>181</v>
      </c>
      <c r="E199" s="49">
        <v>28000</v>
      </c>
      <c r="F199" s="50">
        <f t="shared" si="2"/>
        <v>5068000</v>
      </c>
      <c r="G199" s="17"/>
    </row>
    <row r="200" spans="1:7" ht="18" x14ac:dyDescent="0.3">
      <c r="A200" s="14"/>
      <c r="B200" s="15" t="s">
        <v>67</v>
      </c>
      <c r="C200" s="16" t="s">
        <v>167</v>
      </c>
      <c r="D200" s="16">
        <v>105.2</v>
      </c>
      <c r="E200" s="49">
        <v>30000</v>
      </c>
      <c r="F200" s="50">
        <f>E200*D200</f>
        <v>3156000</v>
      </c>
      <c r="G200" s="18"/>
    </row>
    <row r="201" spans="1:7" ht="18" x14ac:dyDescent="0.3">
      <c r="A201" s="14"/>
      <c r="B201" s="15" t="s">
        <v>20</v>
      </c>
      <c r="C201" s="16" t="s">
        <v>168</v>
      </c>
      <c r="D201" s="16">
        <v>25</v>
      </c>
      <c r="E201" s="49">
        <v>28500</v>
      </c>
      <c r="F201" s="50">
        <f>E201*D201</f>
        <v>712500</v>
      </c>
      <c r="G201" s="17"/>
    </row>
    <row r="202" spans="1:7" ht="18" x14ac:dyDescent="0.3">
      <c r="A202" s="14"/>
      <c r="B202" s="15"/>
      <c r="C202" s="16"/>
      <c r="D202" s="16"/>
      <c r="E202" s="49"/>
      <c r="F202" s="50">
        <f>E202*D202</f>
        <v>0</v>
      </c>
      <c r="G202" s="17"/>
    </row>
    <row r="203" spans="1:7" ht="18" x14ac:dyDescent="0.3">
      <c r="A203" s="14" t="s">
        <v>169</v>
      </c>
      <c r="B203" s="15" t="s">
        <v>80</v>
      </c>
      <c r="C203" s="16" t="s">
        <v>170</v>
      </c>
      <c r="D203" s="16">
        <v>257.7</v>
      </c>
      <c r="E203" s="49">
        <v>37300</v>
      </c>
      <c r="F203" s="50">
        <f t="shared" si="2"/>
        <v>9612210</v>
      </c>
      <c r="G203" s="18">
        <f>SUM(F203:F204)</f>
        <v>24647840</v>
      </c>
    </row>
    <row r="204" spans="1:7" ht="18" x14ac:dyDescent="0.3">
      <c r="A204" s="14"/>
      <c r="B204" s="15" t="s">
        <v>80</v>
      </c>
      <c r="C204" s="16" t="s">
        <v>171</v>
      </c>
      <c r="D204" s="16">
        <v>403.1</v>
      </c>
      <c r="E204" s="49">
        <v>37300</v>
      </c>
      <c r="F204" s="50">
        <f t="shared" si="2"/>
        <v>15035630</v>
      </c>
      <c r="G204" s="17"/>
    </row>
    <row r="205" spans="1:7" ht="18" x14ac:dyDescent="0.3">
      <c r="A205" s="14"/>
      <c r="B205" s="15"/>
      <c r="C205" s="16"/>
      <c r="D205" s="16"/>
      <c r="E205" s="49"/>
      <c r="F205" s="50">
        <f t="shared" si="2"/>
        <v>0</v>
      </c>
      <c r="G205" s="17"/>
    </row>
    <row r="206" spans="1:7" ht="18" x14ac:dyDescent="0.3">
      <c r="A206" s="14" t="s">
        <v>172</v>
      </c>
      <c r="B206" s="15" t="s">
        <v>5</v>
      </c>
      <c r="C206" s="16" t="s">
        <v>13</v>
      </c>
      <c r="D206" s="16">
        <v>800</v>
      </c>
      <c r="E206" s="49">
        <v>32500</v>
      </c>
      <c r="F206" s="50">
        <f t="shared" si="2"/>
        <v>26000000</v>
      </c>
      <c r="G206" s="18">
        <f>F206</f>
        <v>26000000</v>
      </c>
    </row>
    <row r="207" spans="1:7" ht="18" x14ac:dyDescent="0.3">
      <c r="A207" s="14"/>
      <c r="B207" s="15"/>
      <c r="C207" s="16"/>
      <c r="D207" s="16"/>
      <c r="E207" s="49"/>
      <c r="F207" s="50">
        <f t="shared" si="2"/>
        <v>0</v>
      </c>
      <c r="G207" s="17"/>
    </row>
    <row r="208" spans="1:7" ht="18" x14ac:dyDescent="0.3">
      <c r="A208" s="14" t="s">
        <v>110</v>
      </c>
      <c r="B208" s="15" t="s">
        <v>5</v>
      </c>
      <c r="C208" s="16" t="s">
        <v>173</v>
      </c>
      <c r="D208" s="16">
        <v>1020</v>
      </c>
      <c r="E208" s="49">
        <v>31000</v>
      </c>
      <c r="F208" s="50">
        <f t="shared" si="2"/>
        <v>31620000</v>
      </c>
      <c r="G208" s="18">
        <f>F208</f>
        <v>31620000</v>
      </c>
    </row>
    <row r="209" spans="1:7" ht="18" x14ac:dyDescent="0.3">
      <c r="A209" s="14"/>
      <c r="B209" s="15"/>
      <c r="C209" s="16"/>
      <c r="D209" s="16"/>
      <c r="E209" s="49"/>
      <c r="F209" s="50">
        <f t="shared" si="2"/>
        <v>0</v>
      </c>
      <c r="G209" s="17"/>
    </row>
    <row r="210" spans="1:7" ht="18" x14ac:dyDescent="0.3">
      <c r="A210" s="14" t="s">
        <v>61</v>
      </c>
      <c r="B210" s="15" t="s">
        <v>5</v>
      </c>
      <c r="C210" s="16" t="s">
        <v>65</v>
      </c>
      <c r="D210" s="16">
        <v>350</v>
      </c>
      <c r="E210" s="49">
        <v>33000</v>
      </c>
      <c r="F210" s="50">
        <f t="shared" si="2"/>
        <v>11550000</v>
      </c>
      <c r="G210" s="18">
        <f>SUM(F210:F212)</f>
        <v>20962500</v>
      </c>
    </row>
    <row r="211" spans="1:7" ht="18" x14ac:dyDescent="0.3">
      <c r="A211" s="14"/>
      <c r="B211" s="15" t="s">
        <v>20</v>
      </c>
      <c r="C211" s="16" t="s">
        <v>174</v>
      </c>
      <c r="D211" s="16">
        <v>250</v>
      </c>
      <c r="E211" s="49">
        <v>37000</v>
      </c>
      <c r="F211" s="50">
        <f t="shared" si="2"/>
        <v>9250000</v>
      </c>
      <c r="G211" s="17"/>
    </row>
    <row r="212" spans="1:7" ht="18" x14ac:dyDescent="0.3">
      <c r="A212" s="14"/>
      <c r="B212" s="15" t="s">
        <v>5</v>
      </c>
      <c r="C212" s="16" t="s">
        <v>175</v>
      </c>
      <c r="D212" s="16">
        <v>5</v>
      </c>
      <c r="E212" s="49">
        <v>32500</v>
      </c>
      <c r="F212" s="50">
        <f>E212*D212</f>
        <v>162500</v>
      </c>
      <c r="G212" s="18"/>
    </row>
    <row r="213" spans="1:7" ht="18" x14ac:dyDescent="0.3">
      <c r="A213" s="14"/>
      <c r="B213" s="15"/>
      <c r="C213" s="16"/>
      <c r="D213" s="16"/>
      <c r="E213" s="49"/>
      <c r="F213" s="50">
        <f t="shared" ref="F213:F276" si="3">E213*D213</f>
        <v>0</v>
      </c>
      <c r="G213" s="17"/>
    </row>
    <row r="214" spans="1:7" ht="18" x14ac:dyDescent="0.3">
      <c r="A214" s="14" t="s">
        <v>66</v>
      </c>
      <c r="B214" s="15" t="s">
        <v>20</v>
      </c>
      <c r="C214" s="16" t="s">
        <v>49</v>
      </c>
      <c r="D214" s="16">
        <v>100.6</v>
      </c>
      <c r="E214" s="49">
        <v>35000</v>
      </c>
      <c r="F214" s="50">
        <f t="shared" si="3"/>
        <v>3521000</v>
      </c>
      <c r="G214" s="18">
        <f>SUM(F214:F215)</f>
        <v>14497000</v>
      </c>
    </row>
    <row r="215" spans="1:7" ht="18" x14ac:dyDescent="0.3">
      <c r="A215" s="14"/>
      <c r="B215" s="15" t="s">
        <v>20</v>
      </c>
      <c r="C215" s="16" t="s">
        <v>34</v>
      </c>
      <c r="D215" s="16">
        <v>313.60000000000002</v>
      </c>
      <c r="E215" s="49">
        <v>35000</v>
      </c>
      <c r="F215" s="50">
        <f t="shared" si="3"/>
        <v>10976000</v>
      </c>
      <c r="G215" s="17"/>
    </row>
    <row r="216" spans="1:7" ht="18" x14ac:dyDescent="0.3">
      <c r="A216" s="14"/>
      <c r="B216" s="15"/>
      <c r="C216" s="16"/>
      <c r="D216" s="16"/>
      <c r="E216" s="49"/>
      <c r="F216" s="50">
        <f t="shared" si="3"/>
        <v>0</v>
      </c>
      <c r="G216" s="17"/>
    </row>
    <row r="217" spans="1:7" ht="18" x14ac:dyDescent="0.3">
      <c r="A217" s="14" t="s">
        <v>75</v>
      </c>
      <c r="B217" s="21" t="s">
        <v>176</v>
      </c>
      <c r="C217" s="22"/>
      <c r="D217" s="22">
        <v>-4</v>
      </c>
      <c r="E217" s="23">
        <v>35500</v>
      </c>
      <c r="F217" s="24">
        <f t="shared" si="3"/>
        <v>-142000</v>
      </c>
      <c r="G217" s="18">
        <f>F217</f>
        <v>-142000</v>
      </c>
    </row>
    <row r="218" spans="1:7" ht="18" x14ac:dyDescent="0.3">
      <c r="A218" s="14"/>
      <c r="B218" s="15"/>
      <c r="C218" s="16"/>
      <c r="D218" s="16"/>
      <c r="E218" s="49"/>
      <c r="F218" s="50">
        <f t="shared" si="3"/>
        <v>0</v>
      </c>
      <c r="G218" s="17"/>
    </row>
    <row r="219" spans="1:7" ht="18" x14ac:dyDescent="0.3">
      <c r="A219" s="14" t="s">
        <v>69</v>
      </c>
      <c r="B219" s="15" t="s">
        <v>20</v>
      </c>
      <c r="C219" s="16" t="s">
        <v>177</v>
      </c>
      <c r="D219" s="16">
        <v>210</v>
      </c>
      <c r="E219" s="49">
        <v>36500</v>
      </c>
      <c r="F219" s="50">
        <f t="shared" si="3"/>
        <v>7665000</v>
      </c>
      <c r="G219" s="18">
        <f>SUM(F219:F220)</f>
        <v>15805000</v>
      </c>
    </row>
    <row r="220" spans="1:7" ht="18" x14ac:dyDescent="0.3">
      <c r="A220" s="14"/>
      <c r="B220" s="15" t="s">
        <v>20</v>
      </c>
      <c r="C220" s="16" t="s">
        <v>178</v>
      </c>
      <c r="D220" s="16">
        <v>220</v>
      </c>
      <c r="E220" s="49">
        <v>37000</v>
      </c>
      <c r="F220" s="50">
        <f t="shared" si="3"/>
        <v>8140000</v>
      </c>
      <c r="G220" s="17"/>
    </row>
    <row r="221" spans="1:7" ht="18" x14ac:dyDescent="0.3">
      <c r="A221" s="14"/>
      <c r="B221" s="15"/>
      <c r="C221" s="16"/>
      <c r="D221" s="16"/>
      <c r="E221" s="49"/>
      <c r="F221" s="50">
        <f t="shared" si="3"/>
        <v>0</v>
      </c>
      <c r="G221" s="17"/>
    </row>
    <row r="222" spans="1:7" ht="18" x14ac:dyDescent="0.3">
      <c r="A222" s="14" t="s">
        <v>179</v>
      </c>
      <c r="B222" s="15" t="s">
        <v>180</v>
      </c>
      <c r="C222" s="16" t="s">
        <v>162</v>
      </c>
      <c r="D222" s="16">
        <v>150</v>
      </c>
      <c r="E222" s="49">
        <v>37900</v>
      </c>
      <c r="F222" s="50">
        <f t="shared" si="3"/>
        <v>5685000</v>
      </c>
      <c r="G222" s="18">
        <f>F222</f>
        <v>5685000</v>
      </c>
    </row>
    <row r="223" spans="1:7" ht="18" x14ac:dyDescent="0.3">
      <c r="A223" s="14"/>
      <c r="B223" s="15"/>
      <c r="C223" s="16"/>
      <c r="D223" s="16"/>
      <c r="E223" s="49"/>
      <c r="F223" s="50">
        <f t="shared" si="3"/>
        <v>0</v>
      </c>
      <c r="G223" s="17"/>
    </row>
    <row r="224" spans="1:7" ht="18" x14ac:dyDescent="0.3">
      <c r="A224" s="14" t="s">
        <v>181</v>
      </c>
      <c r="B224" s="15" t="s">
        <v>182</v>
      </c>
      <c r="C224" s="16" t="s">
        <v>183</v>
      </c>
      <c r="D224" s="16">
        <v>55</v>
      </c>
      <c r="E224" s="49">
        <v>41500</v>
      </c>
      <c r="F224" s="50">
        <f t="shared" si="3"/>
        <v>2282500</v>
      </c>
      <c r="G224" s="18">
        <f>SUM(F224:F226)</f>
        <v>10632500</v>
      </c>
    </row>
    <row r="225" spans="1:7" ht="18" x14ac:dyDescent="0.3">
      <c r="A225" s="14"/>
      <c r="B225" s="15" t="s">
        <v>182</v>
      </c>
      <c r="C225" s="16" t="s">
        <v>184</v>
      </c>
      <c r="D225" s="16">
        <v>93</v>
      </c>
      <c r="E225" s="49">
        <v>42000</v>
      </c>
      <c r="F225" s="50">
        <f t="shared" si="3"/>
        <v>3906000</v>
      </c>
      <c r="G225" s="17"/>
    </row>
    <row r="226" spans="1:7" ht="18" x14ac:dyDescent="0.3">
      <c r="A226" s="14"/>
      <c r="B226" s="15" t="s">
        <v>185</v>
      </c>
      <c r="C226" s="16" t="s">
        <v>184</v>
      </c>
      <c r="D226" s="16">
        <v>101</v>
      </c>
      <c r="E226" s="49">
        <v>44000</v>
      </c>
      <c r="F226" s="50">
        <f t="shared" si="3"/>
        <v>4444000</v>
      </c>
      <c r="G226" s="17"/>
    </row>
    <row r="227" spans="1:7" ht="18" x14ac:dyDescent="0.3">
      <c r="A227" s="14"/>
      <c r="B227" s="15"/>
      <c r="C227" s="16"/>
      <c r="D227" s="16"/>
      <c r="E227" s="49"/>
      <c r="F227" s="50">
        <f t="shared" si="3"/>
        <v>0</v>
      </c>
      <c r="G227" s="17"/>
    </row>
    <row r="228" spans="1:7" ht="18" x14ac:dyDescent="0.3">
      <c r="A228" s="14" t="s">
        <v>86</v>
      </c>
      <c r="B228" s="15" t="s">
        <v>20</v>
      </c>
      <c r="C228" s="16" t="s">
        <v>87</v>
      </c>
      <c r="D228" s="16">
        <v>212.3</v>
      </c>
      <c r="E228" s="49">
        <v>31500</v>
      </c>
      <c r="F228" s="50">
        <f t="shared" si="3"/>
        <v>6687450</v>
      </c>
      <c r="G228" s="18">
        <f>SUM(F228:F229)</f>
        <v>39226950</v>
      </c>
    </row>
    <row r="229" spans="1:7" ht="18" x14ac:dyDescent="0.3">
      <c r="A229" s="14"/>
      <c r="B229" s="15" t="s">
        <v>186</v>
      </c>
      <c r="C229" s="16" t="s">
        <v>14</v>
      </c>
      <c r="D229" s="16">
        <v>1033</v>
      </c>
      <c r="E229" s="49">
        <v>31500</v>
      </c>
      <c r="F229" s="50">
        <f t="shared" si="3"/>
        <v>32539500</v>
      </c>
      <c r="G229" s="17"/>
    </row>
    <row r="230" spans="1:7" ht="18" x14ac:dyDescent="0.3">
      <c r="A230" s="14"/>
      <c r="B230" s="15"/>
      <c r="C230" s="16"/>
      <c r="D230" s="16"/>
      <c r="E230" s="49"/>
      <c r="F230" s="50">
        <f t="shared" si="3"/>
        <v>0</v>
      </c>
      <c r="G230" s="17"/>
    </row>
    <row r="231" spans="1:7" ht="18" x14ac:dyDescent="0.3">
      <c r="A231" s="14" t="s">
        <v>108</v>
      </c>
      <c r="B231" s="15" t="s">
        <v>187</v>
      </c>
      <c r="C231" s="16" t="s">
        <v>120</v>
      </c>
      <c r="D231" s="16">
        <v>30</v>
      </c>
      <c r="E231" s="49">
        <v>33000</v>
      </c>
      <c r="F231" s="50">
        <f t="shared" si="3"/>
        <v>990000</v>
      </c>
      <c r="G231" s="18">
        <f>F231</f>
        <v>990000</v>
      </c>
    </row>
    <row r="232" spans="1:7" ht="18" x14ac:dyDescent="0.3">
      <c r="A232" s="14"/>
      <c r="B232" s="15"/>
      <c r="C232" s="16"/>
      <c r="D232" s="16"/>
      <c r="E232" s="49"/>
      <c r="F232" s="50">
        <f t="shared" si="3"/>
        <v>0</v>
      </c>
      <c r="G232" s="17"/>
    </row>
    <row r="233" spans="1:7" ht="18" x14ac:dyDescent="0.3">
      <c r="A233" s="14" t="s">
        <v>188</v>
      </c>
      <c r="B233" s="15" t="s">
        <v>20</v>
      </c>
      <c r="C233" s="15" t="s">
        <v>189</v>
      </c>
      <c r="D233" s="16">
        <v>297.7</v>
      </c>
      <c r="E233" s="49">
        <v>35000</v>
      </c>
      <c r="F233" s="50">
        <f t="shared" si="3"/>
        <v>10419500</v>
      </c>
      <c r="G233" s="18">
        <f>SUM(F233:F234)</f>
        <v>13619500</v>
      </c>
    </row>
    <row r="234" spans="1:7" ht="18" x14ac:dyDescent="0.3">
      <c r="A234" s="14"/>
      <c r="B234" s="15" t="s">
        <v>5</v>
      </c>
      <c r="C234" s="16" t="s">
        <v>190</v>
      </c>
      <c r="D234" s="16">
        <v>100</v>
      </c>
      <c r="E234" s="49">
        <v>32000</v>
      </c>
      <c r="F234" s="50">
        <f>E234*D234</f>
        <v>3200000</v>
      </c>
      <c r="G234" s="18"/>
    </row>
    <row r="235" spans="1:7" ht="18" x14ac:dyDescent="0.3">
      <c r="A235" s="14"/>
      <c r="B235" s="15"/>
      <c r="C235" s="16"/>
      <c r="D235" s="16"/>
      <c r="E235" s="49"/>
      <c r="F235" s="50">
        <f t="shared" si="3"/>
        <v>0</v>
      </c>
      <c r="G235" s="17"/>
    </row>
    <row r="236" spans="1:7" ht="18" x14ac:dyDescent="0.3">
      <c r="A236" s="14" t="s">
        <v>116</v>
      </c>
      <c r="B236" s="15" t="s">
        <v>191</v>
      </c>
      <c r="C236" s="16" t="s">
        <v>192</v>
      </c>
      <c r="D236" s="16">
        <v>175</v>
      </c>
      <c r="E236" s="49">
        <v>32500</v>
      </c>
      <c r="F236" s="50">
        <f t="shared" si="3"/>
        <v>5687500</v>
      </c>
      <c r="G236" s="18">
        <f>SUM(F236:F237)</f>
        <v>17500000</v>
      </c>
    </row>
    <row r="237" spans="1:7" ht="18" x14ac:dyDescent="0.3">
      <c r="A237" s="14"/>
      <c r="B237" s="15" t="s">
        <v>117</v>
      </c>
      <c r="C237" s="16" t="s">
        <v>118</v>
      </c>
      <c r="D237" s="16">
        <v>375</v>
      </c>
      <c r="E237" s="49">
        <v>31500</v>
      </c>
      <c r="F237" s="50">
        <f t="shared" si="3"/>
        <v>11812500</v>
      </c>
      <c r="G237" s="17"/>
    </row>
    <row r="238" spans="1:7" ht="18" x14ac:dyDescent="0.3">
      <c r="A238" s="14"/>
      <c r="B238" s="15"/>
      <c r="C238" s="16"/>
      <c r="D238" s="16"/>
      <c r="E238" s="49"/>
      <c r="F238" s="50">
        <f t="shared" si="3"/>
        <v>0</v>
      </c>
      <c r="G238" s="17"/>
    </row>
    <row r="239" spans="1:7" ht="18" x14ac:dyDescent="0.3">
      <c r="A239" s="14" t="s">
        <v>97</v>
      </c>
      <c r="B239" s="15" t="s">
        <v>5</v>
      </c>
      <c r="C239" s="16" t="s">
        <v>193</v>
      </c>
      <c r="D239" s="16">
        <v>196.6</v>
      </c>
      <c r="E239" s="49">
        <v>30000</v>
      </c>
      <c r="F239" s="50">
        <f t="shared" si="3"/>
        <v>5898000</v>
      </c>
      <c r="G239" s="18">
        <f>SUM(F239:F240)</f>
        <v>29298000</v>
      </c>
    </row>
    <row r="240" spans="1:7" ht="18" x14ac:dyDescent="0.3">
      <c r="A240" s="14"/>
      <c r="B240" s="15" t="s">
        <v>5</v>
      </c>
      <c r="C240" s="16" t="s">
        <v>98</v>
      </c>
      <c r="D240" s="16">
        <v>780</v>
      </c>
      <c r="E240" s="49">
        <v>30000</v>
      </c>
      <c r="F240" s="50">
        <f t="shared" si="3"/>
        <v>23400000</v>
      </c>
      <c r="G240" s="17"/>
    </row>
    <row r="241" spans="1:7" ht="18" x14ac:dyDescent="0.3">
      <c r="A241" s="14"/>
      <c r="B241" s="15"/>
      <c r="C241" s="16"/>
      <c r="D241" s="16"/>
      <c r="E241" s="49"/>
      <c r="F241" s="50">
        <f t="shared" si="3"/>
        <v>0</v>
      </c>
      <c r="G241" s="17"/>
    </row>
    <row r="242" spans="1:7" ht="18" x14ac:dyDescent="0.3">
      <c r="A242" s="14" t="s">
        <v>100</v>
      </c>
      <c r="B242" s="15" t="s">
        <v>5</v>
      </c>
      <c r="C242" s="16" t="s">
        <v>194</v>
      </c>
      <c r="D242" s="16">
        <v>362.5</v>
      </c>
      <c r="E242" s="49">
        <v>33000</v>
      </c>
      <c r="F242" s="50">
        <f t="shared" si="3"/>
        <v>11962500</v>
      </c>
      <c r="G242" s="18">
        <f>SUM(F242:F245)</f>
        <v>21557100</v>
      </c>
    </row>
    <row r="243" spans="1:7" ht="18" x14ac:dyDescent="0.3">
      <c r="A243" s="14"/>
      <c r="B243" s="15" t="s">
        <v>80</v>
      </c>
      <c r="C243" s="16" t="s">
        <v>195</v>
      </c>
      <c r="D243" s="16">
        <v>42.4</v>
      </c>
      <c r="E243" s="49">
        <v>36500</v>
      </c>
      <c r="F243" s="50">
        <f t="shared" si="3"/>
        <v>1547600</v>
      </c>
      <c r="G243" s="17"/>
    </row>
    <row r="244" spans="1:7" ht="18" x14ac:dyDescent="0.3">
      <c r="A244" s="14"/>
      <c r="B244" s="15" t="s">
        <v>80</v>
      </c>
      <c r="C244" s="16" t="s">
        <v>196</v>
      </c>
      <c r="D244" s="16">
        <v>112</v>
      </c>
      <c r="E244" s="49">
        <v>36500</v>
      </c>
      <c r="F244" s="50">
        <f t="shared" si="3"/>
        <v>4088000</v>
      </c>
      <c r="G244" s="17"/>
    </row>
    <row r="245" spans="1:7" ht="18" x14ac:dyDescent="0.3">
      <c r="A245" s="14"/>
      <c r="B245" s="15" t="s">
        <v>20</v>
      </c>
      <c r="C245" s="16" t="s">
        <v>197</v>
      </c>
      <c r="D245" s="16">
        <v>107</v>
      </c>
      <c r="E245" s="49">
        <v>37000</v>
      </c>
      <c r="F245" s="50">
        <f t="shared" si="3"/>
        <v>3959000</v>
      </c>
      <c r="G245" s="17"/>
    </row>
    <row r="246" spans="1:7" ht="18" x14ac:dyDescent="0.3">
      <c r="A246" s="14"/>
      <c r="B246" s="15"/>
      <c r="C246" s="16"/>
      <c r="D246" s="16"/>
      <c r="E246" s="49"/>
      <c r="F246" s="50">
        <f t="shared" si="3"/>
        <v>0</v>
      </c>
      <c r="G246" s="17"/>
    </row>
    <row r="247" spans="1:7" ht="18" x14ac:dyDescent="0.3">
      <c r="A247" s="37" t="s">
        <v>198</v>
      </c>
      <c r="B247" s="15" t="s">
        <v>80</v>
      </c>
      <c r="C247" s="16" t="s">
        <v>199</v>
      </c>
      <c r="D247" s="16">
        <v>100</v>
      </c>
      <c r="E247" s="49">
        <v>35000</v>
      </c>
      <c r="F247" s="50">
        <f t="shared" si="3"/>
        <v>3500000</v>
      </c>
      <c r="G247" s="18">
        <f>SUM(F247:F264)</f>
        <v>47989900</v>
      </c>
    </row>
    <row r="248" spans="1:7" ht="18" x14ac:dyDescent="0.3">
      <c r="A248" s="14"/>
      <c r="B248" s="15" t="s">
        <v>80</v>
      </c>
      <c r="C248" s="16" t="s">
        <v>200</v>
      </c>
      <c r="D248" s="16">
        <v>273.3</v>
      </c>
      <c r="E248" s="49">
        <v>35000</v>
      </c>
      <c r="F248" s="50">
        <f t="shared" si="3"/>
        <v>9565500</v>
      </c>
      <c r="G248" s="17"/>
    </row>
    <row r="249" spans="1:7" ht="18" x14ac:dyDescent="0.3">
      <c r="A249" s="14"/>
      <c r="B249" s="15" t="s">
        <v>80</v>
      </c>
      <c r="C249" s="16" t="s">
        <v>201</v>
      </c>
      <c r="D249" s="16">
        <v>100</v>
      </c>
      <c r="E249" s="49">
        <v>35000</v>
      </c>
      <c r="F249" s="50">
        <f t="shared" si="3"/>
        <v>3500000</v>
      </c>
      <c r="G249" s="17"/>
    </row>
    <row r="250" spans="1:7" ht="18" x14ac:dyDescent="0.3">
      <c r="A250" s="14"/>
      <c r="B250" s="15" t="s">
        <v>80</v>
      </c>
      <c r="C250" s="16" t="s">
        <v>202</v>
      </c>
      <c r="D250" s="16">
        <v>201.2</v>
      </c>
      <c r="E250" s="49">
        <v>35000</v>
      </c>
      <c r="F250" s="50">
        <f t="shared" si="3"/>
        <v>7042000</v>
      </c>
      <c r="G250" s="17"/>
    </row>
    <row r="251" spans="1:7" ht="18" x14ac:dyDescent="0.3">
      <c r="A251" s="14"/>
      <c r="B251" s="15" t="s">
        <v>20</v>
      </c>
      <c r="C251" s="16" t="s">
        <v>203</v>
      </c>
      <c r="D251" s="16">
        <v>25</v>
      </c>
      <c r="E251" s="49">
        <v>35000</v>
      </c>
      <c r="F251" s="50">
        <f t="shared" si="3"/>
        <v>875000</v>
      </c>
      <c r="G251" s="17"/>
    </row>
    <row r="252" spans="1:7" ht="18" x14ac:dyDescent="0.3">
      <c r="A252" s="14"/>
      <c r="B252" s="15" t="s">
        <v>20</v>
      </c>
      <c r="C252" s="16" t="s">
        <v>204</v>
      </c>
      <c r="D252" s="16">
        <v>25</v>
      </c>
      <c r="E252" s="49">
        <v>35000</v>
      </c>
      <c r="F252" s="50">
        <f t="shared" si="3"/>
        <v>875000</v>
      </c>
      <c r="G252" s="17"/>
    </row>
    <row r="253" spans="1:7" ht="18" x14ac:dyDescent="0.3">
      <c r="A253" s="14"/>
      <c r="B253" s="15" t="s">
        <v>20</v>
      </c>
      <c r="C253" s="16" t="s">
        <v>205</v>
      </c>
      <c r="D253" s="16">
        <v>32.6</v>
      </c>
      <c r="E253" s="49">
        <v>35000</v>
      </c>
      <c r="F253" s="50">
        <f t="shared" si="3"/>
        <v>1141000</v>
      </c>
      <c r="G253" s="17"/>
    </row>
    <row r="254" spans="1:7" ht="18" x14ac:dyDescent="0.3">
      <c r="A254" s="14"/>
      <c r="B254" s="15" t="s">
        <v>20</v>
      </c>
      <c r="C254" s="16" t="s">
        <v>206</v>
      </c>
      <c r="D254" s="16">
        <v>38.700000000000003</v>
      </c>
      <c r="E254" s="49">
        <v>32000</v>
      </c>
      <c r="F254" s="50">
        <f t="shared" si="3"/>
        <v>1238400</v>
      </c>
      <c r="G254" s="17"/>
    </row>
    <row r="255" spans="1:7" ht="18" x14ac:dyDescent="0.3">
      <c r="A255" s="14"/>
      <c r="B255" s="15" t="s">
        <v>20</v>
      </c>
      <c r="C255" s="16" t="s">
        <v>207</v>
      </c>
      <c r="D255" s="16">
        <v>37.4</v>
      </c>
      <c r="E255" s="49">
        <v>32000</v>
      </c>
      <c r="F255" s="50">
        <f t="shared" si="3"/>
        <v>1196800</v>
      </c>
      <c r="G255" s="17"/>
    </row>
    <row r="256" spans="1:7" ht="18" x14ac:dyDescent="0.3">
      <c r="A256" s="14"/>
      <c r="B256" s="15" t="s">
        <v>20</v>
      </c>
      <c r="C256" s="16" t="s">
        <v>21</v>
      </c>
      <c r="D256" s="16">
        <v>30</v>
      </c>
      <c r="E256" s="49">
        <v>33000</v>
      </c>
      <c r="F256" s="50">
        <f t="shared" si="3"/>
        <v>990000</v>
      </c>
      <c r="G256" s="17"/>
    </row>
    <row r="257" spans="1:7" ht="18" x14ac:dyDescent="0.3">
      <c r="A257" s="14"/>
      <c r="B257" s="15" t="s">
        <v>20</v>
      </c>
      <c r="C257" s="16" t="s">
        <v>208</v>
      </c>
      <c r="D257" s="16">
        <v>172.4</v>
      </c>
      <c r="E257" s="49">
        <v>32000</v>
      </c>
      <c r="F257" s="50">
        <f t="shared" si="3"/>
        <v>5516800</v>
      </c>
      <c r="G257" s="17"/>
    </row>
    <row r="258" spans="1:7" ht="18" x14ac:dyDescent="0.3">
      <c r="A258" s="14"/>
      <c r="B258" s="15" t="s">
        <v>20</v>
      </c>
      <c r="C258" s="16" t="s">
        <v>209</v>
      </c>
      <c r="D258" s="16">
        <v>213.3</v>
      </c>
      <c r="E258" s="49">
        <v>32500</v>
      </c>
      <c r="F258" s="50">
        <f t="shared" si="3"/>
        <v>6932250</v>
      </c>
      <c r="G258" s="17"/>
    </row>
    <row r="259" spans="1:7" ht="18" x14ac:dyDescent="0.3">
      <c r="A259" s="14"/>
      <c r="B259" s="15" t="s">
        <v>20</v>
      </c>
      <c r="C259" s="16" t="s">
        <v>35</v>
      </c>
      <c r="D259" s="16">
        <v>51.6</v>
      </c>
      <c r="E259" s="49">
        <v>33000</v>
      </c>
      <c r="F259" s="50">
        <f t="shared" si="3"/>
        <v>1702800</v>
      </c>
      <c r="G259" s="17"/>
    </row>
    <row r="260" spans="1:7" ht="18" x14ac:dyDescent="0.3">
      <c r="A260" s="14"/>
      <c r="B260" s="15" t="s">
        <v>20</v>
      </c>
      <c r="C260" s="16" t="s">
        <v>210</v>
      </c>
      <c r="D260" s="16">
        <v>64.7</v>
      </c>
      <c r="E260" s="49">
        <v>35000</v>
      </c>
      <c r="F260" s="50">
        <f t="shared" si="3"/>
        <v>2264500</v>
      </c>
      <c r="G260" s="17"/>
    </row>
    <row r="261" spans="1:7" ht="18" x14ac:dyDescent="0.3">
      <c r="A261" s="14"/>
      <c r="B261" s="15" t="s">
        <v>20</v>
      </c>
      <c r="C261" s="16" t="s">
        <v>211</v>
      </c>
      <c r="D261" s="16">
        <v>51</v>
      </c>
      <c r="E261" s="49">
        <v>35000</v>
      </c>
      <c r="F261" s="50">
        <f t="shared" si="3"/>
        <v>1785000</v>
      </c>
      <c r="G261" s="17"/>
    </row>
    <row r="262" spans="1:7" ht="18" x14ac:dyDescent="0.3">
      <c r="A262" s="14"/>
      <c r="B262" s="21" t="s">
        <v>212</v>
      </c>
      <c r="C262" s="22" t="s">
        <v>213</v>
      </c>
      <c r="D262" s="22">
        <v>-2.7</v>
      </c>
      <c r="E262" s="23">
        <v>31000</v>
      </c>
      <c r="F262" s="24">
        <f t="shared" si="3"/>
        <v>-83700</v>
      </c>
      <c r="G262" s="17"/>
    </row>
    <row r="263" spans="1:7" ht="18" x14ac:dyDescent="0.3">
      <c r="A263" s="14"/>
      <c r="B263" s="21" t="s">
        <v>214</v>
      </c>
      <c r="C263" s="22" t="s">
        <v>215</v>
      </c>
      <c r="D263" s="22">
        <v>-0.9</v>
      </c>
      <c r="E263" s="23">
        <v>34500</v>
      </c>
      <c r="F263" s="24">
        <f t="shared" si="3"/>
        <v>-31050</v>
      </c>
      <c r="G263" s="17"/>
    </row>
    <row r="264" spans="1:7" ht="18" x14ac:dyDescent="0.3">
      <c r="A264" s="14"/>
      <c r="B264" s="21" t="s">
        <v>214</v>
      </c>
      <c r="C264" s="22" t="s">
        <v>216</v>
      </c>
      <c r="D264" s="22">
        <v>-0.6</v>
      </c>
      <c r="E264" s="23">
        <v>34000</v>
      </c>
      <c r="F264" s="24">
        <f t="shared" si="3"/>
        <v>-20400</v>
      </c>
      <c r="G264" s="17"/>
    </row>
    <row r="265" spans="1:7" ht="18" x14ac:dyDescent="0.3">
      <c r="A265" s="14"/>
      <c r="B265" s="15"/>
      <c r="C265" s="16"/>
      <c r="D265" s="16"/>
      <c r="E265" s="49"/>
      <c r="F265" s="50">
        <f t="shared" si="3"/>
        <v>0</v>
      </c>
      <c r="G265" s="17"/>
    </row>
    <row r="266" spans="1:7" ht="18" x14ac:dyDescent="0.3">
      <c r="A266" s="14" t="s">
        <v>46</v>
      </c>
      <c r="B266" s="15" t="s">
        <v>5</v>
      </c>
      <c r="C266" s="16" t="s">
        <v>217</v>
      </c>
      <c r="D266" s="16">
        <v>250</v>
      </c>
      <c r="E266" s="49">
        <v>31500</v>
      </c>
      <c r="F266" s="50">
        <f t="shared" si="3"/>
        <v>7875000</v>
      </c>
      <c r="G266" s="18">
        <f>SUM(F266:F267)</f>
        <v>15095500</v>
      </c>
    </row>
    <row r="267" spans="1:7" ht="18" x14ac:dyDescent="0.3">
      <c r="A267" s="14"/>
      <c r="B267" s="15" t="s">
        <v>80</v>
      </c>
      <c r="C267" s="16" t="s">
        <v>218</v>
      </c>
      <c r="D267" s="16">
        <v>206.3</v>
      </c>
      <c r="E267" s="49">
        <v>35000</v>
      </c>
      <c r="F267" s="50">
        <f t="shared" si="3"/>
        <v>7220500</v>
      </c>
      <c r="G267" s="17"/>
    </row>
    <row r="268" spans="1:7" ht="18" x14ac:dyDescent="0.3">
      <c r="A268" s="14"/>
      <c r="B268" s="15"/>
      <c r="C268" s="16"/>
      <c r="D268" s="16"/>
      <c r="E268" s="49"/>
      <c r="F268" s="50">
        <f t="shared" si="3"/>
        <v>0</v>
      </c>
      <c r="G268" s="17"/>
    </row>
    <row r="269" spans="1:7" ht="18" x14ac:dyDescent="0.3">
      <c r="A269" s="14" t="s">
        <v>88</v>
      </c>
      <c r="B269" s="15" t="s">
        <v>80</v>
      </c>
      <c r="C269" s="16" t="s">
        <v>89</v>
      </c>
      <c r="D269" s="16">
        <v>459</v>
      </c>
      <c r="E269" s="49">
        <v>35000</v>
      </c>
      <c r="F269" s="50">
        <f t="shared" si="3"/>
        <v>16065000</v>
      </c>
      <c r="G269" s="18">
        <f>SUM(F269:F271)</f>
        <v>35453350</v>
      </c>
    </row>
    <row r="270" spans="1:7" ht="18" x14ac:dyDescent="0.3">
      <c r="A270" s="14"/>
      <c r="B270" s="15" t="s">
        <v>180</v>
      </c>
      <c r="C270" s="16" t="s">
        <v>219</v>
      </c>
      <c r="D270" s="16">
        <v>300</v>
      </c>
      <c r="E270" s="49">
        <v>36500</v>
      </c>
      <c r="F270" s="50">
        <f t="shared" si="3"/>
        <v>10950000</v>
      </c>
      <c r="G270" s="17"/>
    </row>
    <row r="271" spans="1:7" ht="18" x14ac:dyDescent="0.3">
      <c r="A271" s="14"/>
      <c r="B271" s="15" t="s">
        <v>20</v>
      </c>
      <c r="C271" s="16" t="s">
        <v>220</v>
      </c>
      <c r="D271" s="16">
        <v>237.7</v>
      </c>
      <c r="E271" s="49">
        <v>35500</v>
      </c>
      <c r="F271" s="50">
        <f t="shared" si="3"/>
        <v>8438350</v>
      </c>
      <c r="G271" s="17"/>
    </row>
    <row r="272" spans="1:7" ht="18" x14ac:dyDescent="0.3">
      <c r="A272" s="14"/>
      <c r="B272" s="15"/>
      <c r="C272" s="16"/>
      <c r="D272" s="16"/>
      <c r="E272" s="49"/>
      <c r="F272" s="50">
        <f t="shared" si="3"/>
        <v>0</v>
      </c>
      <c r="G272" s="17"/>
    </row>
    <row r="273" spans="1:7" ht="18" x14ac:dyDescent="0.3">
      <c r="A273" s="14" t="s">
        <v>221</v>
      </c>
      <c r="B273" s="15" t="s">
        <v>20</v>
      </c>
      <c r="C273" s="16" t="s">
        <v>222</v>
      </c>
      <c r="D273" s="16">
        <v>490</v>
      </c>
      <c r="E273" s="49">
        <v>31000</v>
      </c>
      <c r="F273" s="50">
        <f t="shared" si="3"/>
        <v>15190000</v>
      </c>
      <c r="G273" s="18">
        <f>SUM(F273:F275)</f>
        <v>55800000</v>
      </c>
    </row>
    <row r="274" spans="1:7" ht="18" x14ac:dyDescent="0.3">
      <c r="A274" s="14"/>
      <c r="B274" s="15" t="s">
        <v>20</v>
      </c>
      <c r="C274" s="16" t="s">
        <v>223</v>
      </c>
      <c r="D274" s="16">
        <v>1020</v>
      </c>
      <c r="E274" s="49">
        <v>31000</v>
      </c>
      <c r="F274" s="50">
        <f t="shared" si="3"/>
        <v>31620000</v>
      </c>
      <c r="G274" s="17"/>
    </row>
    <row r="275" spans="1:7" ht="18" x14ac:dyDescent="0.3">
      <c r="A275" s="14"/>
      <c r="B275" s="15" t="s">
        <v>20</v>
      </c>
      <c r="C275" s="16" t="s">
        <v>224</v>
      </c>
      <c r="D275" s="16">
        <v>290</v>
      </c>
      <c r="E275" s="49">
        <v>31000</v>
      </c>
      <c r="F275" s="50">
        <f t="shared" si="3"/>
        <v>8990000</v>
      </c>
      <c r="G275" s="17"/>
    </row>
    <row r="276" spans="1:7" ht="18" x14ac:dyDescent="0.3">
      <c r="A276" s="14"/>
      <c r="B276" s="15"/>
      <c r="C276" s="16"/>
      <c r="D276" s="16"/>
      <c r="E276" s="49"/>
      <c r="F276" s="50">
        <f t="shared" si="3"/>
        <v>0</v>
      </c>
      <c r="G276" s="17"/>
    </row>
    <row r="277" spans="1:7" ht="18" x14ac:dyDescent="0.3">
      <c r="A277" s="14" t="s">
        <v>225</v>
      </c>
      <c r="B277" s="15" t="s">
        <v>5</v>
      </c>
      <c r="C277" s="16" t="s">
        <v>226</v>
      </c>
      <c r="D277" s="16">
        <v>100</v>
      </c>
      <c r="E277" s="49">
        <v>31000</v>
      </c>
      <c r="F277" s="50">
        <f t="shared" ref="F277:F300" si="4">E277*D277</f>
        <v>3100000</v>
      </c>
      <c r="G277" s="18">
        <f>SUM(F277:F279)</f>
        <v>24362900</v>
      </c>
    </row>
    <row r="278" spans="1:7" ht="18" x14ac:dyDescent="0.3">
      <c r="A278" s="14"/>
      <c r="B278" s="15" t="s">
        <v>5</v>
      </c>
      <c r="C278" s="16" t="s">
        <v>227</v>
      </c>
      <c r="D278" s="16">
        <v>308.89999999999998</v>
      </c>
      <c r="E278" s="49">
        <v>31000</v>
      </c>
      <c r="F278" s="50">
        <f t="shared" si="4"/>
        <v>9575900</v>
      </c>
      <c r="G278" s="17"/>
    </row>
    <row r="279" spans="1:7" ht="18" x14ac:dyDescent="0.3">
      <c r="A279" s="14"/>
      <c r="B279" s="15" t="s">
        <v>5</v>
      </c>
      <c r="C279" s="16" t="s">
        <v>228</v>
      </c>
      <c r="D279" s="16">
        <v>377</v>
      </c>
      <c r="E279" s="49">
        <v>31000</v>
      </c>
      <c r="F279" s="50">
        <f t="shared" si="4"/>
        <v>11687000</v>
      </c>
      <c r="G279" s="17"/>
    </row>
    <row r="280" spans="1:7" ht="18" x14ac:dyDescent="0.3">
      <c r="A280" s="14"/>
      <c r="B280" s="15"/>
      <c r="C280" s="16"/>
      <c r="D280" s="16"/>
      <c r="E280" s="49"/>
      <c r="F280" s="50">
        <f t="shared" si="4"/>
        <v>0</v>
      </c>
      <c r="G280" s="17"/>
    </row>
    <row r="281" spans="1:7" ht="18" x14ac:dyDescent="0.3">
      <c r="A281" s="14" t="s">
        <v>229</v>
      </c>
      <c r="B281" s="15" t="s">
        <v>5</v>
      </c>
      <c r="C281" s="16" t="s">
        <v>230</v>
      </c>
      <c r="D281" s="16">
        <v>234.3</v>
      </c>
      <c r="E281" s="49">
        <v>32000</v>
      </c>
      <c r="F281" s="50">
        <f t="shared" si="4"/>
        <v>7497600</v>
      </c>
      <c r="G281" s="18">
        <f>F281</f>
        <v>7497600</v>
      </c>
    </row>
    <row r="282" spans="1:7" ht="18" x14ac:dyDescent="0.3">
      <c r="A282" s="14"/>
      <c r="B282" s="15"/>
      <c r="C282" s="16"/>
      <c r="D282" s="16"/>
      <c r="E282" s="49"/>
      <c r="F282" s="50">
        <f t="shared" si="4"/>
        <v>0</v>
      </c>
      <c r="G282" s="18"/>
    </row>
    <row r="283" spans="1:7" ht="18" x14ac:dyDescent="0.3">
      <c r="A283" s="14" t="s">
        <v>53</v>
      </c>
      <c r="B283" s="15" t="s">
        <v>80</v>
      </c>
      <c r="C283" s="16" t="s">
        <v>231</v>
      </c>
      <c r="D283" s="16">
        <v>115</v>
      </c>
      <c r="E283" s="49">
        <v>30000</v>
      </c>
      <c r="F283" s="50">
        <f t="shared" si="4"/>
        <v>3450000</v>
      </c>
      <c r="G283" s="18">
        <f>SUM(F283:F290)</f>
        <v>44037300</v>
      </c>
    </row>
    <row r="284" spans="1:7" ht="18" x14ac:dyDescent="0.3">
      <c r="A284" s="14"/>
      <c r="B284" s="15" t="s">
        <v>80</v>
      </c>
      <c r="C284" s="16" t="s">
        <v>232</v>
      </c>
      <c r="D284" s="16">
        <v>297</v>
      </c>
      <c r="E284" s="49">
        <v>30000</v>
      </c>
      <c r="F284" s="50">
        <f t="shared" si="4"/>
        <v>8910000</v>
      </c>
      <c r="G284" s="18"/>
    </row>
    <row r="285" spans="1:7" ht="18" x14ac:dyDescent="0.3">
      <c r="A285" s="14"/>
      <c r="B285" s="15" t="s">
        <v>20</v>
      </c>
      <c r="C285" s="16" t="s">
        <v>233</v>
      </c>
      <c r="D285" s="16">
        <v>289.39999999999998</v>
      </c>
      <c r="E285" s="49">
        <v>34500</v>
      </c>
      <c r="F285" s="50">
        <f t="shared" si="4"/>
        <v>9984300</v>
      </c>
      <c r="G285" s="18"/>
    </row>
    <row r="286" spans="1:7" ht="18" x14ac:dyDescent="0.3">
      <c r="A286" s="14"/>
      <c r="B286" s="15" t="s">
        <v>20</v>
      </c>
      <c r="C286" s="16" t="s">
        <v>234</v>
      </c>
      <c r="D286" s="16">
        <v>46.5</v>
      </c>
      <c r="E286" s="49">
        <v>35000</v>
      </c>
      <c r="F286" s="50">
        <f t="shared" si="4"/>
        <v>1627500</v>
      </c>
      <c r="G286" s="18"/>
    </row>
    <row r="287" spans="1:7" ht="18" x14ac:dyDescent="0.3">
      <c r="A287" s="14"/>
      <c r="B287" s="15" t="s">
        <v>20</v>
      </c>
      <c r="C287" s="16" t="s">
        <v>235</v>
      </c>
      <c r="D287" s="16">
        <v>110.5</v>
      </c>
      <c r="E287" s="49">
        <v>35000</v>
      </c>
      <c r="F287" s="50">
        <f t="shared" si="4"/>
        <v>3867500</v>
      </c>
      <c r="G287" s="18"/>
    </row>
    <row r="288" spans="1:7" ht="18" x14ac:dyDescent="0.3">
      <c r="A288" s="14"/>
      <c r="B288" s="15" t="s">
        <v>20</v>
      </c>
      <c r="C288" s="16" t="s">
        <v>173</v>
      </c>
      <c r="D288" s="16">
        <v>50</v>
      </c>
      <c r="E288" s="49">
        <v>35000</v>
      </c>
      <c r="F288" s="50">
        <f t="shared" si="4"/>
        <v>1750000</v>
      </c>
      <c r="G288" s="18"/>
    </row>
    <row r="289" spans="1:7" ht="18" x14ac:dyDescent="0.3">
      <c r="A289" s="14"/>
      <c r="B289" s="15" t="s">
        <v>20</v>
      </c>
      <c r="C289" s="16" t="s">
        <v>236</v>
      </c>
      <c r="D289" s="16">
        <v>98.8</v>
      </c>
      <c r="E289" s="49">
        <v>35000</v>
      </c>
      <c r="F289" s="50">
        <f t="shared" si="4"/>
        <v>3458000</v>
      </c>
      <c r="G289" s="18"/>
    </row>
    <row r="290" spans="1:7" ht="18" x14ac:dyDescent="0.3">
      <c r="A290" s="14"/>
      <c r="B290" s="15" t="s">
        <v>20</v>
      </c>
      <c r="C290" s="16" t="s">
        <v>237</v>
      </c>
      <c r="D290" s="16">
        <v>314</v>
      </c>
      <c r="E290" s="49">
        <v>35000</v>
      </c>
      <c r="F290" s="50">
        <f t="shared" si="4"/>
        <v>10990000</v>
      </c>
      <c r="G290" s="18"/>
    </row>
    <row r="291" spans="1:7" ht="18" x14ac:dyDescent="0.3">
      <c r="A291" s="14"/>
      <c r="B291" s="15"/>
      <c r="C291" s="16"/>
      <c r="D291" s="16"/>
      <c r="E291" s="49"/>
      <c r="F291" s="50">
        <f t="shared" si="4"/>
        <v>0</v>
      </c>
      <c r="G291" s="17"/>
    </row>
    <row r="292" spans="1:7" ht="18" x14ac:dyDescent="0.3">
      <c r="A292" s="28" t="s">
        <v>136</v>
      </c>
      <c r="B292" s="29" t="s">
        <v>5</v>
      </c>
      <c r="C292" s="30" t="s">
        <v>32</v>
      </c>
      <c r="D292" s="30">
        <v>10</v>
      </c>
      <c r="E292" s="51">
        <v>31000</v>
      </c>
      <c r="F292" s="55">
        <f t="shared" si="4"/>
        <v>310000</v>
      </c>
      <c r="G292" s="31">
        <f>F292</f>
        <v>310000</v>
      </c>
    </row>
    <row r="293" spans="1:7" ht="15.75" x14ac:dyDescent="0.25">
      <c r="F293" s="57">
        <f t="shared" si="4"/>
        <v>0</v>
      </c>
    </row>
    <row r="294" spans="1:7" ht="15.75" x14ac:dyDescent="0.25">
      <c r="F294" s="56">
        <f t="shared" si="4"/>
        <v>0</v>
      </c>
    </row>
    <row r="295" spans="1:7" ht="15.75" x14ac:dyDescent="0.25">
      <c r="F295" s="56">
        <f t="shared" si="4"/>
        <v>0</v>
      </c>
    </row>
    <row r="296" spans="1:7" ht="15.75" x14ac:dyDescent="0.25">
      <c r="F296" s="56">
        <f t="shared" si="4"/>
        <v>0</v>
      </c>
    </row>
    <row r="297" spans="1:7" ht="15.75" x14ac:dyDescent="0.25">
      <c r="F297" s="56">
        <f t="shared" si="4"/>
        <v>0</v>
      </c>
    </row>
    <row r="298" spans="1:7" ht="15.75" x14ac:dyDescent="0.25">
      <c r="F298" s="56">
        <f t="shared" si="4"/>
        <v>0</v>
      </c>
    </row>
    <row r="299" spans="1:7" ht="15.75" x14ac:dyDescent="0.25">
      <c r="F299" s="56">
        <f t="shared" si="4"/>
        <v>0</v>
      </c>
    </row>
    <row r="300" spans="1:7" ht="15.75" x14ac:dyDescent="0.25">
      <c r="F300" s="56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2016-09-06T06:07:16Z</dcterms:created>
  <dcterms:modified xsi:type="dcterms:W3CDTF">2016-09-06T06:09:59Z</dcterms:modified>
</cp:coreProperties>
</file>