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rishnan\Documents\01 Personal\MS\SCM 651\week 7\"/>
    </mc:Choice>
  </mc:AlternateContent>
  <xr:revisionPtr revIDLastSave="0" documentId="13_ncr:1_{D42E48BA-7760-4A49-896F-827F5DF78EFF}" xr6:coauthVersionLast="36" xr6:coauthVersionMax="36" xr10:uidLastSave="{00000000-0000-0000-0000-000000000000}"/>
  <bookViews>
    <workbookView xWindow="0" yWindow="0" windowWidth="23040" windowHeight="7836" firstSheet="7" activeTab="7" xr2:uid="{FDFAA6AA-F8BC-4609-8D9C-4977D4DA8165}"/>
  </bookViews>
  <sheets>
    <sheet name="Answer Report $5" sheetId="6" r:id="rId1"/>
    <sheet name="Sensitivity Report $5" sheetId="7" r:id="rId2"/>
    <sheet name="Limits Report $5" sheetId="8" r:id="rId3"/>
    <sheet name="highest profit - $5" sheetId="2" r:id="rId4"/>
    <sheet name="Answer Report $4.5" sheetId="10" r:id="rId5"/>
    <sheet name="Sensitivity Report $4.5" sheetId="11" r:id="rId6"/>
    <sheet name="Limits Report $4.5" sheetId="12" r:id="rId7"/>
    <sheet name="highest profit - $4.5" sheetId="9" r:id="rId8"/>
    <sheet name="Answer Report $4" sheetId="14" r:id="rId9"/>
    <sheet name="Sensitivity Report $4" sheetId="15" r:id="rId10"/>
    <sheet name="Limits Report $4" sheetId="16" r:id="rId11"/>
    <sheet name="highest profit - $4" sheetId="13" r:id="rId12"/>
  </sheets>
  <definedNames>
    <definedName name="_xlnm._FilterDatabase" localSheetId="7" hidden="1">'highest profit - $4.5'!$A$4:$C$4</definedName>
    <definedName name="solver_adj" localSheetId="11" hidden="1">'highest profit - $4'!$A$2</definedName>
    <definedName name="solver_adj" localSheetId="7" hidden="1">'highest profit - $4.5'!$A$2</definedName>
    <definedName name="solver_adj" localSheetId="3" hidden="1">'highest profit - $5'!$A$2</definedName>
    <definedName name="solver_cvg" localSheetId="11" hidden="1">0.0001</definedName>
    <definedName name="solver_cvg" localSheetId="7" hidden="1">0.0001</definedName>
    <definedName name="solver_cvg" localSheetId="3" hidden="1">0.0001</definedName>
    <definedName name="solver_drv" localSheetId="11" hidden="1">1</definedName>
    <definedName name="solver_drv" localSheetId="7" hidden="1">1</definedName>
    <definedName name="solver_drv" localSheetId="3" hidden="1">2</definedName>
    <definedName name="solver_eng" localSheetId="11" hidden="1">1</definedName>
    <definedName name="solver_eng" localSheetId="7" hidden="1">1</definedName>
    <definedName name="solver_eng" localSheetId="3" hidden="1">1</definedName>
    <definedName name="solver_est" localSheetId="11" hidden="1">1</definedName>
    <definedName name="solver_est" localSheetId="7" hidden="1">1</definedName>
    <definedName name="solver_est" localSheetId="3" hidden="1">1</definedName>
    <definedName name="solver_itr" localSheetId="11" hidden="1">2147483647</definedName>
    <definedName name="solver_itr" localSheetId="7" hidden="1">2147483647</definedName>
    <definedName name="solver_itr" localSheetId="3" hidden="1">2147483647</definedName>
    <definedName name="solver_lhs1" localSheetId="11" hidden="1">'highest profit - $4'!$D$2</definedName>
    <definedName name="solver_lhs1" localSheetId="7" hidden="1">'highest profit - $4.5'!$D$2</definedName>
    <definedName name="solver_mip" localSheetId="11" hidden="1">2147483647</definedName>
    <definedName name="solver_mip" localSheetId="7" hidden="1">2147483647</definedName>
    <definedName name="solver_mip" localSheetId="3" hidden="1">2147483647</definedName>
    <definedName name="solver_mni" localSheetId="11" hidden="1">30</definedName>
    <definedName name="solver_mni" localSheetId="7" hidden="1">30</definedName>
    <definedName name="solver_mni" localSheetId="3" hidden="1">30</definedName>
    <definedName name="solver_mrt" localSheetId="11" hidden="1">0.075</definedName>
    <definedName name="solver_mrt" localSheetId="7" hidden="1">0.075</definedName>
    <definedName name="solver_mrt" localSheetId="3" hidden="1">0.075</definedName>
    <definedName name="solver_msl" localSheetId="11" hidden="1">2</definedName>
    <definedName name="solver_msl" localSheetId="7" hidden="1">2</definedName>
    <definedName name="solver_msl" localSheetId="3" hidden="1">2</definedName>
    <definedName name="solver_neg" localSheetId="11" hidden="1">1</definedName>
    <definedName name="solver_neg" localSheetId="7" hidden="1">1</definedName>
    <definedName name="solver_neg" localSheetId="3" hidden="1">1</definedName>
    <definedName name="solver_nod" localSheetId="11" hidden="1">2147483647</definedName>
    <definedName name="solver_nod" localSheetId="7" hidden="1">2147483647</definedName>
    <definedName name="solver_nod" localSheetId="3" hidden="1">2147483647</definedName>
    <definedName name="solver_num" localSheetId="11" hidden="1">1</definedName>
    <definedName name="solver_num" localSheetId="7" hidden="1">1</definedName>
    <definedName name="solver_num" localSheetId="3" hidden="1">0</definedName>
    <definedName name="solver_nwt" localSheetId="11" hidden="1">1</definedName>
    <definedName name="solver_nwt" localSheetId="7" hidden="1">1</definedName>
    <definedName name="solver_nwt" localSheetId="3" hidden="1">1</definedName>
    <definedName name="solver_opt" localSheetId="11" hidden="1">'highest profit - $4'!$F$2</definedName>
    <definedName name="solver_opt" localSheetId="7" hidden="1">'highest profit - $4.5'!$F$2</definedName>
    <definedName name="solver_opt" localSheetId="3" hidden="1">'highest profit - $5'!$F$2</definedName>
    <definedName name="solver_pre" localSheetId="11" hidden="1">0.000001</definedName>
    <definedName name="solver_pre" localSheetId="7" hidden="1">0.000001</definedName>
    <definedName name="solver_pre" localSheetId="3" hidden="1">0.000001</definedName>
    <definedName name="solver_rbv" localSheetId="11" hidden="1">1</definedName>
    <definedName name="solver_rbv" localSheetId="7" hidden="1">1</definedName>
    <definedName name="solver_rbv" localSheetId="3" hidden="1">2</definedName>
    <definedName name="solver_rel1" localSheetId="11" hidden="1">3</definedName>
    <definedName name="solver_rel1" localSheetId="7" hidden="1">3</definedName>
    <definedName name="solver_rhs1" localSheetId="11" hidden="1">'highest profit - $4'!$D$4</definedName>
    <definedName name="solver_rhs1" localSheetId="7" hidden="1">'highest profit - $4.5'!$D$4</definedName>
    <definedName name="solver_rlx" localSheetId="11" hidden="1">2</definedName>
    <definedName name="solver_rlx" localSheetId="7" hidden="1">2</definedName>
    <definedName name="solver_rlx" localSheetId="3" hidden="1">2</definedName>
    <definedName name="solver_rsd" localSheetId="11" hidden="1">0</definedName>
    <definedName name="solver_rsd" localSheetId="7" hidden="1">0</definedName>
    <definedName name="solver_rsd" localSheetId="3" hidden="1">0</definedName>
    <definedName name="solver_scl" localSheetId="11" hidden="1">1</definedName>
    <definedName name="solver_scl" localSheetId="7" hidden="1">1</definedName>
    <definedName name="solver_scl" localSheetId="3" hidden="1">2</definedName>
    <definedName name="solver_sho" localSheetId="11" hidden="1">2</definedName>
    <definedName name="solver_sho" localSheetId="7" hidden="1">2</definedName>
    <definedName name="solver_sho" localSheetId="3" hidden="1">2</definedName>
    <definedName name="solver_sho" localSheetId="10" hidden="1">2</definedName>
    <definedName name="solver_sho" localSheetId="6" hidden="1">2</definedName>
    <definedName name="solver_sho" localSheetId="2" hidden="1">2</definedName>
    <definedName name="solver_ssz" localSheetId="11" hidden="1">100</definedName>
    <definedName name="solver_ssz" localSheetId="7" hidden="1">100</definedName>
    <definedName name="solver_ssz" localSheetId="3" hidden="1">100</definedName>
    <definedName name="solver_tim" localSheetId="11" hidden="1">2147483647</definedName>
    <definedName name="solver_tim" localSheetId="7" hidden="1">2147483647</definedName>
    <definedName name="solver_tim" localSheetId="3" hidden="1">2147483647</definedName>
    <definedName name="solver_tol" localSheetId="11" hidden="1">0.01</definedName>
    <definedName name="solver_tol" localSheetId="7" hidden="1">0.01</definedName>
    <definedName name="solver_tol" localSheetId="3" hidden="1">0.01</definedName>
    <definedName name="solver_typ" localSheetId="11" hidden="1">1</definedName>
    <definedName name="solver_typ" localSheetId="7" hidden="1">1</definedName>
    <definedName name="solver_typ" localSheetId="3" hidden="1">1</definedName>
    <definedName name="solver_val" localSheetId="11" hidden="1">0</definedName>
    <definedName name="solver_val" localSheetId="7" hidden="1">0</definedName>
    <definedName name="solver_val" localSheetId="3" hidden="1">0</definedName>
    <definedName name="solver_ver" localSheetId="11" hidden="1">3</definedName>
    <definedName name="solver_ver" localSheetId="7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3" l="1"/>
  <c r="D2" i="13" s="1"/>
  <c r="C2" i="9"/>
  <c r="D2" i="9" s="1"/>
  <c r="C2" i="2"/>
  <c r="D2" i="2" s="1"/>
  <c r="F2" i="2" s="1"/>
  <c r="F2" i="13" l="1"/>
  <c r="E2" i="13"/>
  <c r="F2" i="9"/>
  <c r="E2" i="9"/>
  <c r="E2" i="2"/>
</calcChain>
</file>

<file path=xl/sharedStrings.xml><?xml version="1.0" encoding="utf-8"?>
<sst xmlns="http://schemas.openxmlformats.org/spreadsheetml/2006/main" count="261" uniqueCount="70">
  <si>
    <t>Book Cost</t>
  </si>
  <si>
    <t>Price</t>
  </si>
  <si>
    <t>Profit</t>
  </si>
  <si>
    <t>Demand</t>
  </si>
  <si>
    <t>% Purchased</t>
  </si>
  <si>
    <t>Predicted Sales</t>
  </si>
  <si>
    <t>Microsoft Excel 16.0 Answer Report</t>
  </si>
  <si>
    <t>Result: Solver has converged to the current solution.  All Constraints are satisfied.</t>
  </si>
  <si>
    <t>Solver Engine</t>
  </si>
  <si>
    <t>Engine: GRG Nonlinear</t>
  </si>
  <si>
    <t>Solution Time: 0.078 Seconds.</t>
  </si>
  <si>
    <t>Iterations: 7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</si>
  <si>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</si>
  <si>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</si>
  <si>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</si>
  <si>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</si>
  <si>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</si>
  <si>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</si>
  <si>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</si>
  <si>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</si>
  <si>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</si>
  <si>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</si>
  <si>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</si>
  <si>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</si>
  <si>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</si>
  <si>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$F$2</t>
  </si>
  <si>
    <t>$A$2</t>
  </si>
  <si>
    <t>Contin</t>
  </si>
  <si>
    <t>Microsoft Excel 16.0 Sensitivity Report</t>
  </si>
  <si>
    <t>Final</t>
  </si>
  <si>
    <t>Value</t>
  </si>
  <si>
    <t>Reduced</t>
  </si>
  <si>
    <t>Gradient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</si>
  <si>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</si>
  <si>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</si>
  <si>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</si>
  <si>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</si>
  <si>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</si>
  <si>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</si>
  <si>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</si>
  <si>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Worksheet: [Book2]highest profit - $5</t>
  </si>
  <si>
    <t>Report Created: 5/19/2019 9:26:52 AM</t>
  </si>
  <si>
    <t>Solution Time: 0.109 Seconds.</t>
  </si>
  <si>
    <t>Report Created: 5/19/2019 9:26:53 AM</t>
  </si>
  <si>
    <t>&gt;=</t>
  </si>
  <si>
    <t>Minimum Sales</t>
  </si>
  <si>
    <t>Worksheet: [Book2]highest profit - $4.5</t>
  </si>
  <si>
    <t>Report Created: 5/19/2019 9:30:27 AM</t>
  </si>
  <si>
    <t>Result: Solver found a solution.  All Constraints and optimality conditions are satisfied.</t>
  </si>
  <si>
    <t>Solution Time: 0.047 Seconds.</t>
  </si>
  <si>
    <t>Iterations: 4 Subproblems: 0</t>
  </si>
  <si>
    <t>Max Time Unlimited,  Iterations Unlimited, Precision 0.000001, Use Automatic Scaling</t>
  </si>
  <si>
    <t xml:space="preserve"> Convergence 0.0001, Population Size 100, Random Seed 0, Derivatives Forward, Require Bounds</t>
  </si>
  <si>
    <t>Cell Value</t>
  </si>
  <si>
    <t>Formula</t>
  </si>
  <si>
    <t>Status</t>
  </si>
  <si>
    <t>Slack</t>
  </si>
  <si>
    <t>$D$2</t>
  </si>
  <si>
    <t>$D$2&gt;=$D$4</t>
  </si>
  <si>
    <t>Binding</t>
  </si>
  <si>
    <t>Report Created: 5/19/2019 9:30:28 AM</t>
  </si>
  <si>
    <t>Lagrange</t>
  </si>
  <si>
    <t>Multiplier</t>
  </si>
  <si>
    <t>Worksheet: [Book2]highest profit - $4</t>
  </si>
  <si>
    <t>Report Created: 5/19/2019 9:33:51 AM</t>
  </si>
  <si>
    <t>Report Created: 5/19/2019 9:33:52 AM</t>
  </si>
  <si>
    <t>Predicted %
(14.8*A2^-1.89)</t>
  </si>
  <si>
    <t>Predicted Sales
(C2*B7)</t>
  </si>
  <si>
    <t>Revenue
(D2*A2)</t>
  </si>
  <si>
    <t>Profit
((A2-B6)*D2)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</si>
</sst>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18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8" fontId="3" fillId="2" borderId="1" xfId="0" applyNumberFormat="1" applyFont="1" applyFill="1" applyBorder="1" applyAlignment="1">
      <alignment horizontal="right" wrapText="1"/>
    </xf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8" fontId="0" fillId="0" borderId="5" xfId="0" applyNumberFormat="1" applyFill="1" applyBorder="1" applyAlignment="1"/>
    <xf numFmtId="0" fontId="4" fillId="0" borderId="4" xfId="0" applyFont="1" applyFill="1" applyBorder="1" applyAlignment="1">
      <alignment horizontal="centerContinuous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0" fillId="0" borderId="5" xfId="0" applyNumberFormat="1" applyFill="1" applyBorder="1" applyAlignment="1"/>
    <xf numFmtId="8" fontId="3" fillId="3" borderId="10" xfId="0" applyNumberFormat="1" applyFont="1" applyFill="1" applyBorder="1" applyAlignment="1">
      <alignment horizontal="right" wrapText="1"/>
    </xf>
    <xf numFmtId="0" fontId="0" fillId="2" borderId="0" xfId="0" applyFill="1"/>
    <xf numFmtId="8" fontId="3" fillId="2" borderId="9" xfId="0" applyNumberFormat="1" applyFont="1" applyFill="1" applyBorder="1" applyAlignment="1">
      <alignment horizontal="right" wrapText="1"/>
    </xf>
    <xf numFmtId="9" fontId="3" fillId="2" borderId="1" xfId="0" applyNumberFormat="1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5" fillId="4" borderId="6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wrapText="1"/>
    </xf>
    <xf numFmtId="0" fontId="5" fillId="4" borderId="13" xfId="0" applyFont="1" applyFill="1" applyBorder="1" applyAlignment="1">
      <alignment wrapText="1"/>
    </xf>
    <xf numFmtId="170" fontId="0" fillId="2" borderId="14" xfId="1" applyNumberFormat="1" applyFont="1" applyFill="1" applyBorder="1"/>
    <xf numFmtId="170" fontId="0" fillId="2" borderId="0" xfId="1" applyNumberFormat="1" applyFont="1" applyFill="1" applyBorder="1"/>
    <xf numFmtId="0" fontId="0" fillId="2" borderId="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B7B4-5024-42DE-852F-A5B8ECD879B2}">
  <dimension ref="A1:G25"/>
  <sheetViews>
    <sheetView showGridLines="0" workbookViewId="0"/>
  </sheetViews>
  <sheetFormatPr defaultRowHeight="14.4" outlineLevelRow="1" x14ac:dyDescent="0.3"/>
  <cols>
    <col min="1" max="1" width="2.33203125" customWidth="1"/>
    <col min="2" max="2" width="4" bestFit="1" customWidth="1"/>
    <col min="3" max="3" width="6" bestFit="1" customWidth="1"/>
    <col min="4" max="4" width="12.6640625" bestFit="1" customWidth="1"/>
    <col min="5" max="5" width="10.5546875" bestFit="1" customWidth="1"/>
    <col min="6" max="6" width="7" bestFit="1" customWidth="1"/>
  </cols>
  <sheetData>
    <row r="1" spans="1:5" x14ac:dyDescent="0.3">
      <c r="A1" s="2" t="s">
        <v>6</v>
      </c>
    </row>
    <row r="2" spans="1:5" x14ac:dyDescent="0.3">
      <c r="A2" s="2" t="s">
        <v>40</v>
      </c>
    </row>
    <row r="3" spans="1:5" x14ac:dyDescent="0.3">
      <c r="A3" s="2" t="s">
        <v>41</v>
      </c>
    </row>
    <row r="4" spans="1:5" x14ac:dyDescent="0.3">
      <c r="A4" s="2" t="s">
        <v>7</v>
      </c>
    </row>
    <row r="5" spans="1:5" x14ac:dyDescent="0.3">
      <c r="A5" s="2" t="s">
        <v>8</v>
      </c>
    </row>
    <row r="6" spans="1:5" hidden="1" outlineLevel="1" x14ac:dyDescent="0.3">
      <c r="A6" s="2"/>
      <c r="B6" t="s">
        <v>9</v>
      </c>
    </row>
    <row r="7" spans="1:5" hidden="1" outlineLevel="1" x14ac:dyDescent="0.3">
      <c r="A7" s="2"/>
      <c r="B7" t="s">
        <v>42</v>
      </c>
    </row>
    <row r="8" spans="1:5" hidden="1" outlineLevel="1" x14ac:dyDescent="0.3">
      <c r="A8" s="2"/>
      <c r="B8" t="s">
        <v>11</v>
      </c>
    </row>
    <row r="9" spans="1:5" collapsed="1" x14ac:dyDescent="0.3">
      <c r="A9" s="2" t="s">
        <v>12</v>
      </c>
    </row>
    <row r="10" spans="1:5" hidden="1" outlineLevel="1" x14ac:dyDescent="0.3">
      <c r="B10" t="s">
        <v>13</v>
      </c>
    </row>
    <row r="11" spans="1:5" hidden="1" outlineLevel="1" x14ac:dyDescent="0.3">
      <c r="B11" t="s">
        <v>14</v>
      </c>
    </row>
    <row r="12" spans="1:5" hidden="1" outlineLevel="1" x14ac:dyDescent="0.3">
      <c r="B12" t="s">
        <v>15</v>
      </c>
    </row>
    <row r="13" spans="1:5" collapsed="1" x14ac:dyDescent="0.3"/>
    <row r="14" spans="1:5" ht="15" thickBot="1" x14ac:dyDescent="0.35">
      <c r="A14" t="s">
        <v>16</v>
      </c>
    </row>
    <row r="15" spans="1:5" ht="15" thickBot="1" x14ac:dyDescent="0.35">
      <c r="B15" s="4" t="s">
        <v>17</v>
      </c>
      <c r="C15" s="4" t="s">
        <v>18</v>
      </c>
      <c r="D15" s="4" t="s">
        <v>19</v>
      </c>
      <c r="E15" s="4" t="s">
        <v>20</v>
      </c>
    </row>
    <row r="16" spans="1:5" ht="15" thickBot="1" x14ac:dyDescent="0.35">
      <c r="B16" s="3" t="s">
        <v>25</v>
      </c>
      <c r="C16" s="3" t="s">
        <v>2</v>
      </c>
      <c r="D16" s="5">
        <v>0</v>
      </c>
      <c r="E16" s="5">
        <v>95636.287200000006</v>
      </c>
    </row>
    <row r="19" spans="1:7" ht="15" thickBot="1" x14ac:dyDescent="0.35">
      <c r="A19" t="s">
        <v>21</v>
      </c>
    </row>
    <row r="20" spans="1:7" ht="15" thickBot="1" x14ac:dyDescent="0.35"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22</v>
      </c>
    </row>
    <row r="21" spans="1:7" ht="15" thickBot="1" x14ac:dyDescent="0.35">
      <c r="B21" s="3" t="s">
        <v>26</v>
      </c>
      <c r="C21" s="3" t="s">
        <v>1</v>
      </c>
      <c r="D21" s="5">
        <v>5</v>
      </c>
      <c r="E21" s="5">
        <v>10.618</v>
      </c>
      <c r="F21" s="3" t="s">
        <v>27</v>
      </c>
    </row>
    <row r="24" spans="1:7" ht="15" thickBot="1" x14ac:dyDescent="0.35">
      <c r="A24" t="s">
        <v>23</v>
      </c>
    </row>
    <row r="25" spans="1:7" ht="15" thickBot="1" x14ac:dyDescent="0.35">
      <c r="B25" s="6" t="s">
        <v>24</v>
      </c>
      <c r="C25" s="6"/>
      <c r="D25" s="6"/>
      <c r="E25" s="6"/>
      <c r="F25" s="6"/>
      <c r="G2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AD3C-C381-4B93-A0A0-2088E40E082C}">
  <dimension ref="A1:E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3.33203125" bestFit="1" customWidth="1"/>
    <col min="4" max="4" width="11" bestFit="1" customWidth="1"/>
    <col min="5" max="5" width="12.6640625" bestFit="1" customWidth="1"/>
  </cols>
  <sheetData>
    <row r="1" spans="1:5" x14ac:dyDescent="0.3">
      <c r="A1" s="2" t="s">
        <v>28</v>
      </c>
    </row>
    <row r="2" spans="1:5" x14ac:dyDescent="0.3">
      <c r="A2" s="2" t="s">
        <v>63</v>
      </c>
    </row>
    <row r="3" spans="1:5" x14ac:dyDescent="0.3">
      <c r="A3" s="2" t="s">
        <v>65</v>
      </c>
    </row>
    <row r="6" spans="1:5" ht="15" thickBot="1" x14ac:dyDescent="0.35">
      <c r="A6" t="s">
        <v>21</v>
      </c>
    </row>
    <row r="7" spans="1:5" x14ac:dyDescent="0.3">
      <c r="B7" s="7"/>
      <c r="C7" s="7"/>
      <c r="D7" s="7" t="s">
        <v>29</v>
      </c>
      <c r="E7" s="7" t="s">
        <v>31</v>
      </c>
    </row>
    <row r="8" spans="1:5" ht="15" thickBot="1" x14ac:dyDescent="0.35">
      <c r="B8" s="8" t="s">
        <v>17</v>
      </c>
      <c r="C8" s="8" t="s">
        <v>18</v>
      </c>
      <c r="D8" s="8" t="s">
        <v>30</v>
      </c>
      <c r="E8" s="8" t="s">
        <v>32</v>
      </c>
    </row>
    <row r="9" spans="1:5" ht="15" thickBot="1" x14ac:dyDescent="0.35">
      <c r="B9" s="3" t="s">
        <v>26</v>
      </c>
      <c r="C9" s="3" t="s">
        <v>1</v>
      </c>
      <c r="D9" s="3">
        <v>6.0042999999999997</v>
      </c>
      <c r="E9" s="3">
        <v>0</v>
      </c>
    </row>
    <row r="11" spans="1:5" ht="15" thickBot="1" x14ac:dyDescent="0.35">
      <c r="A11" t="s">
        <v>23</v>
      </c>
    </row>
    <row r="12" spans="1:5" x14ac:dyDescent="0.3">
      <c r="B12" s="7"/>
      <c r="C12" s="7"/>
      <c r="D12" s="7" t="s">
        <v>29</v>
      </c>
      <c r="E12" s="7" t="s">
        <v>61</v>
      </c>
    </row>
    <row r="13" spans="1:5" ht="15" thickBot="1" x14ac:dyDescent="0.35">
      <c r="B13" s="8" t="s">
        <v>17</v>
      </c>
      <c r="C13" s="8" t="s">
        <v>18</v>
      </c>
      <c r="D13" s="8" t="s">
        <v>30</v>
      </c>
      <c r="E13" s="8" t="s">
        <v>62</v>
      </c>
    </row>
    <row r="14" spans="1:5" ht="15" thickBot="1" x14ac:dyDescent="0.35">
      <c r="B14" s="3" t="s">
        <v>57</v>
      </c>
      <c r="C14" s="3" t="s">
        <v>5</v>
      </c>
      <c r="D14" s="3">
        <v>49999.987204614379</v>
      </c>
      <c r="E14" s="3">
        <v>-1.1725822575828486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FE8C-9872-41D1-97F1-A8603680F379}">
  <dimension ref="A1:J13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9" bestFit="1" customWidth="1"/>
    <col min="4" max="4" width="11.5546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33</v>
      </c>
    </row>
    <row r="2" spans="1:10" x14ac:dyDescent="0.3">
      <c r="A2" s="2" t="s">
        <v>63</v>
      </c>
    </row>
    <row r="3" spans="1:10" x14ac:dyDescent="0.3">
      <c r="A3" s="2" t="s">
        <v>65</v>
      </c>
    </row>
    <row r="5" spans="1:10" ht="15" thickBot="1" x14ac:dyDescent="0.35"/>
    <row r="6" spans="1:10" x14ac:dyDescent="0.3">
      <c r="B6" s="7"/>
      <c r="C6" s="7" t="s">
        <v>34</v>
      </c>
      <c r="D6" s="7"/>
    </row>
    <row r="7" spans="1:10" ht="15" thickBot="1" x14ac:dyDescent="0.35">
      <c r="B7" s="8" t="s">
        <v>17</v>
      </c>
      <c r="C7" s="8" t="s">
        <v>18</v>
      </c>
      <c r="D7" s="8" t="s">
        <v>30</v>
      </c>
    </row>
    <row r="8" spans="1:10" ht="15" thickBot="1" x14ac:dyDescent="0.35">
      <c r="B8" s="3" t="s">
        <v>25</v>
      </c>
      <c r="C8" s="3" t="s">
        <v>2</v>
      </c>
      <c r="D8" s="5">
        <v>100214.21279999999</v>
      </c>
    </row>
    <row r="10" spans="1:10" ht="15" thickBot="1" x14ac:dyDescent="0.35"/>
    <row r="11" spans="1:10" x14ac:dyDescent="0.3">
      <c r="B11" s="7"/>
      <c r="C11" s="7" t="s">
        <v>35</v>
      </c>
      <c r="D11" s="7"/>
      <c r="F11" s="7" t="s">
        <v>36</v>
      </c>
      <c r="G11" s="7" t="s">
        <v>34</v>
      </c>
      <c r="I11" s="7" t="s">
        <v>39</v>
      </c>
      <c r="J11" s="7" t="s">
        <v>34</v>
      </c>
    </row>
    <row r="12" spans="1:10" ht="15" thickBot="1" x14ac:dyDescent="0.35">
      <c r="B12" s="8" t="s">
        <v>17</v>
      </c>
      <c r="C12" s="8" t="s">
        <v>18</v>
      </c>
      <c r="D12" s="8" t="s">
        <v>30</v>
      </c>
      <c r="F12" s="8" t="s">
        <v>37</v>
      </c>
      <c r="G12" s="8" t="s">
        <v>38</v>
      </c>
      <c r="I12" s="8" t="s">
        <v>37</v>
      </c>
      <c r="J12" s="8" t="s">
        <v>38</v>
      </c>
    </row>
    <row r="13" spans="1:10" ht="15" thickBot="1" x14ac:dyDescent="0.35">
      <c r="B13" s="3" t="s">
        <v>26</v>
      </c>
      <c r="C13" s="3" t="s">
        <v>1</v>
      </c>
      <c r="D13" s="5">
        <v>6.0042999999999997</v>
      </c>
      <c r="F13" s="3" t="e">
        <v>#N/A</v>
      </c>
      <c r="G13" s="3" t="e">
        <v>#N/A</v>
      </c>
      <c r="I13" s="3" t="e">
        <v>#N/A</v>
      </c>
      <c r="J13" s="3" t="e"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928D-C00D-4F42-BDC8-202AFBFE9CBB}">
  <dimension ref="A1:F7"/>
  <sheetViews>
    <sheetView workbookViewId="0">
      <selection activeCell="E8" sqref="E8"/>
    </sheetView>
  </sheetViews>
  <sheetFormatPr defaultColWidth="15.5546875" defaultRowHeight="14.4" x14ac:dyDescent="0.3"/>
  <cols>
    <col min="1" max="1" width="10.21875" style="11" bestFit="1" customWidth="1"/>
    <col min="2" max="2" width="12.6640625" style="11" bestFit="1" customWidth="1"/>
    <col min="3" max="3" width="14.33203125" style="11" bestFit="1" customWidth="1"/>
    <col min="4" max="4" width="14.6640625" style="11" bestFit="1" customWidth="1"/>
    <col min="5" max="5" width="11.6640625" style="11" bestFit="1" customWidth="1"/>
    <col min="6" max="6" width="12" style="11" bestFit="1" customWidth="1"/>
    <col min="7" max="16384" width="15.5546875" style="11"/>
  </cols>
  <sheetData>
    <row r="1" spans="1:6" ht="27.6" thickBot="1" x14ac:dyDescent="0.35">
      <c r="A1" s="22" t="s">
        <v>1</v>
      </c>
      <c r="B1" s="23" t="s">
        <v>4</v>
      </c>
      <c r="C1" s="23" t="s">
        <v>66</v>
      </c>
      <c r="D1" s="23" t="s">
        <v>67</v>
      </c>
      <c r="E1" s="23" t="s">
        <v>68</v>
      </c>
      <c r="F1" s="24" t="s">
        <v>69</v>
      </c>
    </row>
    <row r="2" spans="1:6" ht="15" thickBot="1" x14ac:dyDescent="0.35">
      <c r="A2" s="12">
        <v>6.0042999999999997</v>
      </c>
      <c r="B2" s="13">
        <v>0.65</v>
      </c>
      <c r="C2" s="13">
        <f>14.8*A2^-1.89</f>
        <v>0.49999747481623674</v>
      </c>
      <c r="D2" s="14">
        <f>C2*B7</f>
        <v>49999.747481623672</v>
      </c>
      <c r="E2" s="1">
        <f>D2*A2</f>
        <v>300213.483803913</v>
      </c>
      <c r="F2" s="10">
        <f>(A2-B6)*D2</f>
        <v>100214.49387741831</v>
      </c>
    </row>
    <row r="3" spans="1:6" x14ac:dyDescent="0.3">
      <c r="A3" s="15"/>
      <c r="B3" s="16"/>
      <c r="C3" s="16"/>
      <c r="D3" s="31" t="s">
        <v>44</v>
      </c>
      <c r="E3" s="16"/>
      <c r="F3" s="17"/>
    </row>
    <row r="4" spans="1:6" x14ac:dyDescent="0.3">
      <c r="A4" s="25" t="s">
        <v>45</v>
      </c>
      <c r="B4" s="26"/>
      <c r="C4" s="26"/>
      <c r="D4" s="30">
        <v>50000</v>
      </c>
      <c r="E4" s="16"/>
      <c r="F4" s="17"/>
    </row>
    <row r="5" spans="1:6" ht="15" thickBot="1" x14ac:dyDescent="0.35">
      <c r="A5" s="15"/>
      <c r="B5" s="16"/>
      <c r="C5" s="16"/>
      <c r="D5" s="16"/>
      <c r="E5" s="16"/>
      <c r="F5" s="17"/>
    </row>
    <row r="6" spans="1:6" ht="15" thickBot="1" x14ac:dyDescent="0.35">
      <c r="A6" s="27" t="s">
        <v>0</v>
      </c>
      <c r="B6" s="1">
        <v>4</v>
      </c>
      <c r="C6" s="16"/>
      <c r="D6" s="16"/>
      <c r="E6" s="16"/>
      <c r="F6" s="17"/>
    </row>
    <row r="7" spans="1:6" ht="15" thickBot="1" x14ac:dyDescent="0.35">
      <c r="A7" s="28" t="s">
        <v>3</v>
      </c>
      <c r="B7" s="29">
        <v>100000</v>
      </c>
      <c r="C7" s="20"/>
      <c r="D7" s="20"/>
      <c r="E7" s="20"/>
      <c r="F7" s="21"/>
    </row>
  </sheetData>
  <mergeCells count="1"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F9DB-EACC-4541-9C2E-EBB338335CA5}">
  <dimension ref="A1:E12"/>
  <sheetViews>
    <sheetView showGridLines="0" workbookViewId="0"/>
  </sheetViews>
  <sheetFormatPr defaultRowHeight="14.4" x14ac:dyDescent="0.3"/>
  <cols>
    <col min="1" max="1" width="2.33203125" customWidth="1"/>
    <col min="2" max="3" width="6" bestFit="1" customWidth="1"/>
    <col min="4" max="4" width="7" bestFit="1" customWidth="1"/>
    <col min="5" max="5" width="8.33203125" bestFit="1" customWidth="1"/>
  </cols>
  <sheetData>
    <row r="1" spans="1:5" x14ac:dyDescent="0.3">
      <c r="A1" s="2" t="s">
        <v>28</v>
      </c>
    </row>
    <row r="2" spans="1:5" x14ac:dyDescent="0.3">
      <c r="A2" s="2" t="s">
        <v>40</v>
      </c>
    </row>
    <row r="3" spans="1:5" x14ac:dyDescent="0.3">
      <c r="A3" s="2" t="s">
        <v>43</v>
      </c>
    </row>
    <row r="6" spans="1:5" ht="15" thickBot="1" x14ac:dyDescent="0.35">
      <c r="A6" t="s">
        <v>21</v>
      </c>
    </row>
    <row r="7" spans="1:5" x14ac:dyDescent="0.3">
      <c r="B7" s="7"/>
      <c r="C7" s="7"/>
      <c r="D7" s="7" t="s">
        <v>29</v>
      </c>
      <c r="E7" s="7" t="s">
        <v>31</v>
      </c>
    </row>
    <row r="8" spans="1:5" ht="15" thickBot="1" x14ac:dyDescent="0.35">
      <c r="B8" s="8" t="s">
        <v>17</v>
      </c>
      <c r="C8" s="8" t="s">
        <v>18</v>
      </c>
      <c r="D8" s="8" t="s">
        <v>30</v>
      </c>
      <c r="E8" s="8" t="s">
        <v>32</v>
      </c>
    </row>
    <row r="9" spans="1:5" ht="15" thickBot="1" x14ac:dyDescent="0.35">
      <c r="B9" s="3" t="s">
        <v>26</v>
      </c>
      <c r="C9" s="3" t="s">
        <v>1</v>
      </c>
      <c r="D9" s="3">
        <v>10.618</v>
      </c>
      <c r="E9" s="3">
        <v>0</v>
      </c>
    </row>
    <row r="11" spans="1:5" x14ac:dyDescent="0.3">
      <c r="A11" t="s">
        <v>23</v>
      </c>
    </row>
    <row r="12" spans="1:5" x14ac:dyDescent="0.3">
      <c r="B1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0C7B-499B-462C-8B95-0A363B98DC62}">
  <dimension ref="A1:J13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9" bestFit="1" customWidth="1"/>
    <col min="4" max="4" width="10.5546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33</v>
      </c>
    </row>
    <row r="2" spans="1:10" x14ac:dyDescent="0.3">
      <c r="A2" s="2" t="s">
        <v>40</v>
      </c>
    </row>
    <row r="3" spans="1:10" x14ac:dyDescent="0.3">
      <c r="A3" s="2" t="s">
        <v>43</v>
      </c>
    </row>
    <row r="5" spans="1:10" ht="15" thickBot="1" x14ac:dyDescent="0.35"/>
    <row r="6" spans="1:10" x14ac:dyDescent="0.3">
      <c r="B6" s="7"/>
      <c r="C6" s="7" t="s">
        <v>34</v>
      </c>
      <c r="D6" s="7"/>
    </row>
    <row r="7" spans="1:10" ht="15" thickBot="1" x14ac:dyDescent="0.35">
      <c r="B7" s="8" t="s">
        <v>17</v>
      </c>
      <c r="C7" s="8" t="s">
        <v>18</v>
      </c>
      <c r="D7" s="8" t="s">
        <v>30</v>
      </c>
    </row>
    <row r="8" spans="1:10" ht="15" thickBot="1" x14ac:dyDescent="0.35">
      <c r="B8" s="3" t="s">
        <v>25</v>
      </c>
      <c r="C8" s="3" t="s">
        <v>2</v>
      </c>
      <c r="D8" s="5">
        <v>95636.287200000006</v>
      </c>
    </row>
    <row r="10" spans="1:10" ht="15" thickBot="1" x14ac:dyDescent="0.35"/>
    <row r="11" spans="1:10" x14ac:dyDescent="0.3">
      <c r="B11" s="7"/>
      <c r="C11" s="7" t="s">
        <v>35</v>
      </c>
      <c r="D11" s="7"/>
      <c r="F11" s="7" t="s">
        <v>36</v>
      </c>
      <c r="G11" s="7" t="s">
        <v>34</v>
      </c>
      <c r="I11" s="7" t="s">
        <v>39</v>
      </c>
      <c r="J11" s="7" t="s">
        <v>34</v>
      </c>
    </row>
    <row r="12" spans="1:10" ht="15" thickBot="1" x14ac:dyDescent="0.35">
      <c r="B12" s="8" t="s">
        <v>17</v>
      </c>
      <c r="C12" s="8" t="s">
        <v>18</v>
      </c>
      <c r="D12" s="8" t="s">
        <v>30</v>
      </c>
      <c r="F12" s="8" t="s">
        <v>37</v>
      </c>
      <c r="G12" s="8" t="s">
        <v>38</v>
      </c>
      <c r="I12" s="8" t="s">
        <v>37</v>
      </c>
      <c r="J12" s="8" t="s">
        <v>38</v>
      </c>
    </row>
    <row r="13" spans="1:10" ht="15" thickBot="1" x14ac:dyDescent="0.35">
      <c r="B13" s="3" t="s">
        <v>26</v>
      </c>
      <c r="C13" s="3" t="s">
        <v>1</v>
      </c>
      <c r="D13" s="5">
        <v>10.618</v>
      </c>
      <c r="F13" s="5">
        <v>0</v>
      </c>
      <c r="G13" s="5" t="e">
        <v>#DIV/0!</v>
      </c>
      <c r="I13" s="3" t="e">
        <v>#N/A</v>
      </c>
      <c r="J13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3D-B0DB-4838-980B-11804AE718FA}">
  <dimension ref="A1:F7"/>
  <sheetViews>
    <sheetView workbookViewId="0">
      <selection sqref="A1:F1"/>
    </sheetView>
  </sheetViews>
  <sheetFormatPr defaultColWidth="38.33203125" defaultRowHeight="14.4" x14ac:dyDescent="0.3"/>
  <cols>
    <col min="1" max="1" width="10.21875" style="11" bestFit="1" customWidth="1"/>
    <col min="2" max="2" width="12.6640625" style="11" bestFit="1" customWidth="1"/>
    <col min="3" max="3" width="14.33203125" style="11" bestFit="1" customWidth="1"/>
    <col min="4" max="4" width="14.6640625" style="11" bestFit="1" customWidth="1"/>
    <col min="5" max="5" width="11.6640625" style="11" bestFit="1" customWidth="1"/>
    <col min="6" max="6" width="12" style="11" bestFit="1" customWidth="1"/>
    <col min="7" max="16384" width="38.33203125" style="11"/>
  </cols>
  <sheetData>
    <row r="1" spans="1:6" ht="27.6" thickBot="1" x14ac:dyDescent="0.35">
      <c r="A1" s="22" t="s">
        <v>1</v>
      </c>
      <c r="B1" s="23" t="s">
        <v>4</v>
      </c>
      <c r="C1" s="23" t="s">
        <v>66</v>
      </c>
      <c r="D1" s="23" t="s">
        <v>67</v>
      </c>
      <c r="E1" s="23" t="s">
        <v>68</v>
      </c>
      <c r="F1" s="24" t="s">
        <v>69</v>
      </c>
    </row>
    <row r="2" spans="1:6" ht="15" thickBot="1" x14ac:dyDescent="0.35">
      <c r="A2" s="12">
        <v>10.618</v>
      </c>
      <c r="B2" s="13">
        <v>0.65</v>
      </c>
      <c r="C2" s="13">
        <f>14.8*A2^-1.89</f>
        <v>0.17023191029101359</v>
      </c>
      <c r="D2" s="14">
        <f>C2*B7</f>
        <v>17023.191029101359</v>
      </c>
      <c r="E2" s="1">
        <f>D2*A2</f>
        <v>180752.24234699825</v>
      </c>
      <c r="F2" s="10">
        <f>(A2-B6)*D2</f>
        <v>95636.287201491446</v>
      </c>
    </row>
    <row r="3" spans="1:6" x14ac:dyDescent="0.3">
      <c r="A3" s="15"/>
      <c r="B3" s="16"/>
      <c r="C3" s="16"/>
      <c r="D3" s="16"/>
      <c r="E3" s="16"/>
      <c r="F3" s="17"/>
    </row>
    <row r="4" spans="1:6" x14ac:dyDescent="0.3">
      <c r="A4" s="18"/>
      <c r="B4" s="19"/>
      <c r="C4" s="19"/>
      <c r="D4" s="16"/>
      <c r="E4" s="16"/>
      <c r="F4" s="17"/>
    </row>
    <row r="5" spans="1:6" ht="15" thickBot="1" x14ac:dyDescent="0.35">
      <c r="A5" s="15"/>
      <c r="B5" s="16"/>
      <c r="C5" s="16"/>
      <c r="D5" s="16"/>
      <c r="E5" s="16"/>
      <c r="F5" s="17"/>
    </row>
    <row r="6" spans="1:6" ht="15" thickBot="1" x14ac:dyDescent="0.35">
      <c r="A6" s="27" t="s">
        <v>0</v>
      </c>
      <c r="B6" s="1">
        <v>5</v>
      </c>
      <c r="C6" s="16"/>
      <c r="D6" s="16"/>
      <c r="E6" s="16"/>
      <c r="F6" s="17"/>
    </row>
    <row r="7" spans="1:6" ht="15" thickBot="1" x14ac:dyDescent="0.35">
      <c r="A7" s="28" t="s">
        <v>3</v>
      </c>
      <c r="B7" s="29">
        <v>100000</v>
      </c>
      <c r="C7" s="20"/>
      <c r="D7" s="20"/>
      <c r="E7" s="20"/>
      <c r="F7" s="21"/>
    </row>
  </sheetData>
  <mergeCells count="1"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CC0B-F46E-4D23-A0E8-FCD9E1C7190A}">
  <dimension ref="A1:G26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13.33203125" bestFit="1" customWidth="1"/>
    <col min="4" max="4" width="12.6640625" bestFit="1" customWidth="1"/>
    <col min="5" max="5" width="11.55468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6</v>
      </c>
    </row>
    <row r="2" spans="1:5" x14ac:dyDescent="0.3">
      <c r="A2" s="2" t="s">
        <v>46</v>
      </c>
    </row>
    <row r="3" spans="1:5" x14ac:dyDescent="0.3">
      <c r="A3" s="2" t="s">
        <v>47</v>
      </c>
    </row>
    <row r="4" spans="1:5" x14ac:dyDescent="0.3">
      <c r="A4" s="2" t="s">
        <v>48</v>
      </c>
    </row>
    <row r="5" spans="1:5" x14ac:dyDescent="0.3">
      <c r="A5" s="2" t="s">
        <v>8</v>
      </c>
    </row>
    <row r="6" spans="1:5" hidden="1" outlineLevel="1" x14ac:dyDescent="0.3">
      <c r="A6" s="2"/>
      <c r="B6" t="s">
        <v>9</v>
      </c>
    </row>
    <row r="7" spans="1:5" hidden="1" outlineLevel="1" x14ac:dyDescent="0.3">
      <c r="A7" s="2"/>
      <c r="B7" t="s">
        <v>49</v>
      </c>
    </row>
    <row r="8" spans="1:5" hidden="1" outlineLevel="1" x14ac:dyDescent="0.3">
      <c r="A8" s="2"/>
      <c r="B8" t="s">
        <v>50</v>
      </c>
    </row>
    <row r="9" spans="1:5" collapsed="1" x14ac:dyDescent="0.3">
      <c r="A9" s="2" t="s">
        <v>12</v>
      </c>
    </row>
    <row r="10" spans="1:5" hidden="1" outlineLevel="1" x14ac:dyDescent="0.3">
      <c r="B10" t="s">
        <v>51</v>
      </c>
    </row>
    <row r="11" spans="1:5" hidden="1" outlineLevel="1" x14ac:dyDescent="0.3">
      <c r="B11" t="s">
        <v>52</v>
      </c>
    </row>
    <row r="12" spans="1:5" hidden="1" outlineLevel="1" x14ac:dyDescent="0.3">
      <c r="B12" t="s">
        <v>15</v>
      </c>
    </row>
    <row r="13" spans="1:5" collapsed="1" x14ac:dyDescent="0.3"/>
    <row r="14" spans="1:5" ht="15" thickBot="1" x14ac:dyDescent="0.35">
      <c r="A14" t="s">
        <v>16</v>
      </c>
    </row>
    <row r="15" spans="1:5" ht="15" thickBot="1" x14ac:dyDescent="0.35">
      <c r="B15" s="4" t="s">
        <v>17</v>
      </c>
      <c r="C15" s="4" t="s">
        <v>18</v>
      </c>
      <c r="D15" s="4" t="s">
        <v>19</v>
      </c>
      <c r="E15" s="4" t="s">
        <v>20</v>
      </c>
    </row>
    <row r="16" spans="1:5" ht="15" thickBot="1" x14ac:dyDescent="0.35">
      <c r="B16" s="3" t="s">
        <v>25</v>
      </c>
      <c r="C16" s="3" t="s">
        <v>2</v>
      </c>
      <c r="D16" s="5">
        <v>104147.8827</v>
      </c>
      <c r="E16" s="5">
        <v>101027.601</v>
      </c>
    </row>
    <row r="19" spans="1:7" ht="15" thickBot="1" x14ac:dyDescent="0.35">
      <c r="A19" t="s">
        <v>21</v>
      </c>
    </row>
    <row r="20" spans="1:7" ht="15" thickBot="1" x14ac:dyDescent="0.35"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22</v>
      </c>
    </row>
    <row r="21" spans="1:7" ht="15" thickBot="1" x14ac:dyDescent="0.35">
      <c r="B21" s="3" t="s">
        <v>26</v>
      </c>
      <c r="C21" s="3" t="s">
        <v>1</v>
      </c>
      <c r="D21" s="5">
        <v>10.618</v>
      </c>
      <c r="E21" s="5">
        <v>7.8676000000000004</v>
      </c>
      <c r="F21" s="3" t="s">
        <v>27</v>
      </c>
    </row>
    <row r="24" spans="1:7" ht="15" thickBot="1" x14ac:dyDescent="0.35">
      <c r="A24" t="s">
        <v>23</v>
      </c>
    </row>
    <row r="25" spans="1:7" ht="15" thickBot="1" x14ac:dyDescent="0.35">
      <c r="B25" s="4" t="s">
        <v>17</v>
      </c>
      <c r="C25" s="4" t="s">
        <v>18</v>
      </c>
      <c r="D25" s="4" t="s">
        <v>53</v>
      </c>
      <c r="E25" s="4" t="s">
        <v>54</v>
      </c>
      <c r="F25" s="4" t="s">
        <v>55</v>
      </c>
      <c r="G25" s="4" t="s">
        <v>56</v>
      </c>
    </row>
    <row r="26" spans="1:7" ht="15" thickBot="1" x14ac:dyDescent="0.35">
      <c r="B26" s="3" t="s">
        <v>57</v>
      </c>
      <c r="C26" s="3" t="s">
        <v>5</v>
      </c>
      <c r="D26" s="9">
        <v>29999.983653109175</v>
      </c>
      <c r="E26" s="3" t="s">
        <v>58</v>
      </c>
      <c r="F26" s="3" t="s">
        <v>59</v>
      </c>
      <c r="G26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ADCD-332C-4F9E-B3FD-E2CD63B9F567}">
  <dimension ref="A1:E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3.33203125" bestFit="1" customWidth="1"/>
    <col min="4" max="4" width="12" bestFit="1" customWidth="1"/>
    <col min="5" max="5" width="12.6640625" bestFit="1" customWidth="1"/>
  </cols>
  <sheetData>
    <row r="1" spans="1:5" x14ac:dyDescent="0.3">
      <c r="A1" s="2" t="s">
        <v>28</v>
      </c>
    </row>
    <row r="2" spans="1:5" x14ac:dyDescent="0.3">
      <c r="A2" s="2" t="s">
        <v>46</v>
      </c>
    </row>
    <row r="3" spans="1:5" x14ac:dyDescent="0.3">
      <c r="A3" s="2" t="s">
        <v>60</v>
      </c>
    </row>
    <row r="6" spans="1:5" ht="15" thickBot="1" x14ac:dyDescent="0.35">
      <c r="A6" t="s">
        <v>21</v>
      </c>
    </row>
    <row r="7" spans="1:5" x14ac:dyDescent="0.3">
      <c r="B7" s="7"/>
      <c r="C7" s="7"/>
      <c r="D7" s="7" t="s">
        <v>29</v>
      </c>
      <c r="E7" s="7" t="s">
        <v>31</v>
      </c>
    </row>
    <row r="8" spans="1:5" ht="15" thickBot="1" x14ac:dyDescent="0.35">
      <c r="B8" s="8" t="s">
        <v>17</v>
      </c>
      <c r="C8" s="8" t="s">
        <v>18</v>
      </c>
      <c r="D8" s="8" t="s">
        <v>30</v>
      </c>
      <c r="E8" s="8" t="s">
        <v>32</v>
      </c>
    </row>
    <row r="9" spans="1:5" ht="15" thickBot="1" x14ac:dyDescent="0.35">
      <c r="B9" s="3" t="s">
        <v>26</v>
      </c>
      <c r="C9" s="3" t="s">
        <v>1</v>
      </c>
      <c r="D9" s="3">
        <v>7.8676000000000004</v>
      </c>
      <c r="E9" s="3">
        <v>0</v>
      </c>
    </row>
    <row r="11" spans="1:5" ht="15" thickBot="1" x14ac:dyDescent="0.35">
      <c r="A11" t="s">
        <v>23</v>
      </c>
    </row>
    <row r="12" spans="1:5" x14ac:dyDescent="0.3">
      <c r="B12" s="7"/>
      <c r="C12" s="7"/>
      <c r="D12" s="7" t="s">
        <v>29</v>
      </c>
      <c r="E12" s="7" t="s">
        <v>61</v>
      </c>
    </row>
    <row r="13" spans="1:5" ht="15" thickBot="1" x14ac:dyDescent="0.35">
      <c r="B13" s="8" t="s">
        <v>17</v>
      </c>
      <c r="C13" s="8" t="s">
        <v>18</v>
      </c>
      <c r="D13" s="8" t="s">
        <v>30</v>
      </c>
      <c r="E13" s="8" t="s">
        <v>62</v>
      </c>
    </row>
    <row r="14" spans="1:5" ht="15" thickBot="1" x14ac:dyDescent="0.35">
      <c r="B14" s="3" t="s">
        <v>57</v>
      </c>
      <c r="C14" s="3" t="s">
        <v>5</v>
      </c>
      <c r="D14" s="3">
        <v>29999.983653109175</v>
      </c>
      <c r="E14" s="3">
        <v>-0.79515234775198862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CC2B-A3D4-4712-80D5-C883A3D3E462}">
  <dimension ref="A1:J13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9" bestFit="1" customWidth="1"/>
    <col min="4" max="4" width="11.5546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2" t="s">
        <v>33</v>
      </c>
    </row>
    <row r="2" spans="1:10" x14ac:dyDescent="0.3">
      <c r="A2" s="2" t="s">
        <v>46</v>
      </c>
    </row>
    <row r="3" spans="1:10" x14ac:dyDescent="0.3">
      <c r="A3" s="2" t="s">
        <v>60</v>
      </c>
    </row>
    <row r="5" spans="1:10" ht="15" thickBot="1" x14ac:dyDescent="0.35"/>
    <row r="6" spans="1:10" x14ac:dyDescent="0.3">
      <c r="B6" s="7"/>
      <c r="C6" s="7" t="s">
        <v>34</v>
      </c>
      <c r="D6" s="7"/>
    </row>
    <row r="7" spans="1:10" ht="15" thickBot="1" x14ac:dyDescent="0.35">
      <c r="B7" s="8" t="s">
        <v>17</v>
      </c>
      <c r="C7" s="8" t="s">
        <v>18</v>
      </c>
      <c r="D7" s="8" t="s">
        <v>30</v>
      </c>
    </row>
    <row r="8" spans="1:10" ht="15" thickBot="1" x14ac:dyDescent="0.35">
      <c r="B8" s="3" t="s">
        <v>25</v>
      </c>
      <c r="C8" s="3" t="s">
        <v>2</v>
      </c>
      <c r="D8" s="5">
        <v>101027.601</v>
      </c>
    </row>
    <row r="10" spans="1:10" ht="15" thickBot="1" x14ac:dyDescent="0.35"/>
    <row r="11" spans="1:10" x14ac:dyDescent="0.3">
      <c r="B11" s="7"/>
      <c r="C11" s="7" t="s">
        <v>35</v>
      </c>
      <c r="D11" s="7"/>
      <c r="F11" s="7" t="s">
        <v>36</v>
      </c>
      <c r="G11" s="7" t="s">
        <v>34</v>
      </c>
      <c r="I11" s="7" t="s">
        <v>39</v>
      </c>
      <c r="J11" s="7" t="s">
        <v>34</v>
      </c>
    </row>
    <row r="12" spans="1:10" ht="15" thickBot="1" x14ac:dyDescent="0.35">
      <c r="B12" s="8" t="s">
        <v>17</v>
      </c>
      <c r="C12" s="8" t="s">
        <v>18</v>
      </c>
      <c r="D12" s="8" t="s">
        <v>30</v>
      </c>
      <c r="F12" s="8" t="s">
        <v>37</v>
      </c>
      <c r="G12" s="8" t="s">
        <v>38</v>
      </c>
      <c r="I12" s="8" t="s">
        <v>37</v>
      </c>
      <c r="J12" s="8" t="s">
        <v>38</v>
      </c>
    </row>
    <row r="13" spans="1:10" ht="15" thickBot="1" x14ac:dyDescent="0.35">
      <c r="B13" s="3" t="s">
        <v>26</v>
      </c>
      <c r="C13" s="3" t="s">
        <v>1</v>
      </c>
      <c r="D13" s="5">
        <v>7.8676000000000004</v>
      </c>
      <c r="F13" s="3" t="e">
        <v>#N/A</v>
      </c>
      <c r="G13" s="3" t="e">
        <v>#N/A</v>
      </c>
      <c r="I13" s="3" t="e">
        <v>#N/A</v>
      </c>
      <c r="J13" s="3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A435-8289-4639-B705-70D01D7D2EA5}">
  <dimension ref="A1:F7"/>
  <sheetViews>
    <sheetView tabSelected="1" workbookViewId="0">
      <selection activeCell="D3" sqref="D3"/>
    </sheetView>
  </sheetViews>
  <sheetFormatPr defaultColWidth="15.5546875" defaultRowHeight="14.4" x14ac:dyDescent="0.3"/>
  <cols>
    <col min="1" max="1" width="10.21875" style="11" bestFit="1" customWidth="1"/>
    <col min="2" max="2" width="12.6640625" style="11" bestFit="1" customWidth="1"/>
    <col min="3" max="3" width="14.33203125" style="11" bestFit="1" customWidth="1"/>
    <col min="4" max="4" width="14.6640625" style="11" bestFit="1" customWidth="1"/>
    <col min="5" max="5" width="11.6640625" style="11" bestFit="1" customWidth="1"/>
    <col min="6" max="6" width="12" style="11" bestFit="1" customWidth="1"/>
    <col min="7" max="16384" width="15.5546875" style="11"/>
  </cols>
  <sheetData>
    <row r="1" spans="1:6" ht="27.6" thickBot="1" x14ac:dyDescent="0.35">
      <c r="A1" s="22" t="s">
        <v>1</v>
      </c>
      <c r="B1" s="23" t="s">
        <v>4</v>
      </c>
      <c r="C1" s="23" t="s">
        <v>66</v>
      </c>
      <c r="D1" s="23" t="s">
        <v>67</v>
      </c>
      <c r="E1" s="23" t="s">
        <v>68</v>
      </c>
      <c r="F1" s="24" t="s">
        <v>69</v>
      </c>
    </row>
    <row r="2" spans="1:6" ht="15" thickBot="1" x14ac:dyDescent="0.35">
      <c r="A2" s="12">
        <v>7.8676000000000004</v>
      </c>
      <c r="B2" s="13">
        <v>0.65</v>
      </c>
      <c r="C2" s="13">
        <f>14.8*A2^-1.89</f>
        <v>0.29999901028726272</v>
      </c>
      <c r="D2" s="14">
        <f>C2*B7</f>
        <v>29999.901028726272</v>
      </c>
      <c r="E2" s="1">
        <f>D2*A2</f>
        <v>236027.22133360684</v>
      </c>
      <c r="F2" s="10">
        <f>(A2-B6)*D2</f>
        <v>101027.6667043386</v>
      </c>
    </row>
    <row r="3" spans="1:6" x14ac:dyDescent="0.3">
      <c r="A3" s="15"/>
      <c r="B3" s="16"/>
      <c r="C3" s="16"/>
      <c r="D3" s="31" t="s">
        <v>44</v>
      </c>
      <c r="E3" s="16"/>
      <c r="F3" s="17"/>
    </row>
    <row r="4" spans="1:6" x14ac:dyDescent="0.3">
      <c r="A4" s="25" t="s">
        <v>45</v>
      </c>
      <c r="B4" s="26"/>
      <c r="C4" s="26"/>
      <c r="D4" s="30">
        <v>30000</v>
      </c>
      <c r="E4" s="16"/>
      <c r="F4" s="17"/>
    </row>
    <row r="5" spans="1:6" ht="15" thickBot="1" x14ac:dyDescent="0.35">
      <c r="A5" s="15"/>
      <c r="B5" s="16"/>
      <c r="C5" s="16"/>
      <c r="D5" s="16"/>
      <c r="E5" s="16"/>
      <c r="F5" s="17"/>
    </row>
    <row r="6" spans="1:6" ht="15" thickBot="1" x14ac:dyDescent="0.35">
      <c r="A6" s="27" t="s">
        <v>0</v>
      </c>
      <c r="B6" s="1">
        <v>4.5</v>
      </c>
      <c r="C6" s="16"/>
      <c r="D6" s="16"/>
      <c r="E6" s="16"/>
      <c r="F6" s="17"/>
    </row>
    <row r="7" spans="1:6" ht="15" thickBot="1" x14ac:dyDescent="0.35">
      <c r="A7" s="28" t="s">
        <v>3</v>
      </c>
      <c r="B7" s="29">
        <v>100000</v>
      </c>
      <c r="C7" s="20"/>
      <c r="D7" s="20"/>
      <c r="E7" s="20"/>
      <c r="F7" s="21"/>
    </row>
  </sheetData>
  <mergeCells count="1"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6FD5-B4C1-423A-BBFF-40C633D4AD5D}">
  <dimension ref="A1:G26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13.33203125" bestFit="1" customWidth="1"/>
    <col min="4" max="4" width="12.6640625" bestFit="1" customWidth="1"/>
    <col min="5" max="5" width="11.554687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6</v>
      </c>
    </row>
    <row r="2" spans="1:5" x14ac:dyDescent="0.3">
      <c r="A2" s="2" t="s">
        <v>63</v>
      </c>
    </row>
    <row r="3" spans="1:5" x14ac:dyDescent="0.3">
      <c r="A3" s="2" t="s">
        <v>64</v>
      </c>
    </row>
    <row r="4" spans="1:5" x14ac:dyDescent="0.3">
      <c r="A4" s="2" t="s">
        <v>48</v>
      </c>
    </row>
    <row r="5" spans="1:5" x14ac:dyDescent="0.3">
      <c r="A5" s="2" t="s">
        <v>8</v>
      </c>
    </row>
    <row r="6" spans="1:5" hidden="1" outlineLevel="1" x14ac:dyDescent="0.3">
      <c r="A6" s="2"/>
      <c r="B6" t="s">
        <v>9</v>
      </c>
    </row>
    <row r="7" spans="1:5" hidden="1" outlineLevel="1" x14ac:dyDescent="0.3">
      <c r="A7" s="2"/>
      <c r="B7" t="s">
        <v>10</v>
      </c>
    </row>
    <row r="8" spans="1:5" hidden="1" outlineLevel="1" x14ac:dyDescent="0.3">
      <c r="A8" s="2"/>
      <c r="B8" t="s">
        <v>50</v>
      </c>
    </row>
    <row r="9" spans="1:5" collapsed="1" x14ac:dyDescent="0.3">
      <c r="A9" s="2" t="s">
        <v>12</v>
      </c>
    </row>
    <row r="10" spans="1:5" hidden="1" outlineLevel="1" x14ac:dyDescent="0.3">
      <c r="B10" t="s">
        <v>51</v>
      </c>
    </row>
    <row r="11" spans="1:5" hidden="1" outlineLevel="1" x14ac:dyDescent="0.3">
      <c r="B11" t="s">
        <v>52</v>
      </c>
    </row>
    <row r="12" spans="1:5" hidden="1" outlineLevel="1" x14ac:dyDescent="0.3">
      <c r="B12" t="s">
        <v>15</v>
      </c>
    </row>
    <row r="13" spans="1:5" collapsed="1" x14ac:dyDescent="0.3"/>
    <row r="14" spans="1:5" ht="15" thickBot="1" x14ac:dyDescent="0.35">
      <c r="A14" t="s">
        <v>16</v>
      </c>
    </row>
    <row r="15" spans="1:5" ht="15" thickBot="1" x14ac:dyDescent="0.35">
      <c r="B15" s="4" t="s">
        <v>17</v>
      </c>
      <c r="C15" s="4" t="s">
        <v>18</v>
      </c>
      <c r="D15" s="4" t="s">
        <v>19</v>
      </c>
      <c r="E15" s="4" t="s">
        <v>20</v>
      </c>
    </row>
    <row r="16" spans="1:5" ht="15" thickBot="1" x14ac:dyDescent="0.35">
      <c r="B16" s="3" t="s">
        <v>25</v>
      </c>
      <c r="C16" s="3" t="s">
        <v>2</v>
      </c>
      <c r="D16" s="5">
        <v>116027.61719999999</v>
      </c>
      <c r="E16" s="5">
        <v>100214.21279999999</v>
      </c>
    </row>
    <row r="19" spans="1:7" ht="15" thickBot="1" x14ac:dyDescent="0.35">
      <c r="A19" t="s">
        <v>21</v>
      </c>
    </row>
    <row r="20" spans="1:7" ht="15" thickBot="1" x14ac:dyDescent="0.35">
      <c r="B20" s="4" t="s">
        <v>17</v>
      </c>
      <c r="C20" s="4" t="s">
        <v>18</v>
      </c>
      <c r="D20" s="4" t="s">
        <v>19</v>
      </c>
      <c r="E20" s="4" t="s">
        <v>20</v>
      </c>
      <c r="F20" s="4" t="s">
        <v>22</v>
      </c>
    </row>
    <row r="21" spans="1:7" ht="15" thickBot="1" x14ac:dyDescent="0.35">
      <c r="B21" s="3" t="s">
        <v>26</v>
      </c>
      <c r="C21" s="3" t="s">
        <v>1</v>
      </c>
      <c r="D21" s="5">
        <v>7.8676000000000004</v>
      </c>
      <c r="E21" s="5">
        <v>6.0042999999999997</v>
      </c>
      <c r="F21" s="3" t="s">
        <v>27</v>
      </c>
    </row>
    <row r="24" spans="1:7" ht="15" thickBot="1" x14ac:dyDescent="0.35">
      <c r="A24" t="s">
        <v>23</v>
      </c>
    </row>
    <row r="25" spans="1:7" ht="15" thickBot="1" x14ac:dyDescent="0.35">
      <c r="B25" s="4" t="s">
        <v>17</v>
      </c>
      <c r="C25" s="4" t="s">
        <v>18</v>
      </c>
      <c r="D25" s="4" t="s">
        <v>53</v>
      </c>
      <c r="E25" s="4" t="s">
        <v>54</v>
      </c>
      <c r="F25" s="4" t="s">
        <v>55</v>
      </c>
      <c r="G25" s="4" t="s">
        <v>56</v>
      </c>
    </row>
    <row r="26" spans="1:7" ht="15" thickBot="1" x14ac:dyDescent="0.35">
      <c r="B26" s="3" t="s">
        <v>57</v>
      </c>
      <c r="C26" s="3" t="s">
        <v>5</v>
      </c>
      <c r="D26" s="9">
        <v>49999.987204614379</v>
      </c>
      <c r="E26" s="3" t="s">
        <v>58</v>
      </c>
      <c r="F26" s="3" t="s">
        <v>59</v>
      </c>
      <c r="G26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 Report $5</vt:lpstr>
      <vt:lpstr>Sensitivity Report $5</vt:lpstr>
      <vt:lpstr>Limits Report $5</vt:lpstr>
      <vt:lpstr>highest profit - $5</vt:lpstr>
      <vt:lpstr>Answer Report $4.5</vt:lpstr>
      <vt:lpstr>Sensitivity Report $4.5</vt:lpstr>
      <vt:lpstr>Limits Report $4.5</vt:lpstr>
      <vt:lpstr>highest profit - $4.5</vt:lpstr>
      <vt:lpstr>Answer Report $4</vt:lpstr>
      <vt:lpstr>Sensitivity Report $4</vt:lpstr>
      <vt:lpstr>Limits Report $4</vt:lpstr>
      <vt:lpstr>highest profit - $4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Krishnan</dc:creator>
  <cp:lastModifiedBy>Ram Krishnan</cp:lastModifiedBy>
  <dcterms:created xsi:type="dcterms:W3CDTF">2019-05-19T01:35:31Z</dcterms:created>
  <dcterms:modified xsi:type="dcterms:W3CDTF">2019-05-19T13:43:58Z</dcterms:modified>
</cp:coreProperties>
</file>