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滨江中南乐游城店_借记" sheetId="3" r:id="rId1"/>
    <sheet name="浙江杭州三墩地铁站店_借记" sheetId="1" r:id="rId2"/>
  </sheets>
  <definedNames>
    <definedName name="本次消费" localSheetId="0">浙江杭州滨江中南乐游城店_借记!$B$19</definedName>
    <definedName name="本次消费">浙江杭州三墩地铁站店_借记!$B$19</definedName>
    <definedName name="当前费率" localSheetId="0">浙江杭州滨江中南乐游城店_借记!#REF!</definedName>
    <definedName name="当前费率">浙江杭州三墩地铁站店_借记!#REF!</definedName>
    <definedName name="服务编号" localSheetId="0">浙江杭州滨江中南乐游城店_借记!$B$12</definedName>
    <definedName name="服务编号">浙江杭州三墩地铁站店_借记!$B$12</definedName>
    <definedName name="服务费率" localSheetId="0">浙江杭州滨江中南乐游城店_借记!$C$3</definedName>
    <definedName name="服务费率">浙江杭州三墩地铁站店_借记!$C$3</definedName>
    <definedName name="服务门店" localSheetId="0">浙江杭州滨江中南乐游城店_借记!$B$11</definedName>
    <definedName name="服务门店">浙江杭州三墩地铁站店_借记!$B$11</definedName>
    <definedName name="卡上余额" localSheetId="0">浙江杭州滨江中南乐游城店_借记!$D$19</definedName>
    <definedName name="卡上余额">浙江杭州三墩地铁站店_借记!$D$19</definedName>
    <definedName name="平台服务费" localSheetId="0">浙江杭州滨江中南乐游城店_借记!$D$18</definedName>
    <definedName name="平台服务费">浙江杭州三墩地铁站店_借记!$D$18</definedName>
    <definedName name="区域费率" localSheetId="0">浙江杭州滨江中南乐游城店_借记!$D$12</definedName>
    <definedName name="区域费率">浙江杭州三墩地铁站店_借记!$D$12</definedName>
    <definedName name="区域类型" localSheetId="0">浙江杭州滨江中南乐游城店_借记!$D$11</definedName>
    <definedName name="区域类型">浙江杭州三墩地铁站店_借记!$D$11</definedName>
    <definedName name="上机时间" localSheetId="0">浙江杭州滨江中南乐游城店_借记!$B$14</definedName>
    <definedName name="上机时间">浙江杭州三墩地铁站店_借记!$B$14</definedName>
    <definedName name="上机时长_分" localSheetId="0">浙江杭州滨江中南乐游城店_借记!$F$15</definedName>
    <definedName name="上机时长_分">浙江杭州三墩地铁站店_借记!$F$15</definedName>
    <definedName name="上机时长_秒" localSheetId="0">浙江杭州滨江中南乐游城店_借记!$G$15</definedName>
    <definedName name="上机时长_秒">浙江杭州三墩地铁站店_借记!$G$15</definedName>
    <definedName name="上机时长_年" localSheetId="0">浙江杭州滨江中南乐游城店_借记!$B$15</definedName>
    <definedName name="上机时长_年">浙江杭州三墩地铁站店_借记!$B$15</definedName>
    <definedName name="上机时长_日" localSheetId="0">浙江杭州滨江中南乐游城店_借记!$D$15</definedName>
    <definedName name="上机时长_日">浙江杭州三墩地铁站店_借记!$D$15</definedName>
    <definedName name="上机时长_时" localSheetId="0">浙江杭州滨江中南乐游城店_借记!$E$15</definedName>
    <definedName name="上机时长_时">浙江杭州三墩地铁站店_借记!$E$15</definedName>
    <definedName name="上机时长_月" localSheetId="0">浙江杭州滨江中南乐游城店_借记!$C$15</definedName>
    <definedName name="上机时长_月">浙江杭州三墩地铁站店_借记!$C$15</definedName>
    <definedName name="上网费用" localSheetId="0">浙江杭州滨江中南乐游城店_借记!$B$18</definedName>
    <definedName name="上网费用">浙江杭州三墩地铁站店_借记!$B$18</definedName>
    <definedName name="下机时间" localSheetId="0">浙江杭州滨江中南乐游城店_借记!$B$16</definedName>
    <definedName name="下机时间">浙江杭州三墩地铁站店_借记!$B$16</definedName>
    <definedName name="用户卡号" localSheetId="0">浙江杭州滨江中南乐游城店_借记!$B$1</definedName>
    <definedName name="用户卡号">浙江杭州三墩地铁站店_借记!$B$1</definedName>
    <definedName name="用户姓名" localSheetId="0">浙江杭州滨江中南乐游城店_借记!$D$1</definedName>
    <definedName name="用户姓名">浙江杭州三墩地铁站店_借记!$D$1</definedName>
    <definedName name="鱼乐卡等级" localSheetId="0">浙江杭州滨江中南乐游城店_借记!$F$11</definedName>
    <definedName name="鱼乐卡等级">浙江杭州三墩地铁站店_借记!$F$11</definedName>
    <definedName name="鱼乐卡权益" localSheetId="0">浙江杭州滨江中南乐游城店_借记!$F$18</definedName>
    <definedName name="鱼乐卡权益">浙江杭州三墩地铁站店_借记!$F$18</definedName>
    <definedName name="鱼乐卡折扣" localSheetId="0">浙江杭州滨江中南乐游城店_借记!$F$12</definedName>
    <definedName name="鱼乐卡折扣">浙江杭州三墩地铁站店_借记!$F$12</definedName>
    <definedName name="总金额" localSheetId="0">浙江杭州滨江中南乐游城店_借记!$F$1</definedName>
    <definedName name="总金额">浙江杭州三墩地铁站店_借记!$F$1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2" i="3"/>
  <c r="D12" i="3" l="1"/>
  <c r="B18" i="3" s="1"/>
  <c r="D18" i="3" l="1"/>
  <c r="F18" i="3"/>
  <c r="B16" i="1"/>
  <c r="F12" i="1"/>
  <c r="B19" i="3" l="1"/>
  <c r="D19" i="3" s="1"/>
  <c r="D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<sst xmlns="http://schemas.openxmlformats.org/spreadsheetml/2006/main" count="76" uniqueCount="38">
  <si>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</si>
  <si>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</si>
  <si>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</si>
  <si>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</si>
  <si>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</si>
  <si>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</si>
  <si>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</si>
  <si>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</si>
  <si>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</si>
  <si>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</si>
  <si>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</si>
  <si>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</si>
  <si>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</si>
  <si>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</si>
  <si>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</si>
  <si>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</si>
  <si>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</si>
  <si>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</si>
  <si>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</si>
  <si>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</si>
  <si>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</si>
  <si>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</si>
  <si>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</si>
  <si>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</si>
  <si>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</si>
  <si>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</si>
  <si>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</si>
  <si>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</si>
  <si>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</si>
  <si>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</si>
  <si>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</si>
  <si>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</si>
  <si>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</si>
  <si>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</si>
  <si>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</si>
  <si>
    <t>浙江杭州滨江中南乐游城店</t>
  </si>
  <si>
    <t>高端单人包</t>
  </si>
  <si>
    <t>高端单人包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</si>
</sst>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20.100000000000001" customHeight="1" x14ac:dyDescent="0.2"/>
  <cols>
    <col min="1" max="1" width="9.5" style="1" bestFit="1" customWidth="1"/>
    <col min="2" max="2" width="27.25" style="1" bestFit="1" customWidth="1"/>
    <col min="3" max="5" width="11.625" style="1" bestFit="1" customWidth="1"/>
    <col min="6" max="6" width="9.5" style="1" bestFit="1" customWidth="1"/>
    <col min="7" max="7" width="11.62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37</v>
      </c>
    </row>
    <row r="7" spans="1:7" ht="20.100000000000001" customHeight="1" x14ac:dyDescent="0.2">
      <c r="B7" s="1" t="s">
        <v>12</v>
      </c>
      <c r="C7" s="1">
        <v>12</v>
      </c>
      <c r="D7" s="1">
        <v>20</v>
      </c>
      <c r="E7" s="1">
        <v>24</v>
      </c>
      <c r="F7" s="1">
        <v>32</v>
      </c>
      <c r="G7" s="1">
        <v>32</v>
      </c>
    </row>
    <row r="8" spans="1:7" ht="20.100000000000001" customHeight="1" x14ac:dyDescent="0.2">
      <c r="B8" s="1" t="s">
        <v>33</v>
      </c>
      <c r="C8" s="1">
        <v>4</v>
      </c>
      <c r="D8" s="1">
        <v>9</v>
      </c>
      <c r="E8" s="1">
        <v>12</v>
      </c>
      <c r="F8" s="1">
        <v>15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4</v>
      </c>
      <c r="D9" s="2">
        <v>9</v>
      </c>
      <c r="E9" s="2">
        <v>12</v>
      </c>
      <c r="F9" s="2">
        <v>15</v>
      </c>
      <c r="G9" s="2">
        <v>16</v>
      </c>
    </row>
    <row r="11" spans="1:7" ht="20.100000000000001" customHeight="1" x14ac:dyDescent="0.2">
      <c r="A11" s="1" t="s">
        <v>7</v>
      </c>
      <c r="B11" s="1" t="s">
        <v>35</v>
      </c>
      <c r="C11" s="1" t="s">
        <v>5</v>
      </c>
      <c r="D11" s="1" t="s">
        <v>36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16</v>
      </c>
      <c r="E12" s="2" t="s">
        <v>32</v>
      </c>
      <c r="F12" s="15">
        <f>HLOOKUP(鱼乐卡等级,C4:F5,2,0)</f>
        <v>0.95</v>
      </c>
      <c r="G12" s="2"/>
    </row>
    <row r="14" spans="1:7" ht="20.100000000000001" customHeight="1" x14ac:dyDescent="0.2">
      <c r="A14" s="1" t="s">
        <v>0</v>
      </c>
      <c r="B14" s="17">
        <v>45453.467997685184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2024-06-10 12:55:54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27.295555555555556</v>
      </c>
      <c r="C18" s="13" t="s">
        <v>29</v>
      </c>
      <c r="D18" s="4">
        <f>上网费用*服务费率</f>
        <v>2.7295555555555557</v>
      </c>
      <c r="E18" s="1" t="s">
        <v>30</v>
      </c>
      <c r="F18" s="14">
        <f>-(上网费用-(上网费用*鱼乐卡折扣))</f>
        <v>-1.3647777777777783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28.660333333333334</v>
      </c>
      <c r="C19" s="18" t="s">
        <v>27</v>
      </c>
      <c r="D19" s="19">
        <f>总金额-本次消费</f>
        <v>79.769666666666666</v>
      </c>
      <c r="E19" s="16"/>
      <c r="F19" s="16"/>
      <c r="G19" s="16"/>
    </row>
    <row r="20" spans="1:7" ht="20.100000000000001" customHeight="1" thickTop="1" x14ac:dyDescent="0.2"/>
    <row r="21" spans="1:7" ht="20.100000000000001" customHeight="1" x14ac:dyDescent="0.2">
      <c r="B21" s="5"/>
    </row>
  </sheetData>
  <dataConsolidate link="1"/>
  <phoneticPr fontId="2" type="noConversion"/>
  <dataValidations count="2">
    <dataValidation type="list" allowBlank="1" showInputMessage="1" showErrorMessage="1" sqref="F11">
      <formula1>$C$4:$F$4</formula1>
    </dataValidation>
    <dataValidation type="list" allowBlank="1" showInputMessage="1" showErrorMessage="1" sqref="D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 x14ac:dyDescent="0.2"/>
  <cols>
    <col min="1" max="1" width="9.5" style="1" bestFit="1" customWidth="1"/>
    <col min="2" max="2" width="22.75" style="1" bestFit="1" customWidth="1"/>
    <col min="3" max="3" width="11.625" style="1" bestFit="1" customWidth="1"/>
    <col min="4" max="4" width="9.5" style="1" bestFit="1" customWidth="1"/>
    <col min="5" max="6" width="11.625" style="1" bestFit="1" customWidth="1"/>
    <col min="7" max="7" width="7.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1:7" ht="20.100000000000001" customHeight="1" x14ac:dyDescent="0.2">
      <c r="B7" s="1" t="s">
        <v>12</v>
      </c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ht="20.100000000000001" customHeight="1" x14ac:dyDescent="0.2">
      <c r="B8" s="1" t="s">
        <v>33</v>
      </c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7</v>
      </c>
      <c r="D9" s="2">
        <v>10</v>
      </c>
      <c r="E9" s="2">
        <v>12</v>
      </c>
      <c r="F9" s="2">
        <v>15</v>
      </c>
      <c r="G9" s="2">
        <v>18</v>
      </c>
    </row>
    <row r="10" spans="1:7" ht="20.100000000000001" customHeight="1" x14ac:dyDescent="0.2"/>
    <row r="11" spans="1:7" ht="20.100000000000001" customHeight="1" x14ac:dyDescent="0.2">
      <c r="A11" s="1" t="s">
        <v>7</v>
      </c>
      <c r="B11" s="1" t="s">
        <v>24</v>
      </c>
      <c r="C11" s="1" t="s">
        <v>5</v>
      </c>
      <c r="D11" s="1" t="s">
        <v>14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6</v>
      </c>
      <c r="E12" s="2" t="s">
        <v>32</v>
      </c>
      <c r="F12" s="15">
        <f>HLOOKUP(鱼乐卡等级,C4:F5,2,0)</f>
        <v>0.95</v>
      </c>
      <c r="G12" s="2"/>
    </row>
    <row r="13" spans="1:7" ht="20.100000000000001" customHeight="1" x14ac:dyDescent="0.2"/>
    <row r="14" spans="1:7" ht="20.100000000000001" customHeight="1" x14ac:dyDescent="0.2">
      <c r="A14" s="1" t="s">
        <v>0</v>
      </c>
      <c r="B14" s="17">
        <v>45453.467997685184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2024-06-10 12:55:54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10.298333333333332</v>
      </c>
      <c r="C18" s="13" t="s">
        <v>29</v>
      </c>
      <c r="D18" s="4">
        <f>上网费用*服务费率</f>
        <v>1.0298333333333332</v>
      </c>
      <c r="E18" s="1" t="s">
        <v>30</v>
      </c>
      <c r="F18" s="14">
        <f>-(上网费用-(上网费用*鱼乐卡折扣))</f>
        <v>-0.51491666666666625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10.813249999999998</v>
      </c>
      <c r="C19" s="18" t="s">
        <v>27</v>
      </c>
      <c r="D19" s="19">
        <f>总金额-本次消费</f>
        <v>97.61675000000001</v>
      </c>
      <c r="E19" s="16"/>
      <c r="F19" s="16"/>
      <c r="G19" s="16"/>
    </row>
    <row r="20" spans="1:7" ht="15" thickTop="1" x14ac:dyDescent="0.2"/>
    <row r="21" spans="1:7" x14ac:dyDescent="0.2">
      <c r="B21" s="5"/>
    </row>
  </sheetData>
  <dataConsolidate link="1"/>
  <phoneticPr fontId="2" type="noConversion"/>
  <dataValidations count="2">
    <dataValidation type="list" allowBlank="1" showInputMessage="1" showErrorMessage="1" sqref="D11">
      <formula1>$C$6:$G$6</formula1>
    </dataValidation>
    <dataValidation type="list" allowBlank="1" showInputMessage="1" showErrorMessage="1" sqref="F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浙江杭州滨江中南乐游城店_借记</vt:lpstr>
      <vt:lpstr>浙江杭州三墩地铁站店_借记</vt:lpstr>
      <vt:lpstr>浙江杭州滨江中南乐游城店_借记!本次消费</vt:lpstr>
      <vt:lpstr>本次消费</vt:lpstr>
      <vt:lpstr>浙江杭州滨江中南乐游城店_借记!服务编号</vt:lpstr>
      <vt:lpstr>服务编号</vt:lpstr>
      <vt:lpstr>浙江杭州滨江中南乐游城店_借记!服务费率</vt:lpstr>
      <vt:lpstr>服务费率</vt:lpstr>
      <vt:lpstr>浙江杭州滨江中南乐游城店_借记!服务门店</vt:lpstr>
      <vt:lpstr>服务门店</vt:lpstr>
      <vt:lpstr>浙江杭州滨江中南乐游城店_借记!卡上余额</vt:lpstr>
      <vt:lpstr>卡上余额</vt:lpstr>
      <vt:lpstr>浙江杭州滨江中南乐游城店_借记!平台服务费</vt:lpstr>
      <vt:lpstr>平台服务费</vt:lpstr>
      <vt:lpstr>浙江杭州滨江中南乐游城店_借记!区域费率</vt:lpstr>
      <vt:lpstr>区域费率</vt:lpstr>
      <vt:lpstr>浙江杭州滨江中南乐游城店_借记!区域类型</vt:lpstr>
      <vt:lpstr>区域类型</vt:lpstr>
      <vt:lpstr>浙江杭州滨江中南乐游城店_借记!上机时间</vt:lpstr>
      <vt:lpstr>上机时间</vt:lpstr>
      <vt:lpstr>浙江杭州滨江中南乐游城店_借记!上机时长_分</vt:lpstr>
      <vt:lpstr>上机时长_分</vt:lpstr>
      <vt:lpstr>浙江杭州滨江中南乐游城店_借记!上机时长_秒</vt:lpstr>
      <vt:lpstr>上机时长_秒</vt:lpstr>
      <vt:lpstr>浙江杭州滨江中南乐游城店_借记!上机时长_年</vt:lpstr>
      <vt:lpstr>上机时长_年</vt:lpstr>
      <vt:lpstr>浙江杭州滨江中南乐游城店_借记!上机时长_日</vt:lpstr>
      <vt:lpstr>上机时长_日</vt:lpstr>
      <vt:lpstr>浙江杭州滨江中南乐游城店_借记!上机时长_时</vt:lpstr>
      <vt:lpstr>上机时长_时</vt:lpstr>
      <vt:lpstr>浙江杭州滨江中南乐游城店_借记!上机时长_月</vt:lpstr>
      <vt:lpstr>上机时长_月</vt:lpstr>
      <vt:lpstr>浙江杭州滨江中南乐游城店_借记!上网费用</vt:lpstr>
      <vt:lpstr>上网费用</vt:lpstr>
      <vt:lpstr>浙江杭州滨江中南乐游城店_借记!下机时间</vt:lpstr>
      <vt:lpstr>下机时间</vt:lpstr>
      <vt:lpstr>浙江杭州滨江中南乐游城店_借记!用户卡号</vt:lpstr>
      <vt:lpstr>用户卡号</vt:lpstr>
      <vt:lpstr>浙江杭州滨江中南乐游城店_借记!用户姓名</vt:lpstr>
      <vt:lpstr>用户姓名</vt:lpstr>
      <vt:lpstr>浙江杭州滨江中南乐游城店_借记!鱼乐卡等级</vt:lpstr>
      <vt:lpstr>鱼乐卡等级</vt:lpstr>
      <vt:lpstr>浙江杭州滨江中南乐游城店_借记!鱼乐卡权益</vt:lpstr>
      <vt:lpstr>鱼乐卡权益</vt:lpstr>
      <vt:lpstr>浙江杭州滨江中南乐游城店_借记!鱼乐卡折扣</vt:lpstr>
      <vt:lpstr>鱼乐卡折扣</vt:lpstr>
      <vt:lpstr>浙江杭州滨江中南乐游城店_借记!总金额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2024-06-10T05:04:06Z</cp:lastPrinted>
  <dcterms:created xsi:type="dcterms:W3CDTF">2024-05-26T07:57:39Z</dcterms:created>
  <dcterms:modified xsi:type="dcterms:W3CDTF">2024-06-10T05:04:15Z</dcterms:modified>
</cp:coreProperties>
</file>