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原始凭证" sheetId="3" r:id="rId1"/>
    <sheet name="浙江杭州三墩地铁站店_原始凭证" sheetId="1" r:id="rId2"/>
  </sheets>
  <definedNames>
    <definedName name="本次消费" localSheetId="0">浙江杭州滨江中南乐游城店_原始凭证!$B$19</definedName>
    <definedName name="本次消费">浙江杭州三墩地铁站店_原始凭证!$B$19</definedName>
    <definedName name="当前费率" localSheetId="0">浙江杭州滨江中南乐游城店_原始凭证!#REF!</definedName>
    <definedName name="当前费率">浙江杭州三墩地铁站店_原始凭证!#REF!</definedName>
    <definedName name="服务编号" localSheetId="0">浙江杭州滨江中南乐游城店_原始凭证!$B$12</definedName>
    <definedName name="服务编号">浙江杭州三墩地铁站店_原始凭证!$B$12</definedName>
    <definedName name="服务费率" localSheetId="0">浙江杭州滨江中南乐游城店_原始凭证!$C$3</definedName>
    <definedName name="服务费率">浙江杭州三墩地铁站店_原始凭证!$C$3</definedName>
    <definedName name="服务门店" localSheetId="0">浙江杭州滨江中南乐游城店_原始凭证!$B$11</definedName>
    <definedName name="服务门店">浙江杭州三墩地铁站店_原始凭证!$B$11</definedName>
    <definedName name="卡上余额" localSheetId="0">浙江杭州滨江中南乐游城店_原始凭证!$D$19</definedName>
    <definedName name="卡上余额">浙江杭州三墩地铁站店_原始凭证!$D$19</definedName>
    <definedName name="平台服务费" localSheetId="0">浙江杭州滨江中南乐游城店_原始凭证!$D$18</definedName>
    <definedName name="平台服务费">浙江杭州三墩地铁站店_原始凭证!$D$18</definedName>
    <definedName name="区域费率" localSheetId="0">浙江杭州滨江中南乐游城店_原始凭证!$D$12</definedName>
    <definedName name="区域费率">浙江杭州三墩地铁站店_原始凭证!$D$12</definedName>
    <definedName name="区域类型" localSheetId="0">浙江杭州滨江中南乐游城店_原始凭证!$D$11</definedName>
    <definedName name="区域类型">浙江杭州三墩地铁站店_原始凭证!$D$11</definedName>
    <definedName name="上机时间" localSheetId="0">浙江杭州滨江中南乐游城店_原始凭证!$B$14</definedName>
    <definedName name="上机时间">浙江杭州三墩地铁站店_原始凭证!$B$14</definedName>
    <definedName name="上机时长_分" localSheetId="0">浙江杭州滨江中南乐游城店_原始凭证!$F$15</definedName>
    <definedName name="上机时长_分">浙江杭州三墩地铁站店_原始凭证!$F$15</definedName>
    <definedName name="上机时长_秒" localSheetId="0">浙江杭州滨江中南乐游城店_原始凭证!$G$15</definedName>
    <definedName name="上机时长_秒">浙江杭州三墩地铁站店_原始凭证!$G$15</definedName>
    <definedName name="上机时长_年" localSheetId="0">浙江杭州滨江中南乐游城店_原始凭证!$B$15</definedName>
    <definedName name="上机时长_年">浙江杭州三墩地铁站店_原始凭证!$B$15</definedName>
    <definedName name="上机时长_日" localSheetId="0">浙江杭州滨江中南乐游城店_原始凭证!$D$15</definedName>
    <definedName name="上机时长_日">浙江杭州三墩地铁站店_原始凭证!$D$15</definedName>
    <definedName name="上机时长_时" localSheetId="0">浙江杭州滨江中南乐游城店_原始凭证!$E$15</definedName>
    <definedName name="上机时长_时">浙江杭州三墩地铁站店_原始凭证!$E$15</definedName>
    <definedName name="上机时长_月" localSheetId="0">浙江杭州滨江中南乐游城店_原始凭证!$C$15</definedName>
    <definedName name="上机时长_月">浙江杭州三墩地铁站店_原始凭证!$C$15</definedName>
    <definedName name="上网费用" localSheetId="0">浙江杭州滨江中南乐游城店_原始凭证!$B$18</definedName>
    <definedName name="上网费用">浙江杭州三墩地铁站店_原始凭证!$B$18</definedName>
    <definedName name="下机时间" localSheetId="0">浙江杭州滨江中南乐游城店_原始凭证!$B$16</definedName>
    <definedName name="下机时间">浙江杭州三墩地铁站店_原始凭证!$B$16</definedName>
    <definedName name="用户卡号" localSheetId="0">浙江杭州滨江中南乐游城店_原始凭证!$B$1</definedName>
    <definedName name="用户卡号">浙江杭州三墩地铁站店_原始凭证!$B$1</definedName>
    <definedName name="用户姓名" localSheetId="0">浙江杭州滨江中南乐游城店_原始凭证!$D$1</definedName>
    <definedName name="用户姓名">浙江杭州三墩地铁站店_原始凭证!$D$1</definedName>
    <definedName name="鱼乐卡等级" localSheetId="0">浙江杭州滨江中南乐游城店_原始凭证!$F$11</definedName>
    <definedName name="鱼乐卡等级">浙江杭州三墩地铁站店_原始凭证!$F$11</definedName>
    <definedName name="鱼乐卡权益" localSheetId="0">浙江杭州滨江中南乐游城店_原始凭证!$F$18</definedName>
    <definedName name="鱼乐卡权益">浙江杭州三墩地铁站店_原始凭证!$F$18</definedName>
    <definedName name="鱼乐卡折扣" localSheetId="0">浙江杭州滨江中南乐游城店_原始凭证!$F$12</definedName>
    <definedName name="鱼乐卡折扣">浙江杭州三墩地铁站店_原始凭证!$F$12</definedName>
    <definedName name="总金额" localSheetId="0">浙江杭州滨江中南乐游城店_原始凭证!$F$1</definedName>
    <definedName name="总金额">浙江杭州三墩地铁站店_原始凭证!$F$1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<sst xmlns="http://schemas.openxmlformats.org/spreadsheetml/2006/main" count="76" uniqueCount="38">
  <si>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</si>
  <si>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</si>
  <si>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</si>
  <si>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</si>
  <si>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</si>
  <si>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</si>
  <si>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</si>
  <si>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</si>
  <si>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</si>
  <si>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</si>
  <si>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</si>
  <si>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</si>
  <si>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</si>
  <si>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</si>
  <si>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</si>
  <si>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</si>
  <si>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</si>
  <si>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</si>
  <si>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</si>
  <si>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</si>
  <si>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</si>
  <si>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</si>
  <si>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</si>
  <si>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</si>
  <si>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</si>
  <si>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</si>
  <si>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</si>
  <si>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</si>
  <si>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</si>
  <si>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</si>
  <si>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</si>
  <si>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</si>
  <si>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</si>
  <si>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</si>
  <si>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</si>
  <si>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</si>
  <si>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  <phoneticPr fontId="2" type="noConversion"/>
  </si>
  <si>
    <t>高端大厅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</si>
</sst>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85.36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36</v>
      </c>
    </row>
    <row r="7" spans="1:7" ht="20.100000000000001" customHeight="1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>
      <c r="B8" s="1" t="s">
        <v>33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>
      <c r="A9" s="2"/>
      <c r="B9" s="2" t="s">
        <v>34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>
      <c r="A11" s="1" t="s">
        <v>7</v>
      </c>
      <c r="B11" s="1" t="s">
        <v>35</v>
      </c>
      <c r="C11" s="1" t="s">
        <v>5</v>
      </c>
      <c r="D11" s="1" t="s">
        <v>37</v>
      </c>
      <c r="E11" s="1" t="s">
        <v>31</v>
      </c>
      <c r="F11" s="1" t="s">
        <v>15</v>
      </c>
    </row>
    <row r="12" spans="1:7" ht="20.100000000000001" customHeight="1">
      <c r="A12" s="2" t="s">
        <v>10</v>
      </c>
      <c r="B12" s="2">
        <v>2882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4</v>
      </c>
      <c r="E12" s="2" t="s">
        <v>32</v>
      </c>
      <c r="F12" s="15">
        <f>HLOOKUP(鱼乐卡等级,C4:F5,2,0)</f>
        <v>0.95</v>
      </c>
      <c r="G12" s="2"/>
    </row>
    <row r="14" spans="1:7" ht="20.100000000000001" customHeight="1">
      <c r="A14" s="1" t="s">
        <v>0</v>
      </c>
      <c r="B14" s="17">
        <v>45459.331296296295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40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2024-06-16 09:37:04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28</v>
      </c>
      <c r="B18" s="4">
        <f>TEXT(下机时间-上机时间,"[ss]")/3600*区域费率+服务费率</f>
        <v>6.7666666666666666</v>
      </c>
      <c r="C18" s="13" t="s">
        <v>29</v>
      </c>
      <c r="D18" s="4">
        <f>上网费用*服务费率</f>
        <v>0.67666666666666675</v>
      </c>
      <c r="E18" s="1" t="s">
        <v>30</v>
      </c>
      <c r="F18" s="14">
        <f>-(上网费用-(上网费用*鱼乐卡折扣))</f>
        <v>-0.33833333333333382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7.1049999999999995</v>
      </c>
      <c r="C19" s="18" t="s">
        <v>27</v>
      </c>
      <c r="D19" s="19">
        <f>总金额-本次消费</f>
        <v>78.254999999999995</v>
      </c>
      <c r="E19" s="16"/>
      <c r="F19" s="16"/>
      <c r="G19" s="16"/>
    </row>
    <row r="20" spans="1:7" ht="20.100000000000001" customHeight="1" thickTop="1"/>
    <row r="21" spans="1:7" ht="20.100000000000001" customHeight="1">
      <c r="B21" s="5"/>
    </row>
  </sheetData>
  <dataConsolidate link="1"/>
  <phoneticPr fontId="2" type="noConversion"/>
  <dataValidations disablePrompts="1"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85.36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>
      <c r="B8" s="1" t="s">
        <v>33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>
      <c r="A9" s="2"/>
      <c r="B9" s="2" t="s">
        <v>34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/>
    <row r="11" spans="1:7" ht="20.100000000000001" customHeight="1">
      <c r="A11" s="1" t="s">
        <v>7</v>
      </c>
      <c r="B11" s="1" t="s">
        <v>24</v>
      </c>
      <c r="C11" s="1" t="s">
        <v>5</v>
      </c>
      <c r="D11" s="1" t="s">
        <v>14</v>
      </c>
      <c r="E11" s="1" t="s">
        <v>31</v>
      </c>
      <c r="F11" s="1" t="s">
        <v>15</v>
      </c>
    </row>
    <row r="12" spans="1:7" ht="20.100000000000001" customHeight="1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E12" s="2" t="s">
        <v>32</v>
      </c>
      <c r="F12" s="15">
        <f>HLOOKUP(鱼乐卡等级,C4:F5,2,0)</f>
        <v>0.95</v>
      </c>
      <c r="G12" s="2"/>
    </row>
    <row r="13" spans="1:7" ht="20.100000000000001" customHeight="1"/>
    <row r="14" spans="1:7" ht="20.100000000000001" customHeight="1">
      <c r="A14" s="1" t="s">
        <v>0</v>
      </c>
      <c r="B14" s="17">
        <v>45459.331296296295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40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2024-06-16 09:37:04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28</v>
      </c>
      <c r="B18" s="4">
        <f>TEXT(下机时间-上机时间,"[ss]")/3600*区域费率+服务费率</f>
        <v>11.766666666666667</v>
      </c>
      <c r="C18" s="13" t="s">
        <v>29</v>
      </c>
      <c r="D18" s="4">
        <f>上网费用*服务费率</f>
        <v>1.1766666666666667</v>
      </c>
      <c r="E18" s="1" t="s">
        <v>30</v>
      </c>
      <c r="F18" s="14">
        <f>-(上网费用-(上网费用*鱼乐卡折扣))</f>
        <v>-0.58833333333333471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12.355</v>
      </c>
      <c r="C19" s="18" t="s">
        <v>27</v>
      </c>
      <c r="D19" s="19">
        <f>总金额-本次消费</f>
        <v>73.004999999999995</v>
      </c>
      <c r="E19" s="16"/>
      <c r="F19" s="16"/>
      <c r="G19" s="16"/>
    </row>
    <row r="20" spans="1:7" ht="15" thickTop="1"/>
    <row r="21" spans="1:7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浙江杭州滨江中南乐游城店_原始凭证</vt:lpstr>
      <vt:lpstr>浙江杭州三墩地铁站店_原始凭证</vt:lpstr>
      <vt:lpstr>浙江杭州滨江中南乐游城店_原始凭证!本次消费</vt:lpstr>
      <vt:lpstr>本次消费</vt:lpstr>
      <vt:lpstr>浙江杭州滨江中南乐游城店_原始凭证!服务编号</vt:lpstr>
      <vt:lpstr>服务编号</vt:lpstr>
      <vt:lpstr>浙江杭州滨江中南乐游城店_原始凭证!服务费率</vt:lpstr>
      <vt:lpstr>服务费率</vt:lpstr>
      <vt:lpstr>浙江杭州滨江中南乐游城店_原始凭证!服务门店</vt:lpstr>
      <vt:lpstr>服务门店</vt:lpstr>
      <vt:lpstr>浙江杭州滨江中南乐游城店_原始凭证!卡上余额</vt:lpstr>
      <vt:lpstr>卡上余额</vt:lpstr>
      <vt:lpstr>浙江杭州滨江中南乐游城店_原始凭证!平台服务费</vt:lpstr>
      <vt:lpstr>平台服务费</vt:lpstr>
      <vt:lpstr>浙江杭州滨江中南乐游城店_原始凭证!区域费率</vt:lpstr>
      <vt:lpstr>区域费率</vt:lpstr>
      <vt:lpstr>浙江杭州滨江中南乐游城店_原始凭证!区域类型</vt:lpstr>
      <vt:lpstr>区域类型</vt:lpstr>
      <vt:lpstr>浙江杭州滨江中南乐游城店_原始凭证!上机时间</vt:lpstr>
      <vt:lpstr>上机时间</vt:lpstr>
      <vt:lpstr>浙江杭州滨江中南乐游城店_原始凭证!上机时长_分</vt:lpstr>
      <vt:lpstr>上机时长_分</vt:lpstr>
      <vt:lpstr>浙江杭州滨江中南乐游城店_原始凭证!上机时长_秒</vt:lpstr>
      <vt:lpstr>上机时长_秒</vt:lpstr>
      <vt:lpstr>浙江杭州滨江中南乐游城店_原始凭证!上机时长_年</vt:lpstr>
      <vt:lpstr>上机时长_年</vt:lpstr>
      <vt:lpstr>浙江杭州滨江中南乐游城店_原始凭证!上机时长_日</vt:lpstr>
      <vt:lpstr>上机时长_日</vt:lpstr>
      <vt:lpstr>浙江杭州滨江中南乐游城店_原始凭证!上机时长_时</vt:lpstr>
      <vt:lpstr>上机时长_时</vt:lpstr>
      <vt:lpstr>浙江杭州滨江中南乐游城店_原始凭证!上机时长_月</vt:lpstr>
      <vt:lpstr>上机时长_月</vt:lpstr>
      <vt:lpstr>浙江杭州滨江中南乐游城店_原始凭证!上网费用</vt:lpstr>
      <vt:lpstr>上网费用</vt:lpstr>
      <vt:lpstr>浙江杭州滨江中南乐游城店_原始凭证!下机时间</vt:lpstr>
      <vt:lpstr>下机时间</vt:lpstr>
      <vt:lpstr>浙江杭州滨江中南乐游城店_原始凭证!用户卡号</vt:lpstr>
      <vt:lpstr>用户卡号</vt:lpstr>
      <vt:lpstr>浙江杭州滨江中南乐游城店_原始凭证!用户姓名</vt:lpstr>
      <vt:lpstr>用户姓名</vt:lpstr>
      <vt:lpstr>浙江杭州滨江中南乐游城店_原始凭证!鱼乐卡等级</vt:lpstr>
      <vt:lpstr>鱼乐卡等级</vt:lpstr>
      <vt:lpstr>浙江杭州滨江中南乐游城店_原始凭证!鱼乐卡权益</vt:lpstr>
      <vt:lpstr>鱼乐卡权益</vt:lpstr>
      <vt:lpstr>浙江杭州滨江中南乐游城店_原始凭证!鱼乐卡折扣</vt:lpstr>
      <vt:lpstr>鱼乐卡折扣</vt:lpstr>
      <vt:lpstr>浙江杭州滨江中南乐游城店_原始凭证!总金额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2024-06-16T01:32:22Z</cp:lastPrinted>
  <dcterms:created xsi:type="dcterms:W3CDTF">2024-05-26T07:57:39Z</dcterms:created>
  <dcterms:modified xsi:type="dcterms:W3CDTF">2024-06-16T01:35:36Z</dcterms:modified>
</cp:coreProperties>
</file>