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D486A3-6ABD-44DE-A76C-70AFD3FF8382}" xr6:coauthVersionLast="47" xr6:coauthVersionMax="47" xr10:uidLastSave="{00000000-0000-0000-0000-000000000000}"/>
  <bookViews>
    <workbookView xWindow="-108" yWindow="-108" windowWidth="23256" windowHeight="12456" xr2:uid="{95341B90-2A92-42F1-9071-B26EF7BA2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 a="1"/>
  <c r="J14" i="1" s="1"/>
  <c r="P9" i="1" l="1"/>
  <c r="W11" i="1"/>
  <c r="W21" i="1"/>
  <c r="W25" i="1"/>
  <c r="W26" i="1"/>
  <c r="W31" i="1"/>
  <c r="W32" i="1"/>
  <c r="W33" i="1"/>
  <c r="W34" i="1"/>
  <c r="W41" i="1"/>
  <c r="W42" i="1"/>
  <c r="W43" i="1"/>
  <c r="W44" i="1"/>
  <c r="W45" i="1"/>
  <c r="W46" i="1"/>
  <c r="W47" i="1"/>
  <c r="W48" i="1"/>
  <c r="W9" i="1"/>
  <c r="S9" i="1"/>
  <c r="V14" i="1"/>
  <c r="V17" i="1"/>
  <c r="V19" i="1"/>
  <c r="V20" i="1"/>
  <c r="V22" i="1"/>
  <c r="V23" i="1"/>
  <c r="V24" i="1"/>
  <c r="V27" i="1"/>
  <c r="V28" i="1"/>
  <c r="V35" i="1"/>
  <c r="V36" i="1"/>
  <c r="V37" i="1"/>
  <c r="V38" i="1"/>
  <c r="V39" i="1"/>
  <c r="V41" i="1"/>
  <c r="V42" i="1"/>
  <c r="V43" i="1"/>
  <c r="V44" i="1"/>
  <c r="V45" i="1"/>
  <c r="V46" i="1"/>
  <c r="V47" i="1"/>
  <c r="V48" i="1"/>
  <c r="C50" i="1"/>
  <c r="D50" i="1"/>
  <c r="U48" i="1"/>
  <c r="T48" i="1"/>
  <c r="S48" i="1"/>
  <c r="R48" i="1"/>
  <c r="U47" i="1"/>
  <c r="T47" i="1"/>
  <c r="S47" i="1"/>
  <c r="R47" i="1"/>
  <c r="U46" i="1"/>
  <c r="T46" i="1"/>
  <c r="S46" i="1"/>
  <c r="R46" i="1"/>
  <c r="U45" i="1"/>
  <c r="T45" i="1"/>
  <c r="S45" i="1"/>
  <c r="R45" i="1"/>
  <c r="U44" i="1"/>
  <c r="T44" i="1"/>
  <c r="S44" i="1"/>
  <c r="R44" i="1"/>
  <c r="U43" i="1"/>
  <c r="T43" i="1"/>
  <c r="S43" i="1"/>
  <c r="R43" i="1"/>
  <c r="U42" i="1"/>
  <c r="T42" i="1"/>
  <c r="S42" i="1"/>
  <c r="R42" i="1"/>
  <c r="U41" i="1"/>
  <c r="T41" i="1"/>
  <c r="S41" i="1"/>
  <c r="R41" i="1"/>
  <c r="T39" i="1"/>
  <c r="R39" i="1"/>
  <c r="T38" i="1"/>
  <c r="R38" i="1"/>
  <c r="T37" i="1"/>
  <c r="R37" i="1"/>
  <c r="T36" i="1"/>
  <c r="R36" i="1"/>
  <c r="T35" i="1"/>
  <c r="R35" i="1"/>
  <c r="U34" i="1"/>
  <c r="S34" i="1"/>
  <c r="U33" i="1"/>
  <c r="S33" i="1"/>
  <c r="U32" i="1"/>
  <c r="S32" i="1"/>
  <c r="U31" i="1"/>
  <c r="S31" i="1"/>
  <c r="T28" i="1"/>
  <c r="R28" i="1"/>
  <c r="T27" i="1"/>
  <c r="R27" i="1"/>
  <c r="U26" i="1"/>
  <c r="S26" i="1"/>
  <c r="U25" i="1"/>
  <c r="S25" i="1"/>
  <c r="Q9" i="1"/>
  <c r="U11" i="1"/>
  <c r="U9" i="1"/>
  <c r="T24" i="1"/>
  <c r="T23" i="1"/>
  <c r="T20" i="1"/>
  <c r="T19" i="1"/>
  <c r="T17" i="1"/>
  <c r="S11" i="1"/>
  <c r="R14" i="1"/>
  <c r="T14" i="1" s="1"/>
  <c r="R17" i="1"/>
  <c r="R19" i="1"/>
  <c r="R20" i="1"/>
  <c r="R23" i="1"/>
  <c r="R24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E9" i="1"/>
  <c r="O8" i="1"/>
  <c r="O9" i="1" s="1"/>
  <c r="J9" i="1" s="1" a="1"/>
  <c r="J9" i="1" s="1"/>
  <c r="N9" i="1" s="1"/>
  <c r="R9" i="1" l="1"/>
  <c r="T9" i="1" s="1"/>
  <c r="V9" i="1"/>
  <c r="D51" i="1"/>
  <c r="F27" i="1"/>
  <c r="L9" i="1"/>
  <c r="G9" i="1"/>
  <c r="I9" i="1" s="1" a="1"/>
  <c r="I9" i="1" s="1"/>
  <c r="H9" i="1"/>
  <c r="E10" i="1"/>
  <c r="E11" i="1" s="1"/>
  <c r="O10" i="1"/>
  <c r="F28" i="1" l="1"/>
  <c r="Q10" i="1"/>
  <c r="P10" i="1"/>
  <c r="K9" i="1"/>
  <c r="M9" i="1"/>
  <c r="E12" i="1"/>
  <c r="H11" i="1"/>
  <c r="G11" i="1"/>
  <c r="H10" i="1"/>
  <c r="G10" i="1"/>
  <c r="O11" i="1"/>
  <c r="F29" i="1" l="1"/>
  <c r="E13" i="1"/>
  <c r="G12" i="1"/>
  <c r="H12" i="1"/>
  <c r="O12" i="1"/>
  <c r="F30" i="1" l="1"/>
  <c r="E14" i="1"/>
  <c r="G13" i="1"/>
  <c r="H13" i="1"/>
  <c r="O13" i="1"/>
  <c r="F31" i="1" l="1"/>
  <c r="E15" i="1"/>
  <c r="G14" i="1"/>
  <c r="H14" i="1"/>
  <c r="O14" i="1"/>
  <c r="F32" i="1" l="1"/>
  <c r="E16" i="1"/>
  <c r="G15" i="1"/>
  <c r="H15" i="1"/>
  <c r="O15" i="1"/>
  <c r="F33" i="1" l="1"/>
  <c r="E17" i="1"/>
  <c r="G16" i="1"/>
  <c r="H16" i="1"/>
  <c r="O16" i="1"/>
  <c r="F34" i="1" l="1"/>
  <c r="E18" i="1"/>
  <c r="H17" i="1"/>
  <c r="G17" i="1"/>
  <c r="O17" i="1"/>
  <c r="F35" i="1" l="1"/>
  <c r="E19" i="1"/>
  <c r="G18" i="1"/>
  <c r="H18" i="1"/>
  <c r="O18" i="1"/>
  <c r="F36" i="1" l="1"/>
  <c r="E20" i="1"/>
  <c r="H19" i="1"/>
  <c r="G19" i="1"/>
  <c r="O19" i="1"/>
  <c r="F37" i="1" l="1"/>
  <c r="E21" i="1"/>
  <c r="G20" i="1"/>
  <c r="H20" i="1"/>
  <c r="O20" i="1"/>
  <c r="F38" i="1" l="1"/>
  <c r="E22" i="1"/>
  <c r="G21" i="1"/>
  <c r="H21" i="1"/>
  <c r="O21" i="1"/>
  <c r="F39" i="1" l="1"/>
  <c r="E23" i="1"/>
  <c r="G22" i="1"/>
  <c r="H22" i="1"/>
  <c r="O22" i="1"/>
  <c r="F40" i="1" l="1"/>
  <c r="E24" i="1"/>
  <c r="E25" i="1" s="1"/>
  <c r="H23" i="1"/>
  <c r="G23" i="1"/>
  <c r="O23" i="1"/>
  <c r="G25" i="1" l="1"/>
  <c r="E26" i="1"/>
  <c r="H25" i="1"/>
  <c r="F41" i="1"/>
  <c r="G24" i="1"/>
  <c r="H24" i="1"/>
  <c r="O24" i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E27" i="1" l="1"/>
  <c r="G26" i="1"/>
  <c r="H26" i="1"/>
  <c r="F42" i="1"/>
  <c r="H27" i="1" l="1"/>
  <c r="G27" i="1"/>
  <c r="E28" i="1"/>
  <c r="F43" i="1"/>
  <c r="E29" i="1" l="1"/>
  <c r="G28" i="1"/>
  <c r="H28" i="1"/>
  <c r="F44" i="1"/>
  <c r="G29" i="1" l="1"/>
  <c r="E30" i="1"/>
  <c r="H29" i="1"/>
  <c r="F45" i="1"/>
  <c r="H30" i="1" l="1"/>
  <c r="E31" i="1"/>
  <c r="G30" i="1"/>
  <c r="F46" i="1"/>
  <c r="E32" i="1" l="1"/>
  <c r="G31" i="1"/>
  <c r="H31" i="1"/>
  <c r="F47" i="1"/>
  <c r="I10" i="1" a="1"/>
  <c r="I10" i="1" s="1"/>
  <c r="S10" i="1" s="1"/>
  <c r="W10" i="1" l="1"/>
  <c r="U10" i="1"/>
  <c r="E33" i="1"/>
  <c r="G32" i="1"/>
  <c r="H32" i="1"/>
  <c r="F48" i="1"/>
  <c r="M10" i="1"/>
  <c r="J10" i="1" a="1"/>
  <c r="J10" i="1" s="1"/>
  <c r="K10" i="1"/>
  <c r="V10" i="1" l="1"/>
  <c r="G33" i="1"/>
  <c r="E34" i="1"/>
  <c r="H33" i="1"/>
  <c r="N10" i="1"/>
  <c r="I11" i="1" s="1" a="1"/>
  <c r="I11" i="1" s="1"/>
  <c r="R10" i="1"/>
  <c r="T10" i="1" s="1"/>
  <c r="Q11" i="1"/>
  <c r="P11" i="1"/>
  <c r="L10" i="1"/>
  <c r="H34" i="1" l="1"/>
  <c r="E35" i="1"/>
  <c r="G34" i="1"/>
  <c r="K11" i="1"/>
  <c r="M11" i="1"/>
  <c r="J11" i="1" a="1"/>
  <c r="J11" i="1" s="1"/>
  <c r="V11" i="1" s="1"/>
  <c r="E36" i="1" l="1"/>
  <c r="G35" i="1"/>
  <c r="H35" i="1"/>
  <c r="N11" i="1"/>
  <c r="I12" i="1" s="1" a="1"/>
  <c r="I12" i="1" s="1"/>
  <c r="R11" i="1"/>
  <c r="T11" i="1" s="1"/>
  <c r="P12" i="1"/>
  <c r="Q12" i="1"/>
  <c r="L11" i="1"/>
  <c r="S12" i="1" l="1"/>
  <c r="U12" i="1" s="1"/>
  <c r="W12" i="1"/>
  <c r="H36" i="1"/>
  <c r="E37" i="1"/>
  <c r="G36" i="1"/>
  <c r="M12" i="1"/>
  <c r="J12" i="1" a="1"/>
  <c r="J12" i="1" s="1"/>
  <c r="N12" i="1" l="1"/>
  <c r="R12" i="1"/>
  <c r="T12" i="1" s="1"/>
  <c r="V12" i="1"/>
  <c r="G37" i="1"/>
  <c r="H37" i="1"/>
  <c r="E38" i="1"/>
  <c r="P13" i="1"/>
  <c r="Q13" i="1"/>
  <c r="L12" i="1"/>
  <c r="K12" i="1"/>
  <c r="I13" i="1" l="1" a="1"/>
  <c r="I13" i="1" s="1"/>
  <c r="M13" i="1" s="1"/>
  <c r="S13" i="1"/>
  <c r="U13" i="1" s="1"/>
  <c r="W13" i="1"/>
  <c r="H38" i="1"/>
  <c r="G38" i="1"/>
  <c r="E39" i="1"/>
  <c r="J13" i="1" a="1"/>
  <c r="J13" i="1" s="1"/>
  <c r="N13" i="1" l="1"/>
  <c r="R13" i="1"/>
  <c r="T13" i="1" s="1"/>
  <c r="V13" i="1"/>
  <c r="H39" i="1"/>
  <c r="E40" i="1"/>
  <c r="G39" i="1"/>
  <c r="Q14" i="1"/>
  <c r="P14" i="1"/>
  <c r="L13" i="1"/>
  <c r="K13" i="1"/>
  <c r="H40" i="1" l="1"/>
  <c r="G40" i="1"/>
  <c r="E41" i="1"/>
  <c r="I14" i="1" a="1"/>
  <c r="I14" i="1" s="1"/>
  <c r="S14" i="1" l="1"/>
  <c r="U14" i="1" s="1"/>
  <c r="W14" i="1"/>
  <c r="H41" i="1"/>
  <c r="E42" i="1"/>
  <c r="G41" i="1"/>
  <c r="M14" i="1"/>
  <c r="N14" i="1"/>
  <c r="H42" i="1" l="1"/>
  <c r="E43" i="1"/>
  <c r="G42" i="1"/>
  <c r="P15" i="1"/>
  <c r="Q15" i="1"/>
  <c r="L14" i="1"/>
  <c r="K14" i="1"/>
  <c r="G43" i="1" l="1"/>
  <c r="E44" i="1"/>
  <c r="H43" i="1"/>
  <c r="I15" i="1" a="1"/>
  <c r="I15" i="1" s="1"/>
  <c r="S15" i="1" l="1"/>
  <c r="U15" i="1" s="1"/>
  <c r="W15" i="1"/>
  <c r="H44" i="1"/>
  <c r="G44" i="1"/>
  <c r="E45" i="1"/>
  <c r="M15" i="1"/>
  <c r="J15" i="1" a="1"/>
  <c r="J15" i="1" s="1"/>
  <c r="V15" i="1" l="1"/>
  <c r="R15" i="1"/>
  <c r="T15" i="1" s="1"/>
  <c r="N15" i="1"/>
  <c r="H45" i="1"/>
  <c r="G45" i="1"/>
  <c r="E46" i="1"/>
  <c r="Q16" i="1"/>
  <c r="P16" i="1"/>
  <c r="L15" i="1"/>
  <c r="K15" i="1"/>
  <c r="H46" i="1" l="1"/>
  <c r="E47" i="1"/>
  <c r="G46" i="1"/>
  <c r="I16" i="1" a="1"/>
  <c r="I16" i="1" s="1"/>
  <c r="W16" i="1" s="1"/>
  <c r="S16" i="1" l="1"/>
  <c r="U16" i="1" s="1"/>
  <c r="H47" i="1"/>
  <c r="E48" i="1"/>
  <c r="G47" i="1"/>
  <c r="M16" i="1"/>
  <c r="J16" i="1" a="1"/>
  <c r="J16" i="1" s="1"/>
  <c r="V16" i="1" s="1"/>
  <c r="K16" i="1"/>
  <c r="G48" i="1" l="1"/>
  <c r="H48" i="1"/>
  <c r="N16" i="1"/>
  <c r="J17" i="1" s="1" a="1"/>
  <c r="J17" i="1" s="1"/>
  <c r="N17" i="1" s="1"/>
  <c r="R16" i="1"/>
  <c r="T16" i="1" s="1"/>
  <c r="Q17" i="1"/>
  <c r="P17" i="1"/>
  <c r="L16" i="1"/>
  <c r="I17" i="1" l="1" a="1"/>
  <c r="I17" i="1" s="1"/>
  <c r="L17" i="1"/>
  <c r="S17" i="1" l="1"/>
  <c r="U17" i="1" s="1"/>
  <c r="W17" i="1"/>
  <c r="K17" i="1"/>
  <c r="P18" i="1"/>
  <c r="Q18" i="1"/>
  <c r="M17" i="1"/>
  <c r="J18" i="1" a="1"/>
  <c r="J18" i="1" s="1"/>
  <c r="I18" i="1" a="1"/>
  <c r="I18" i="1" s="1"/>
  <c r="S18" i="1" l="1"/>
  <c r="W18" i="1"/>
  <c r="N18" i="1"/>
  <c r="V18" i="1"/>
  <c r="R18" i="1"/>
  <c r="T18" i="1" s="1"/>
  <c r="U18" i="1"/>
  <c r="Q19" i="1"/>
  <c r="P19" i="1"/>
  <c r="L18" i="1"/>
  <c r="K18" i="1"/>
  <c r="M18" i="1"/>
  <c r="I19" i="1" s="1" a="1"/>
  <c r="I19" i="1" s="1"/>
  <c r="S19" i="1" l="1"/>
  <c r="U19" i="1" s="1"/>
  <c r="W19" i="1"/>
  <c r="M19" i="1"/>
  <c r="J19" i="1" a="1"/>
  <c r="J19" i="1" s="1"/>
  <c r="N19" i="1" s="1"/>
  <c r="K19" i="1"/>
  <c r="I20" i="1" l="1" a="1"/>
  <c r="I20" i="1" s="1"/>
  <c r="P20" i="1"/>
  <c r="Q20" i="1"/>
  <c r="L19" i="1"/>
  <c r="J20" i="1" a="1"/>
  <c r="J20" i="1" s="1"/>
  <c r="N20" i="1" s="1"/>
  <c r="S20" i="1" l="1"/>
  <c r="U20" i="1" s="1"/>
  <c r="W20" i="1"/>
  <c r="M20" i="1"/>
  <c r="P21" i="1"/>
  <c r="Q21" i="1"/>
  <c r="L20" i="1"/>
  <c r="K20" i="1"/>
  <c r="I21" i="1" l="1" a="1"/>
  <c r="I21" i="1" s="1"/>
  <c r="S21" i="1" s="1"/>
  <c r="J21" i="1" a="1"/>
  <c r="J21" i="1" s="1"/>
  <c r="N21" i="1" l="1"/>
  <c r="R21" i="1"/>
  <c r="T21" i="1" s="1"/>
  <c r="V21" i="1"/>
  <c r="U21" i="1"/>
  <c r="M21" i="1"/>
  <c r="P22" i="1"/>
  <c r="Q22" i="1"/>
  <c r="L21" i="1"/>
  <c r="K21" i="1"/>
  <c r="I22" i="1" l="1" a="1"/>
  <c r="I22" i="1" s="1"/>
  <c r="J22" i="1" a="1"/>
  <c r="J22" i="1" s="1"/>
  <c r="S22" i="1" l="1"/>
  <c r="U22" i="1" s="1"/>
  <c r="W22" i="1"/>
  <c r="N22" i="1"/>
  <c r="R22" i="1"/>
  <c r="M22" i="1"/>
  <c r="P23" i="1"/>
  <c r="Q23" i="1"/>
  <c r="L22" i="1"/>
  <c r="T22" i="1" l="1"/>
  <c r="K22" i="1"/>
  <c r="I23" i="1" l="1" a="1"/>
  <c r="I23" i="1" s="1"/>
  <c r="J23" i="1" a="1"/>
  <c r="J23" i="1" s="1"/>
  <c r="N23" i="1" s="1"/>
  <c r="S23" i="1" l="1"/>
  <c r="U23" i="1" s="1"/>
  <c r="W23" i="1"/>
  <c r="M23" i="1"/>
  <c r="Q24" i="1"/>
  <c r="P24" i="1"/>
  <c r="L23" i="1"/>
  <c r="K23" i="1"/>
  <c r="I24" i="1" l="1" a="1"/>
  <c r="I24" i="1" s="1"/>
  <c r="J24" i="1" a="1"/>
  <c r="J24" i="1" s="1"/>
  <c r="S24" i="1" l="1"/>
  <c r="U24" i="1" s="1"/>
  <c r="W24" i="1"/>
  <c r="N24" i="1"/>
  <c r="Q25" i="1"/>
  <c r="P25" i="1"/>
  <c r="M24" i="1"/>
  <c r="L24" i="1"/>
  <c r="K24" i="1"/>
  <c r="I25" i="1" l="1" a="1"/>
  <c r="I25" i="1" s="1"/>
  <c r="K25" i="1" s="1"/>
  <c r="J25" i="1" a="1"/>
  <c r="J25" i="1" s="1"/>
  <c r="N25" i="1" l="1"/>
  <c r="V25" i="1"/>
  <c r="R25" i="1"/>
  <c r="T25" i="1" s="1"/>
  <c r="M25" i="1"/>
  <c r="Q26" i="1"/>
  <c r="P26" i="1"/>
  <c r="L25" i="1"/>
  <c r="J26" i="1" l="1" a="1"/>
  <c r="J26" i="1" s="1"/>
  <c r="N26" i="1" s="1"/>
  <c r="R26" i="1"/>
  <c r="T26" i="1" s="1"/>
  <c r="V26" i="1"/>
  <c r="I26" i="1" a="1"/>
  <c r="I26" i="1" s="1"/>
  <c r="K26" i="1" s="1"/>
  <c r="L26" i="1" l="1"/>
  <c r="Q27" i="1"/>
  <c r="P27" i="1"/>
  <c r="M26" i="1"/>
  <c r="J27" i="1" s="1" a="1"/>
  <c r="J27" i="1" s="1"/>
  <c r="N27" i="1" s="1"/>
  <c r="I27" i="1" a="1"/>
  <c r="I27" i="1" s="1"/>
  <c r="K27" i="1" l="1"/>
  <c r="S27" i="1"/>
  <c r="U27" i="1" s="1"/>
  <c r="W27" i="1"/>
  <c r="L27" i="1"/>
  <c r="Q28" i="1"/>
  <c r="P28" i="1"/>
  <c r="M27" i="1"/>
  <c r="J28" i="1" s="1" a="1"/>
  <c r="J28" i="1" s="1"/>
  <c r="N28" i="1" s="1"/>
  <c r="L28" i="1" l="1"/>
  <c r="I28" i="1" a="1"/>
  <c r="I28" i="1" s="1"/>
  <c r="S28" i="1" l="1"/>
  <c r="U28" i="1" s="1"/>
  <c r="W28" i="1"/>
  <c r="K28" i="1"/>
  <c r="Q29" i="1"/>
  <c r="M28" i="1"/>
  <c r="P29" i="1"/>
  <c r="I29" i="1" l="1" a="1"/>
  <c r="I29" i="1" s="1"/>
  <c r="J29" i="1" a="1"/>
  <c r="J29" i="1" s="1"/>
  <c r="R29" i="1" l="1"/>
  <c r="T29" i="1" s="1"/>
  <c r="V29" i="1"/>
  <c r="S29" i="1"/>
  <c r="U29" i="1" s="1"/>
  <c r="W29" i="1"/>
  <c r="P30" i="1"/>
  <c r="L29" i="1"/>
  <c r="N29" i="1"/>
  <c r="M29" i="1"/>
  <c r="K29" i="1"/>
  <c r="Q30" i="1"/>
  <c r="I30" i="1" l="1" a="1"/>
  <c r="I30" i="1" s="1"/>
  <c r="J30" i="1" a="1"/>
  <c r="J30" i="1" s="1"/>
  <c r="V30" i="1" l="1"/>
  <c r="R30" i="1"/>
  <c r="T30" i="1" s="1"/>
  <c r="K30" i="1"/>
  <c r="S30" i="1"/>
  <c r="U30" i="1" s="1"/>
  <c r="W30" i="1"/>
  <c r="Q31" i="1"/>
  <c r="M30" i="1"/>
  <c r="P31" i="1"/>
  <c r="L30" i="1"/>
  <c r="N30" i="1"/>
  <c r="J31" i="1" l="1" a="1"/>
  <c r="J31" i="1" s="1"/>
  <c r="V31" i="1" s="1"/>
  <c r="I31" i="1" a="1"/>
  <c r="I31" i="1" s="1"/>
  <c r="K31" i="1" s="1"/>
  <c r="L31" i="1" l="1"/>
  <c r="N31" i="1"/>
  <c r="R31" i="1"/>
  <c r="T31" i="1" s="1"/>
  <c r="Q32" i="1"/>
  <c r="P32" i="1"/>
  <c r="M31" i="1"/>
  <c r="J32" i="1" l="1" a="1"/>
  <c r="J32" i="1" s="1"/>
  <c r="N32" i="1" s="1"/>
  <c r="R32" i="1"/>
  <c r="T32" i="1" s="1"/>
  <c r="V32" i="1"/>
  <c r="I32" i="1" a="1"/>
  <c r="I32" i="1" s="1"/>
  <c r="Q33" i="1" l="1"/>
  <c r="L32" i="1"/>
  <c r="P33" i="1"/>
  <c r="M32" i="1"/>
  <c r="I33" i="1" s="1" a="1"/>
  <c r="I33" i="1" s="1"/>
  <c r="K33" i="1" s="1"/>
  <c r="K32" i="1"/>
  <c r="J33" i="1" l="1" a="1"/>
  <c r="J33" i="1" s="1"/>
  <c r="N33" i="1" s="1"/>
  <c r="M33" i="1"/>
  <c r="L33" i="1" l="1"/>
  <c r="P34" i="1"/>
  <c r="Q34" i="1"/>
  <c r="J34" i="1" a="1"/>
  <c r="J34" i="1" s="1"/>
  <c r="V34" i="1" s="1"/>
  <c r="I34" i="1" a="1"/>
  <c r="I34" i="1" s="1"/>
  <c r="K34" i="1" s="1"/>
  <c r="R33" i="1"/>
  <c r="T33" i="1" s="1"/>
  <c r="V33" i="1"/>
  <c r="L34" i="1" l="1"/>
  <c r="M34" i="1"/>
  <c r="P35" i="1"/>
  <c r="N34" i="1"/>
  <c r="J35" i="1" s="1" a="1"/>
  <c r="J35" i="1" s="1"/>
  <c r="Q35" i="1"/>
  <c r="R34" i="1"/>
  <c r="T34" i="1" s="1"/>
  <c r="I35" i="1" l="1" a="1"/>
  <c r="I35" i="1" s="1"/>
  <c r="K35" i="1" s="1"/>
  <c r="W35" i="1"/>
  <c r="S35" i="1"/>
  <c r="U35" i="1" s="1"/>
  <c r="N35" i="1"/>
  <c r="L35" i="1"/>
  <c r="Q36" i="1" l="1"/>
  <c r="M35" i="1"/>
  <c r="J36" i="1" s="1" a="1"/>
  <c r="J36" i="1" s="1"/>
  <c r="P36" i="1"/>
  <c r="I36" i="1" a="1"/>
  <c r="I36" i="1" s="1"/>
  <c r="L36" i="1" l="1"/>
  <c r="N36" i="1"/>
  <c r="W36" i="1"/>
  <c r="S36" i="1"/>
  <c r="U36" i="1" s="1"/>
  <c r="M36" i="1"/>
  <c r="J37" i="1" s="1" a="1"/>
  <c r="J37" i="1" s="1"/>
  <c r="K36" i="1"/>
  <c r="Q37" i="1"/>
  <c r="P37" i="1"/>
  <c r="I37" i="1" l="1" a="1"/>
  <c r="I37" i="1" s="1"/>
  <c r="L37" i="1"/>
  <c r="N37" i="1"/>
  <c r="Q38" i="1" l="1"/>
  <c r="W37" i="1"/>
  <c r="S37" i="1"/>
  <c r="U37" i="1" s="1"/>
  <c r="M37" i="1"/>
  <c r="I38" i="1" s="1" a="1"/>
  <c r="I38" i="1" s="1"/>
  <c r="K37" i="1"/>
  <c r="P38" i="1"/>
  <c r="W38" i="1" l="1"/>
  <c r="S38" i="1"/>
  <c r="U38" i="1" s="1"/>
  <c r="J38" i="1" a="1"/>
  <c r="J38" i="1" s="1"/>
  <c r="L38" i="1" s="1"/>
  <c r="M38" i="1"/>
  <c r="K38" i="1"/>
  <c r="P39" i="1" l="1"/>
  <c r="N38" i="1"/>
  <c r="J39" i="1" s="1" a="1"/>
  <c r="J39" i="1" s="1"/>
  <c r="N39" i="1" s="1"/>
  <c r="Q39" i="1"/>
  <c r="I39" i="1" l="1" a="1"/>
  <c r="I39" i="1" s="1"/>
  <c r="P40" i="1" s="1"/>
  <c r="W39" i="1"/>
  <c r="S39" i="1"/>
  <c r="U39" i="1" s="1"/>
  <c r="L39" i="1"/>
  <c r="M39" i="1" l="1"/>
  <c r="K39" i="1"/>
  <c r="Q40" i="1"/>
  <c r="S40" i="1"/>
  <c r="U40" i="1" s="1"/>
  <c r="U50" i="1" s="1"/>
  <c r="U51" i="1" s="1"/>
  <c r="W40" i="1"/>
  <c r="W50" i="1" s="1"/>
  <c r="R40" i="1"/>
  <c r="T40" i="1" s="1"/>
  <c r="T50" i="1" s="1"/>
  <c r="T51" i="1" s="1"/>
  <c r="V40" i="1"/>
  <c r="V50" i="1" s="1"/>
  <c r="I40" i="1" l="1" a="1"/>
  <c r="I40" i="1" s="1"/>
  <c r="J40" i="1" a="1"/>
  <c r="J40" i="1" s="1"/>
  <c r="L40" i="1" l="1"/>
  <c r="N40" i="1"/>
  <c r="K40" i="1"/>
  <c r="Q41" i="1"/>
  <c r="P41" i="1"/>
  <c r="M40" i="1"/>
  <c r="I41" i="1" l="1" a="1"/>
  <c r="I41" i="1" s="1"/>
  <c r="M41" i="1" s="1"/>
  <c r="J41" i="1" a="1"/>
  <c r="J41" i="1" s="1"/>
  <c r="Q42" i="1" l="1"/>
  <c r="K41" i="1"/>
  <c r="N41" i="1"/>
  <c r="I42" i="1" s="1" a="1"/>
  <c r="I42" i="1" s="1"/>
  <c r="K42" i="1" s="1"/>
  <c r="P42" i="1"/>
  <c r="L41" i="1"/>
  <c r="J42" i="1" a="1"/>
  <c r="J42" i="1" s="1"/>
  <c r="P43" i="1" l="1"/>
  <c r="M42" i="1"/>
  <c r="Q43" i="1"/>
  <c r="N42" i="1"/>
  <c r="J43" i="1" s="1" a="1"/>
  <c r="J43" i="1" s="1"/>
  <c r="N43" i="1" s="1"/>
  <c r="L42" i="1"/>
  <c r="I43" i="1" l="1" a="1"/>
  <c r="I43" i="1" s="1"/>
  <c r="K43" i="1" s="1"/>
  <c r="L43" i="1"/>
  <c r="P44" i="1" l="1"/>
  <c r="Q44" i="1"/>
  <c r="M43" i="1"/>
  <c r="I44" i="1" l="1" a="1"/>
  <c r="I44" i="1" s="1"/>
  <c r="J44" i="1" a="1"/>
  <c r="J44" i="1" s="1"/>
  <c r="N44" i="1" l="1"/>
  <c r="L44" i="1"/>
  <c r="K44" i="1"/>
  <c r="Q45" i="1"/>
  <c r="P45" i="1"/>
  <c r="M44" i="1"/>
  <c r="I45" i="1" s="1" a="1"/>
  <c r="I45" i="1" s="1"/>
  <c r="J45" i="1" l="1" a="1"/>
  <c r="J45" i="1" s="1"/>
  <c r="Q46" i="1" s="1"/>
  <c r="M45" i="1"/>
  <c r="K45" i="1"/>
  <c r="N45" i="1" l="1"/>
  <c r="I46" i="1" s="1" a="1"/>
  <c r="I46" i="1" s="1"/>
  <c r="K46" i="1" s="1"/>
  <c r="P46" i="1"/>
  <c r="L45" i="1"/>
  <c r="J46" i="1" l="1" a="1"/>
  <c r="J46" i="1" s="1"/>
  <c r="L46" i="1" s="1"/>
  <c r="M46" i="1"/>
  <c r="N46" i="1" l="1"/>
  <c r="J47" i="1" s="1" a="1"/>
  <c r="J47" i="1" s="1"/>
  <c r="L47" i="1" s="1"/>
  <c r="Q47" i="1"/>
  <c r="P47" i="1"/>
  <c r="I47" i="1" l="1" a="1"/>
  <c r="I47" i="1" s="1"/>
  <c r="K47" i="1" s="1"/>
  <c r="N47" i="1"/>
  <c r="M47" i="1" l="1"/>
  <c r="I48" i="1" s="1" a="1"/>
  <c r="I48" i="1" s="1"/>
  <c r="K48" i="1" s="1"/>
  <c r="Q48" i="1"/>
  <c r="Y48" i="1" s="1"/>
  <c r="Y47" i="1" s="1"/>
  <c r="Y46" i="1" s="1"/>
  <c r="Y45" i="1" s="1"/>
  <c r="Y44" i="1" s="1"/>
  <c r="Y43" i="1" s="1"/>
  <c r="Y42" i="1" s="1"/>
  <c r="Y41" i="1" s="1"/>
  <c r="Y40" i="1" s="1"/>
  <c r="Y39" i="1" s="1"/>
  <c r="Y38" i="1" s="1"/>
  <c r="Y37" i="1" s="1"/>
  <c r="Y36" i="1" s="1"/>
  <c r="Y35" i="1" s="1"/>
  <c r="Y34" i="1" s="1"/>
  <c r="Y33" i="1" s="1"/>
  <c r="Y32" i="1" s="1"/>
  <c r="Y31" i="1" s="1"/>
  <c r="Y30" i="1" s="1"/>
  <c r="Y29" i="1" s="1"/>
  <c r="Y28" i="1" s="1"/>
  <c r="Y27" i="1" s="1"/>
  <c r="Y26" i="1" s="1"/>
  <c r="Y25" i="1" s="1"/>
  <c r="Y24" i="1" s="1"/>
  <c r="Y23" i="1" s="1"/>
  <c r="Y22" i="1" s="1"/>
  <c r="Y21" i="1" s="1"/>
  <c r="Y20" i="1" s="1"/>
  <c r="Y19" i="1" s="1"/>
  <c r="Y18" i="1" s="1"/>
  <c r="Y17" i="1" s="1"/>
  <c r="Y16" i="1" s="1"/>
  <c r="Y15" i="1" s="1"/>
  <c r="Y14" i="1" s="1"/>
  <c r="Y13" i="1" s="1"/>
  <c r="Y12" i="1" s="1"/>
  <c r="Y11" i="1" s="1"/>
  <c r="Y10" i="1" s="1"/>
  <c r="Y9" i="1" s="1"/>
  <c r="P48" i="1"/>
  <c r="X48" i="1" s="1"/>
  <c r="X47" i="1" s="1"/>
  <c r="X46" i="1" s="1"/>
  <c r="X45" i="1" s="1"/>
  <c r="X44" i="1" s="1"/>
  <c r="X43" i="1" s="1"/>
  <c r="X42" i="1" s="1"/>
  <c r="X41" i="1" s="1"/>
  <c r="X40" i="1" s="1"/>
  <c r="X39" i="1" s="1"/>
  <c r="X38" i="1" s="1"/>
  <c r="X37" i="1" s="1"/>
  <c r="X36" i="1" s="1"/>
  <c r="X35" i="1" s="1"/>
  <c r="X34" i="1" s="1"/>
  <c r="X33" i="1" s="1"/>
  <c r="X32" i="1" s="1"/>
  <c r="X31" i="1" s="1"/>
  <c r="X30" i="1" s="1"/>
  <c r="X29" i="1" s="1"/>
  <c r="X28" i="1" s="1"/>
  <c r="X27" i="1" s="1"/>
  <c r="X26" i="1" s="1"/>
  <c r="X25" i="1" s="1"/>
  <c r="X24" i="1" s="1"/>
  <c r="X23" i="1" s="1"/>
  <c r="X22" i="1" s="1"/>
  <c r="X21" i="1" s="1"/>
  <c r="X20" i="1" s="1"/>
  <c r="X19" i="1" s="1"/>
  <c r="X18" i="1" s="1"/>
  <c r="X17" i="1" s="1"/>
  <c r="X16" i="1" s="1"/>
  <c r="X15" i="1" s="1"/>
  <c r="X14" i="1" s="1"/>
  <c r="X13" i="1" s="1"/>
  <c r="X12" i="1" s="1"/>
  <c r="X11" i="1" s="1"/>
  <c r="X10" i="1" s="1"/>
  <c r="X9" i="1" s="1"/>
  <c r="J48" i="1" l="1" a="1"/>
  <c r="J48" i="1" s="1"/>
  <c r="N48" i="1" s="1"/>
  <c r="M48" i="1"/>
  <c r="L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<sst xmlns="http://schemas.openxmlformats.org/spreadsheetml/2006/main" count="68" uniqueCount="66">
  <si>
    <t>Option 1</t>
  </si>
  <si>
    <t>Option 2</t>
  </si>
  <si>
    <t>User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</si>
  <si>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</si>
  <si>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</si>
  <si>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</si>
  <si>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</si>
  <si>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</si>
  <si>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</si>
  <si>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</si>
  <si>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</si>
  <si>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</si>
  <si>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</si>
  <si>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</si>
  <si>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Locked Odds 1</t>
  </si>
  <si>
    <t>Locked Odds 2</t>
  </si>
  <si>
    <t>L</t>
  </si>
  <si>
    <t>M</t>
  </si>
  <si>
    <t>N</t>
  </si>
  <si>
    <t>O</t>
  </si>
  <si>
    <t>P</t>
  </si>
  <si>
    <t>Q</t>
  </si>
  <si>
    <t>R</t>
  </si>
  <si>
    <t>Payout 1</t>
  </si>
  <si>
    <t>Payout 2</t>
  </si>
  <si>
    <t>Constant</t>
  </si>
  <si>
    <t>Liquidity X0</t>
  </si>
  <si>
    <t>Liquidity Y0</t>
  </si>
  <si>
    <t>Fees 1</t>
  </si>
  <si>
    <t>Fees 2</t>
  </si>
  <si>
    <t>S</t>
  </si>
  <si>
    <t>T</t>
  </si>
  <si>
    <t>U</t>
  </si>
  <si>
    <t>V</t>
  </si>
  <si>
    <t>Price 1</t>
  </si>
  <si>
    <t>Price 2</t>
  </si>
  <si>
    <t>Reserved Change X</t>
  </si>
  <si>
    <t>Reserved Change Y</t>
  </si>
  <si>
    <t>Reserve X</t>
  </si>
  <si>
    <t>Reserve Y</t>
  </si>
  <si>
    <t>Total 1</t>
  </si>
  <si>
    <t>Total 2</t>
  </si>
  <si>
    <t>Excess 1</t>
  </si>
  <si>
    <t>Excess 2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</si>
  <si>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</si>
  <si>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</si>
  <si>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</si>
  <si>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</si>
  <si>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</si>
  <si>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</si>
  <si>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</si>
  <si>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</si>
  <si>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</si>
  <si>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</si>
  <si>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</si>
  <si>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</si>
  <si>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</si>
  <si>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</si>
  <si>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</si>
  <si>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</si>
  <si>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</si>
  <si>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</si>
  <si>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Cashout 1</t>
  </si>
  <si>
    <t>Cashout 2</t>
  </si>
  <si>
    <t>Last Odds 1</t>
  </si>
  <si>
    <t>Last Odds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</si>
</sst>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2" fontId="0" fillId="0" borderId="0" xfId="0" applyNumberForma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0" fillId="0" borderId="6" xfId="1" applyFont="1" applyBorder="1"/>
    <xf numFmtId="43" fontId="0" fillId="0" borderId="7" xfId="1" applyFont="1" applyBorder="1"/>
    <xf numFmtId="2" fontId="0" fillId="0" borderId="7" xfId="0" applyNumberFormat="1" applyBorder="1"/>
    <xf numFmtId="2" fontId="0" fillId="0" borderId="6" xfId="0" applyNumberFormat="1" applyBorder="1"/>
    <xf numFmtId="43" fontId="0" fillId="0" borderId="0" xfId="0" applyNumberFormat="1"/>
    <xf numFmtId="0" fontId="0" fillId="0" borderId="10" xfId="0" applyBorder="1"/>
    <xf numFmtId="164" fontId="0" fillId="0" borderId="6" xfId="0" applyNumberFormat="1" applyBorder="1"/>
    <xf numFmtId="2" fontId="0" fillId="0" borderId="6" xfId="1" applyNumberFormat="1" applyFont="1" applyBorder="1"/>
    <xf numFmtId="2" fontId="0" fillId="0" borderId="7" xfId="1" applyNumberFormat="1" applyFont="1" applyBorder="1"/>
    <xf numFmtId="164" fontId="0" fillId="0" borderId="7" xfId="0" applyNumberFormat="1" applyBorder="1"/>
    <xf numFmtId="0" fontId="3" fillId="0" borderId="0" xfId="0" applyFont="1"/>
    <xf numFmtId="43" fontId="3" fillId="0" borderId="0" xfId="0" applyNumberFormat="1" applyFont="1"/>
    <xf numFmtId="164" fontId="0" fillId="2" borderId="6" xfId="0" applyNumberFormat="1" applyFill="1" applyBorder="1"/>
    <xf numFmtId="2" fontId="0" fillId="2" borderId="7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E8CA-623C-4027-B6DD-1C895600019C}">
  <dimension ref="B4:AA51"/>
  <sheetViews>
    <sheetView tabSelected="1" workbookViewId="0">
      <selection activeCell="I8" sqref="I8"/>
    </sheetView>
  </sheetViews>
  <sheetFormatPr defaultRowHeight="14.4" x14ac:dyDescent="0.3"/>
  <cols>
    <col min="2" max="2" width="4.77734375" bestFit="1" customWidth="1"/>
    <col min="3" max="4" width="8.5546875" bestFit="1" customWidth="1"/>
    <col min="5" max="8" width="7.6640625" customWidth="1"/>
    <col min="9" max="10" width="9.88671875" bestFit="1" customWidth="1"/>
    <col min="11" max="12" width="16.33203125" bestFit="1" customWidth="1"/>
    <col min="13" max="13" width="10.77734375" bestFit="1" customWidth="1"/>
    <col min="14" max="14" width="9.77734375" customWidth="1"/>
    <col min="15" max="15" width="9" bestFit="1" customWidth="1"/>
    <col min="16" max="17" width="6.5546875" bestFit="1" customWidth="1"/>
    <col min="18" max="19" width="12.6640625" bestFit="1" customWidth="1"/>
    <col min="20" max="20" width="8.5546875" bestFit="1" customWidth="1"/>
    <col min="21" max="21" width="9.21875" bestFit="1" customWidth="1"/>
    <col min="35" max="35" width="10" bestFit="1" customWidth="1"/>
  </cols>
  <sheetData>
    <row r="4" spans="2:27" x14ac:dyDescent="0.3">
      <c r="D4" s="22"/>
      <c r="L4" s="16"/>
      <c r="M4" s="16"/>
      <c r="N4" s="16"/>
      <c r="R4" t="s">
        <v>28</v>
      </c>
      <c r="S4" t="s">
        <v>29</v>
      </c>
    </row>
    <row r="5" spans="2:27" x14ac:dyDescent="0.3">
      <c r="B5" s="22"/>
      <c r="C5" s="22"/>
      <c r="G5" s="22"/>
      <c r="H5" s="22"/>
      <c r="J5" s="1"/>
      <c r="K5" s="23"/>
      <c r="L5" s="23"/>
      <c r="M5" s="23"/>
      <c r="N5" s="23"/>
      <c r="O5" s="22"/>
      <c r="R5" s="2">
        <v>0.05</v>
      </c>
      <c r="S5" s="2">
        <v>0.05</v>
      </c>
    </row>
    <row r="7" spans="2:27" x14ac:dyDescent="0.3">
      <c r="B7" s="3" t="s">
        <v>2</v>
      </c>
      <c r="C7" s="6" t="s">
        <v>0</v>
      </c>
      <c r="D7" s="7" t="s">
        <v>1</v>
      </c>
      <c r="E7" s="6" t="s">
        <v>40</v>
      </c>
      <c r="F7" s="17" t="s">
        <v>41</v>
      </c>
      <c r="G7" s="17" t="s">
        <v>42</v>
      </c>
      <c r="H7" s="7" t="s">
        <v>43</v>
      </c>
      <c r="I7" s="6" t="s">
        <v>26</v>
      </c>
      <c r="J7" s="7" t="s">
        <v>27</v>
      </c>
      <c r="K7" s="6" t="s">
        <v>36</v>
      </c>
      <c r="L7" s="7" t="s">
        <v>37</v>
      </c>
      <c r="M7" s="6" t="s">
        <v>38</v>
      </c>
      <c r="N7" s="7" t="s">
        <v>39</v>
      </c>
      <c r="O7" s="7" t="s">
        <v>25</v>
      </c>
      <c r="P7" s="6" t="s">
        <v>34</v>
      </c>
      <c r="Q7" s="7" t="s">
        <v>35</v>
      </c>
      <c r="R7" s="6" t="s">
        <v>14</v>
      </c>
      <c r="S7" s="7" t="s">
        <v>15</v>
      </c>
      <c r="T7" s="6" t="s">
        <v>23</v>
      </c>
      <c r="U7" s="7" t="s">
        <v>24</v>
      </c>
      <c r="V7" s="6" t="s">
        <v>28</v>
      </c>
      <c r="W7" s="7" t="s">
        <v>29</v>
      </c>
      <c r="X7" t="s">
        <v>64</v>
      </c>
      <c r="Y7" t="s">
        <v>65</v>
      </c>
      <c r="Z7" t="s">
        <v>62</v>
      </c>
      <c r="AA7" t="s">
        <v>63</v>
      </c>
    </row>
    <row r="8" spans="2:27" x14ac:dyDescent="0.3">
      <c r="B8" s="4"/>
      <c r="C8" s="8"/>
      <c r="D8" s="9"/>
      <c r="E8" s="8"/>
      <c r="H8" s="9"/>
      <c r="I8" s="15">
        <v>75</v>
      </c>
      <c r="J8" s="14">
        <v>75</v>
      </c>
      <c r="K8" s="8"/>
      <c r="L8" s="9"/>
      <c r="M8" s="8"/>
      <c r="N8" s="9"/>
      <c r="O8" s="9">
        <f>J8*I8</f>
        <v>5625</v>
      </c>
      <c r="P8" s="8"/>
      <c r="Q8" s="9"/>
      <c r="R8" s="8"/>
      <c r="S8" s="9"/>
      <c r="T8" s="8"/>
      <c r="U8" s="9"/>
      <c r="V8" s="8"/>
      <c r="W8" s="9"/>
    </row>
    <row r="9" spans="2:27" x14ac:dyDescent="0.3">
      <c r="B9" s="4" t="s">
        <v>3</v>
      </c>
      <c r="C9" s="8">
        <v>10</v>
      </c>
      <c r="D9" s="9"/>
      <c r="E9" s="8">
        <f>C9+E8</f>
        <v>10</v>
      </c>
      <c r="F9">
        <f>D9+F8</f>
        <v>0</v>
      </c>
      <c r="G9">
        <f>E9-F9</f>
        <v>10</v>
      </c>
      <c r="H9">
        <f>F9-E9</f>
        <v>-10</v>
      </c>
      <c r="I9" s="19" cm="1">
        <f t="array" ref="I9">_xlfn.IFS(AND(C9&gt;0,G8=0),I8+C9,AND(C9&gt;0,G8&gt;0),I8+C9,AND(C9&gt;0,G8&lt;0),I8+C9*M8/H8,AND(C9=0,G8=0),O9/(J8+D9),AND(C9=0,G8&gt;0),O9/(J8+D9*N8/G9),AND(C9=0,G8&lt;0),O9/(J8+D9))</f>
        <v>85</v>
      </c>
      <c r="J9" s="20" cm="1">
        <f t="array" ref="J9">_xlfn.IFS(AND(D9&gt;0,H8=0),J8+D9,AND(D9&gt;0,H8&gt;0),J8+D9,AND(D9&gt;0,H8&lt;0),J8+D9*N8/G8,AND(D9=0,H8=0),O9/(I8+C9),AND(D9=0,H8&gt;0),O9/(I8+C9*M8/H8),AND(D9=0,H8&lt;0),O9/(I8+C9))</f>
        <v>66.17647058823529</v>
      </c>
      <c r="K9" s="12">
        <f>IF(I9&gt;=$I$8,0,I8-I9)</f>
        <v>0</v>
      </c>
      <c r="L9" s="13">
        <f>IF(J9&gt;=$J$8,0,J8-J9)</f>
        <v>8.8235294117647101</v>
      </c>
      <c r="M9" s="12">
        <f>IF(I9&gt;=$I$8,0,I$8-I9)</f>
        <v>0</v>
      </c>
      <c r="N9" s="13">
        <f>IF(J9&gt;=$J$8,0,J$8-J9)</f>
        <v>8.8235294117647101</v>
      </c>
      <c r="O9" s="9">
        <f>O8</f>
        <v>5625</v>
      </c>
      <c r="P9" s="18">
        <f>(I8+J8)/I8</f>
        <v>2</v>
      </c>
      <c r="Q9" s="14">
        <f>(I8+J8)/J8</f>
        <v>2</v>
      </c>
      <c r="R9" s="18">
        <f>IF(C9&gt;0,1+(J8-J9)/(C9)*(1-R$5),"")</f>
        <v>1.8382352941176474</v>
      </c>
      <c r="S9" s="21" t="str">
        <f>IF(D9&gt;0,1+(I8-I9)/(D9)*(1-S$5),"")</f>
        <v/>
      </c>
      <c r="T9" s="15">
        <f>IF(C9&gt;0,C9*R9,"")</f>
        <v>18.382352941176475</v>
      </c>
      <c r="U9" s="14" t="str">
        <f>IF(D9&gt;0,D9*S9,"")</f>
        <v/>
      </c>
      <c r="V9" s="8">
        <f>IF(C9&gt;0,(J8-J9)*R$5,"")</f>
        <v>0.4411764705882355</v>
      </c>
      <c r="W9" s="9" t="str">
        <f>IF(D9&gt;0,(I8-I9)*S$5,"")</f>
        <v/>
      </c>
      <c r="X9">
        <f>IF(R10&gt;0,X10,P9)</f>
        <v>2</v>
      </c>
      <c r="Y9">
        <f>IF(S10&gt;0,Y10,Q9)</f>
        <v>2</v>
      </c>
    </row>
    <row r="10" spans="2:27" x14ac:dyDescent="0.3">
      <c r="B10" s="4" t="s">
        <v>4</v>
      </c>
      <c r="C10" s="8">
        <v>10</v>
      </c>
      <c r="D10" s="9"/>
      <c r="E10" s="8">
        <f t="shared" ref="E10:E24" si="0">C10+E9</f>
        <v>20</v>
      </c>
      <c r="F10">
        <f t="shared" ref="F10:F24" si="1">D10+F9</f>
        <v>0</v>
      </c>
      <c r="G10">
        <f t="shared" ref="G10:G24" si="2">E10-F10</f>
        <v>20</v>
      </c>
      <c r="H10">
        <f t="shared" ref="H10:H24" si="3">F10-E10</f>
        <v>-20</v>
      </c>
      <c r="I10" s="19" cm="1">
        <f t="array" ref="I10">_xlfn.IFS(AND(C10&gt;0,G9=0),I9+C10,AND(C10&gt;0,G9&gt;0),I9+C10,AND(C10&gt;0,G9&lt;0),I9+C10*M9/H9,AND(C10=0,G9=0),O10/(J9+D10),AND(C10=0,G9&gt;0),O10/(J9+D10*N9/G9),AND(C10=0,G9&lt;0),O10/(J9+D10))</f>
        <v>95</v>
      </c>
      <c r="J10" s="20" cm="1">
        <f t="array" ref="J10">_xlfn.IFS(AND(D10&gt;0,H9=0),J9+D10,AND(D10&gt;0,H9&gt;0),J9+D10,AND(D10&gt;0,H9&lt;0),J9+D10*N9/G9,AND(D10=0,H9=0),O10/(I9+C10),AND(D10=0,H9&gt;0),O10/(I9+C10*M9/H9),AND(D10=0,H9&lt;0),O10/(I9+C10))</f>
        <v>59.210526315789473</v>
      </c>
      <c r="K10" s="12">
        <f>IF(I10&gt;=$I$8,0,I9-I10)</f>
        <v>0</v>
      </c>
      <c r="L10" s="13">
        <f>IF(J10&gt;=$J$8,0,J9-J10)</f>
        <v>6.9659442724458174</v>
      </c>
      <c r="M10" s="12">
        <f t="shared" ref="M10:M24" si="4">IF(I10&gt;=$I$8,0,I$8-I10)</f>
        <v>0</v>
      </c>
      <c r="N10" s="13">
        <f t="shared" ref="N10:N24" si="5">IF(J10&gt;=$J$8,0,J$8-J10)</f>
        <v>15.789473684210527</v>
      </c>
      <c r="O10" s="9">
        <f t="shared" ref="O10:O48" si="6">O9</f>
        <v>5625</v>
      </c>
      <c r="P10" s="24">
        <f>(I9+J9)/I9</f>
        <v>1.7785467128027683</v>
      </c>
      <c r="Q10" s="25">
        <f t="shared" ref="Q10:Q24" si="7">(I9+J9)/J9</f>
        <v>2.2844444444444449</v>
      </c>
      <c r="R10" s="18">
        <f t="shared" ref="R10:R24" si="8">IF(C10&gt;0,1+(J9-J10)/(C10)*(1-R$5),"")</f>
        <v>1.6617647058823526</v>
      </c>
      <c r="S10" s="21" t="str">
        <f>IF(D10&gt;0,1+(I9-I10)/(D10)*(1-S$5),"")</f>
        <v/>
      </c>
      <c r="T10" s="15">
        <f t="shared" ref="T10:T24" si="9">IF(C10&gt;0,C10*R10,"")</f>
        <v>16.617647058823525</v>
      </c>
      <c r="U10" s="14" t="str">
        <f t="shared" ref="U10:U24" si="10">IF(D10&gt;0,D10*S10,"")</f>
        <v/>
      </c>
      <c r="V10" s="8">
        <f t="shared" ref="V10:V48" si="11">IF(C10&gt;0,(J9-J10)*R$5,"")</f>
        <v>0.34829721362229088</v>
      </c>
      <c r="W10" s="9" t="str">
        <f t="shared" ref="W10:W48" si="12">IF(D10&gt;0,(I9-I10)*S$5,"")</f>
        <v/>
      </c>
      <c r="X10">
        <f t="shared" ref="X10:Y48" si="13">IF(R11&gt;0,X11,P10)</f>
        <v>2</v>
      </c>
      <c r="Y10">
        <f t="shared" si="13"/>
        <v>2</v>
      </c>
    </row>
    <row r="11" spans="2:27" x14ac:dyDescent="0.3">
      <c r="B11" s="4" t="s">
        <v>5</v>
      </c>
      <c r="C11" s="8">
        <v>10</v>
      </c>
      <c r="D11" s="9"/>
      <c r="E11" s="8">
        <f t="shared" si="0"/>
        <v>30</v>
      </c>
      <c r="F11">
        <f t="shared" si="1"/>
        <v>0</v>
      </c>
      <c r="G11">
        <f t="shared" si="2"/>
        <v>30</v>
      </c>
      <c r="H11">
        <f t="shared" si="3"/>
        <v>-30</v>
      </c>
      <c r="I11" s="19" cm="1">
        <f t="array" ref="I11">_xlfn.IFS(AND(C11&gt;0,G10=0),I10+C11,AND(C11&gt;0,G10&gt;0),I10+C11,AND(C11&gt;0,G10&lt;0),I10+C11*M10/H10,AND(C11=0,G10=0),O11/(J10+D11),AND(C11=0,G10&gt;0),O11/(J10+D11*N10/G10),AND(C11=0,G10&lt;0),O11/(J10+D11))</f>
        <v>105</v>
      </c>
      <c r="J11" s="20" cm="1">
        <f t="array" ref="J11">_xlfn.IFS(AND(D11&gt;0,H10=0),J10+D11,AND(D11&gt;0,H10&gt;0),J10+D11,AND(D11&gt;0,H10&lt;0),J10+D11*N10/G10,AND(D11=0,H10=0),O11/(I10+C11),AND(D11=0,H10&gt;0),O11/(I10+C11*M10/H10),AND(D11=0,H10&lt;0),O11/(I10+C11))</f>
        <v>53.571428571428569</v>
      </c>
      <c r="K11" s="12">
        <f>IF(I11&gt;=$I$8,0,I10-I11)</f>
        <v>0</v>
      </c>
      <c r="L11" s="13">
        <f t="shared" ref="L11:L24" si="14">IF(J11&gt;=$J$8,0,J10-J11)</f>
        <v>5.6390977443609032</v>
      </c>
      <c r="M11" s="12">
        <f t="shared" si="4"/>
        <v>0</v>
      </c>
      <c r="N11" s="13">
        <f t="shared" si="5"/>
        <v>21.428571428571431</v>
      </c>
      <c r="O11" s="9">
        <f t="shared" si="6"/>
        <v>5625</v>
      </c>
      <c r="P11" s="18">
        <f t="shared" ref="P11:P24" si="15">(I10+J10)/I10</f>
        <v>1.6232686980609419</v>
      </c>
      <c r="Q11" s="14">
        <f t="shared" si="7"/>
        <v>2.6044444444444448</v>
      </c>
      <c r="R11" s="18">
        <f t="shared" si="8"/>
        <v>1.5357142857142858</v>
      </c>
      <c r="S11" s="21" t="str">
        <f t="shared" ref="S11:S24" si="16">IF(D11&gt;0,1+(I10-I11)/(D11)*(1-S$5),"")</f>
        <v/>
      </c>
      <c r="T11" s="15">
        <f t="shared" si="9"/>
        <v>15.357142857142858</v>
      </c>
      <c r="U11" s="14" t="str">
        <f t="shared" si="10"/>
        <v/>
      </c>
      <c r="V11" s="8">
        <f t="shared" si="11"/>
        <v>0.28195488721804518</v>
      </c>
      <c r="W11" s="9" t="str">
        <f t="shared" si="12"/>
        <v/>
      </c>
      <c r="X11">
        <f t="shared" si="13"/>
        <v>2</v>
      </c>
      <c r="Y11">
        <f t="shared" si="13"/>
        <v>2</v>
      </c>
    </row>
    <row r="12" spans="2:27" x14ac:dyDescent="0.3">
      <c r="B12" s="4" t="s">
        <v>6</v>
      </c>
      <c r="C12" s="8">
        <v>10</v>
      </c>
      <c r="D12" s="9"/>
      <c r="E12" s="8">
        <f t="shared" si="0"/>
        <v>40</v>
      </c>
      <c r="F12">
        <f t="shared" si="1"/>
        <v>0</v>
      </c>
      <c r="G12">
        <f t="shared" si="2"/>
        <v>40</v>
      </c>
      <c r="H12">
        <f t="shared" si="3"/>
        <v>-40</v>
      </c>
      <c r="I12" s="19" cm="1">
        <f t="array" ref="I12">_xlfn.IFS(AND(C12&gt;0,G11=0),I11+C12,AND(C12&gt;0,G11&gt;0),I11+C12,AND(C12&gt;0,G11&lt;0),I11+C12*M11/H11,AND(C12=0,G11=0),O12/(J11+D12),AND(C12=0,G11&gt;0),O12/(J11+D12*N11/G11),AND(C12=0,G11&lt;0),O12/(J11+D12))</f>
        <v>115</v>
      </c>
      <c r="J12" s="20" cm="1">
        <f t="array" ref="J12">_xlfn.IFS(AND(D12&gt;0,H11=0),J11+D12,AND(D12&gt;0,H11&gt;0),J11+D12,AND(D12&gt;0,H11&lt;0),J11+D12*N11/G11,AND(D12=0,H11=0),O12/(I11+C12),AND(D12=0,H11&gt;0),O12/(I11+C12*M11/H11),AND(D12=0,H11&lt;0),O12/(I11+C12))</f>
        <v>48.913043478260867</v>
      </c>
      <c r="K12" s="12">
        <f t="shared" ref="K12:K24" si="17">IF(I12&gt;=$I$8,0,I11-I12)</f>
        <v>0</v>
      </c>
      <c r="L12" s="13">
        <f t="shared" si="14"/>
        <v>4.658385093167702</v>
      </c>
      <c r="M12" s="12">
        <f t="shared" si="4"/>
        <v>0</v>
      </c>
      <c r="N12" s="13">
        <f t="shared" si="5"/>
        <v>26.086956521739133</v>
      </c>
      <c r="O12" s="9">
        <f t="shared" si="6"/>
        <v>5625</v>
      </c>
      <c r="P12" s="18">
        <f t="shared" si="15"/>
        <v>1.510204081632653</v>
      </c>
      <c r="Q12" s="14">
        <f t="shared" si="7"/>
        <v>2.96</v>
      </c>
      <c r="R12" s="18">
        <f t="shared" si="8"/>
        <v>1.4425465838509317</v>
      </c>
      <c r="S12" s="21" t="str">
        <f t="shared" si="16"/>
        <v/>
      </c>
      <c r="T12" s="15">
        <f t="shared" si="9"/>
        <v>14.425465838509318</v>
      </c>
      <c r="U12" s="14" t="str">
        <f t="shared" si="10"/>
        <v/>
      </c>
      <c r="V12" s="8">
        <f t="shared" si="11"/>
        <v>0.23291925465838512</v>
      </c>
      <c r="W12" s="9" t="str">
        <f t="shared" si="12"/>
        <v/>
      </c>
      <c r="X12">
        <f t="shared" si="13"/>
        <v>2</v>
      </c>
      <c r="Y12">
        <f t="shared" si="13"/>
        <v>2</v>
      </c>
    </row>
    <row r="13" spans="2:27" x14ac:dyDescent="0.3">
      <c r="B13" s="4" t="s">
        <v>7</v>
      </c>
      <c r="C13" s="8">
        <v>10</v>
      </c>
      <c r="D13" s="9"/>
      <c r="E13" s="8">
        <f t="shared" si="0"/>
        <v>50</v>
      </c>
      <c r="F13">
        <f t="shared" si="1"/>
        <v>0</v>
      </c>
      <c r="G13">
        <f t="shared" si="2"/>
        <v>50</v>
      </c>
      <c r="H13">
        <f t="shared" si="3"/>
        <v>-50</v>
      </c>
      <c r="I13" s="19" cm="1">
        <f t="array" ref="I13">_xlfn.IFS(AND(C13&gt;0,G12=0),I12+C13,AND(C13&gt;0,G12&gt;0),I12+C13,AND(C13&gt;0,G12&lt;0),I12+C13*M12/H12,AND(C13=0,G12=0),O13/(J12+D13),AND(C13=0,G12&gt;0),O13/(J12+D13*N12/G12),AND(C13=0,G12&lt;0),O13/(J12+D13))</f>
        <v>125</v>
      </c>
      <c r="J13" s="20" cm="1">
        <f t="array" ref="J13">_xlfn.IFS(AND(D13&gt;0,H12=0),J12+D13,AND(D13&gt;0,H12&gt;0),J12+D13,AND(D13&gt;0,H12&lt;0),J12+D13*N12/G12,AND(D13=0,H12=0),O13/(I12+C13),AND(D13=0,H12&gt;0),O13/(I12+C13*M12/H12),AND(D13=0,H12&lt;0),O13/(I12+C13))</f>
        <v>45</v>
      </c>
      <c r="K13" s="12">
        <f t="shared" si="17"/>
        <v>0</v>
      </c>
      <c r="L13" s="13">
        <f t="shared" si="14"/>
        <v>3.9130434782608674</v>
      </c>
      <c r="M13" s="12">
        <f t="shared" si="4"/>
        <v>0</v>
      </c>
      <c r="N13" s="13">
        <f t="shared" si="5"/>
        <v>30</v>
      </c>
      <c r="O13" s="9">
        <f t="shared" si="6"/>
        <v>5625</v>
      </c>
      <c r="P13" s="18">
        <f t="shared" si="15"/>
        <v>1.4253308128544424</v>
      </c>
      <c r="Q13" s="14">
        <f t="shared" si="7"/>
        <v>3.3511111111111114</v>
      </c>
      <c r="R13" s="18">
        <f t="shared" si="8"/>
        <v>1.3717391304347823</v>
      </c>
      <c r="S13" s="21" t="str">
        <f t="shared" si="16"/>
        <v/>
      </c>
      <c r="T13" s="15">
        <f t="shared" si="9"/>
        <v>13.717391304347824</v>
      </c>
      <c r="U13" s="14" t="str">
        <f t="shared" si="10"/>
        <v/>
      </c>
      <c r="V13" s="8">
        <f t="shared" si="11"/>
        <v>0.19565217391304338</v>
      </c>
      <c r="W13" s="9" t="str">
        <f t="shared" si="12"/>
        <v/>
      </c>
      <c r="X13">
        <f t="shared" si="13"/>
        <v>2</v>
      </c>
      <c r="Y13">
        <f t="shared" si="13"/>
        <v>2</v>
      </c>
    </row>
    <row r="14" spans="2:27" x14ac:dyDescent="0.3">
      <c r="B14" s="4" t="s">
        <v>8</v>
      </c>
      <c r="C14" s="8"/>
      <c r="D14" s="9">
        <v>10</v>
      </c>
      <c r="E14" s="8">
        <f t="shared" si="0"/>
        <v>50</v>
      </c>
      <c r="F14">
        <f t="shared" si="1"/>
        <v>10</v>
      </c>
      <c r="G14">
        <f t="shared" si="2"/>
        <v>40</v>
      </c>
      <c r="H14">
        <f t="shared" si="3"/>
        <v>-40</v>
      </c>
      <c r="I14" s="19" cm="1">
        <f t="array" ref="I14">_xlfn.IFS(AND(C14&gt;0,G13=0),I13+C14,AND(C14&gt;0,G13&gt;0),I13+C14,AND(C14&gt;0,G13&lt;0),I13+C14*M13/H13,AND(C14=0,G13=0),O14/(J13+D14),AND(C14=0,G13&gt;0),O14/(J13+D14*N13/G13),AND(C14=0,G13&lt;0),O14/(J13+D14))</f>
        <v>110.29411764705883</v>
      </c>
      <c r="J14" s="20" cm="1">
        <f t="array" ref="J14">_xlfn.IFS(AND(D14&gt;0,H13=0),J13+D14,AND(D14&gt;0,H13&gt;0),J13+D14,AND(D14&gt;0,H13&lt;0),J13+D14*N13/G13,AND(D14=0,H13=0),O14/(I13+C14),AND(D14=0,H13&gt;0),O14/(I13+C14*M13/H13),AND(D14=0,H13&lt;0),O14/(I13+C14))</f>
        <v>51</v>
      </c>
      <c r="K14" s="12">
        <f t="shared" si="17"/>
        <v>0</v>
      </c>
      <c r="L14" s="13">
        <f t="shared" si="14"/>
        <v>-6</v>
      </c>
      <c r="M14" s="12">
        <f t="shared" si="4"/>
        <v>0</v>
      </c>
      <c r="N14" s="13">
        <f t="shared" si="5"/>
        <v>24</v>
      </c>
      <c r="O14" s="9">
        <f t="shared" si="6"/>
        <v>5625</v>
      </c>
      <c r="P14" s="18">
        <f t="shared" si="15"/>
        <v>1.36</v>
      </c>
      <c r="Q14" s="14">
        <f t="shared" si="7"/>
        <v>3.7777777777777777</v>
      </c>
      <c r="R14" s="18" t="str">
        <f t="shared" si="8"/>
        <v/>
      </c>
      <c r="S14" s="21">
        <f t="shared" si="16"/>
        <v>2.3970588235294112</v>
      </c>
      <c r="T14" s="15" t="str">
        <f t="shared" si="9"/>
        <v/>
      </c>
      <c r="U14" s="14">
        <f t="shared" si="10"/>
        <v>23.970588235294112</v>
      </c>
      <c r="V14" s="8" t="str">
        <f t="shared" si="11"/>
        <v/>
      </c>
      <c r="W14" s="9">
        <f t="shared" si="12"/>
        <v>0.73529411764705876</v>
      </c>
      <c r="X14">
        <f t="shared" si="13"/>
        <v>2</v>
      </c>
      <c r="Y14">
        <f t="shared" si="13"/>
        <v>2</v>
      </c>
    </row>
    <row r="15" spans="2:27" x14ac:dyDescent="0.3">
      <c r="B15" s="4" t="s">
        <v>9</v>
      </c>
      <c r="C15" s="8"/>
      <c r="D15" s="9">
        <v>10</v>
      </c>
      <c r="E15" s="8">
        <f t="shared" si="0"/>
        <v>50</v>
      </c>
      <c r="F15">
        <f t="shared" si="1"/>
        <v>20</v>
      </c>
      <c r="G15">
        <f t="shared" si="2"/>
        <v>30</v>
      </c>
      <c r="H15">
        <f t="shared" si="3"/>
        <v>-30</v>
      </c>
      <c r="I15" s="19" cm="1">
        <f t="array" ref="I15">_xlfn.IFS(AND(C15&gt;0,G14=0),I14+C15,AND(C15&gt;0,G14&gt;0),I14+C15,AND(C15&gt;0,G14&lt;0),I14+C15*M14/H14,AND(C15=0,G14=0),O15/(J14+D15),AND(C15=0,G14&gt;0),O15/(J14+D15*N14/G14),AND(C15=0,G14&lt;0),O15/(J14+D15))</f>
        <v>98.684210526315795</v>
      </c>
      <c r="J15" s="20" cm="1">
        <f t="array" ref="J15">_xlfn.IFS(AND(D15&gt;0,H14=0),J14+D15,AND(D15&gt;0,H14&gt;0),J14+D15,AND(D15&gt;0,H14&lt;0),J14+D15*N14/G14,AND(D15=0,H14=0),O15/(I14+C15),AND(D15=0,H14&gt;0),O15/(I14+C15*M14/H14),AND(D15=0,H14&lt;0),O15/(I14+C15))</f>
        <v>57</v>
      </c>
      <c r="K15" s="12">
        <f t="shared" si="17"/>
        <v>0</v>
      </c>
      <c r="L15" s="13">
        <f t="shared" si="14"/>
        <v>-6</v>
      </c>
      <c r="M15" s="12">
        <f t="shared" si="4"/>
        <v>0</v>
      </c>
      <c r="N15" s="13">
        <f t="shared" si="5"/>
        <v>18</v>
      </c>
      <c r="O15" s="9">
        <f t="shared" si="6"/>
        <v>5625</v>
      </c>
      <c r="P15" s="18">
        <f t="shared" si="15"/>
        <v>1.4624000000000001</v>
      </c>
      <c r="Q15" s="14">
        <f t="shared" si="7"/>
        <v>3.1626297577854676</v>
      </c>
      <c r="R15" s="18" t="str">
        <f t="shared" si="8"/>
        <v/>
      </c>
      <c r="S15" s="21">
        <f>IF(D15&gt;0,1+(I14-I15)/(D15)*(1-S$5),"")</f>
        <v>2.1029411764705879</v>
      </c>
      <c r="T15" s="15" t="str">
        <f t="shared" si="9"/>
        <v/>
      </c>
      <c r="U15" s="14">
        <f t="shared" si="10"/>
        <v>21.029411764705877</v>
      </c>
      <c r="V15" s="8" t="str">
        <f t="shared" si="11"/>
        <v/>
      </c>
      <c r="W15" s="9">
        <f t="shared" si="12"/>
        <v>0.58049535603715163</v>
      </c>
      <c r="X15">
        <f t="shared" si="13"/>
        <v>2</v>
      </c>
      <c r="Y15">
        <f t="shared" si="13"/>
        <v>2</v>
      </c>
    </row>
    <row r="16" spans="2:27" x14ac:dyDescent="0.3">
      <c r="B16" s="4" t="s">
        <v>10</v>
      </c>
      <c r="C16" s="8"/>
      <c r="D16" s="9">
        <v>10</v>
      </c>
      <c r="E16" s="8">
        <f t="shared" si="0"/>
        <v>50</v>
      </c>
      <c r="F16">
        <f t="shared" si="1"/>
        <v>30</v>
      </c>
      <c r="G16">
        <f t="shared" si="2"/>
        <v>20</v>
      </c>
      <c r="H16">
        <f t="shared" si="3"/>
        <v>-20</v>
      </c>
      <c r="I16" s="19" cm="1">
        <f t="array" ref="I16">_xlfn.IFS(AND(C16&gt;0,G15=0),I15+C16,AND(C16&gt;0,G15&gt;0),I15+C16,AND(C16&gt;0,G15&lt;0),I15+C16*M15/H15,AND(C16=0,G15=0),O16/(J15+D16),AND(C16=0,G15&gt;0),O16/(J15+D16*N15/G15),AND(C16=0,G15&lt;0),O16/(J15+D16))</f>
        <v>89.285714285714292</v>
      </c>
      <c r="J16" s="20" cm="1">
        <f t="array" ref="J16">_xlfn.IFS(AND(D16&gt;0,H15=0),J15+D16,AND(D16&gt;0,H15&gt;0),J15+D16,AND(D16&gt;0,H15&lt;0),J15+D16*N15/G15,AND(D16=0,H15=0),O16/(I15+C16),AND(D16=0,H15&gt;0),O16/(I15+C16*M15/H15),AND(D16=0,H15&lt;0),O16/(I15+C16))</f>
        <v>63</v>
      </c>
      <c r="K16" s="12">
        <f t="shared" si="17"/>
        <v>0</v>
      </c>
      <c r="L16" s="13">
        <f t="shared" si="14"/>
        <v>-6</v>
      </c>
      <c r="M16" s="12">
        <f t="shared" si="4"/>
        <v>0</v>
      </c>
      <c r="N16" s="13">
        <f t="shared" si="5"/>
        <v>12</v>
      </c>
      <c r="O16" s="9">
        <f t="shared" si="6"/>
        <v>5625</v>
      </c>
      <c r="P16" s="18">
        <f t="shared" si="15"/>
        <v>1.5775999999999999</v>
      </c>
      <c r="Q16" s="14">
        <f t="shared" si="7"/>
        <v>2.7313019390581714</v>
      </c>
      <c r="R16" s="18" t="str">
        <f t="shared" si="8"/>
        <v/>
      </c>
      <c r="S16" s="21">
        <f>IF(D16&gt;0,1+(I15-I16)/(D16)*(1-S$5),"")</f>
        <v>1.8928571428571428</v>
      </c>
      <c r="T16" s="15" t="str">
        <f t="shared" si="9"/>
        <v/>
      </c>
      <c r="U16" s="14">
        <f t="shared" si="10"/>
        <v>18.928571428571427</v>
      </c>
      <c r="V16" s="8" t="str">
        <f t="shared" si="11"/>
        <v/>
      </c>
      <c r="W16" s="9">
        <f t="shared" si="12"/>
        <v>0.46992481203007519</v>
      </c>
      <c r="X16">
        <f t="shared" si="13"/>
        <v>2</v>
      </c>
      <c r="Y16">
        <f t="shared" si="13"/>
        <v>2</v>
      </c>
    </row>
    <row r="17" spans="2:25" x14ac:dyDescent="0.3">
      <c r="B17" s="4" t="s">
        <v>11</v>
      </c>
      <c r="C17" s="8"/>
      <c r="D17" s="9">
        <v>10</v>
      </c>
      <c r="E17" s="8">
        <f t="shared" si="0"/>
        <v>50</v>
      </c>
      <c r="F17">
        <f t="shared" si="1"/>
        <v>40</v>
      </c>
      <c r="G17">
        <f t="shared" si="2"/>
        <v>10</v>
      </c>
      <c r="H17">
        <f t="shared" si="3"/>
        <v>-10</v>
      </c>
      <c r="I17" s="19" cm="1">
        <f t="array" ref="I17">_xlfn.IFS(AND(C17&gt;0,G16=0),I16+C17,AND(C17&gt;0,G16&gt;0),I16+C17,AND(C17&gt;0,G16&lt;0),I16+C17*M16/H16,AND(C17=0,G16=0),O17/(J16+D17),AND(C17=0,G16&gt;0),O17/(J16+D17*N16/G16),AND(C17=0,G16&lt;0),O17/(J16+D17))</f>
        <v>81.521739130434781</v>
      </c>
      <c r="J17" s="20" cm="1">
        <f t="array" ref="J17">_xlfn.IFS(AND(D17&gt;0,H16=0),J16+D17,AND(D17&gt;0,H16&gt;0),J16+D17,AND(D17&gt;0,H16&lt;0),J16+D17*N16/G16,AND(D17=0,H16=0),O17/(I16+C17),AND(D17=0,H16&gt;0),O17/(I16+C17*M16/H16),AND(D17=0,H16&lt;0),O17/(I16+C17))</f>
        <v>69</v>
      </c>
      <c r="K17" s="12">
        <f t="shared" si="17"/>
        <v>0</v>
      </c>
      <c r="L17" s="13">
        <f t="shared" si="14"/>
        <v>-6</v>
      </c>
      <c r="M17" s="12">
        <f t="shared" si="4"/>
        <v>0</v>
      </c>
      <c r="N17" s="13">
        <f t="shared" si="5"/>
        <v>6</v>
      </c>
      <c r="O17" s="9">
        <f t="shared" si="6"/>
        <v>5625</v>
      </c>
      <c r="P17" s="18">
        <f t="shared" si="15"/>
        <v>1.7055999999999998</v>
      </c>
      <c r="Q17" s="14">
        <f t="shared" si="7"/>
        <v>2.4172335600907027</v>
      </c>
      <c r="R17" s="18" t="str">
        <f t="shared" si="8"/>
        <v/>
      </c>
      <c r="S17" s="21">
        <f t="shared" si="16"/>
        <v>1.7375776397515534</v>
      </c>
      <c r="T17" s="15" t="str">
        <f t="shared" si="9"/>
        <v/>
      </c>
      <c r="U17" s="14">
        <f t="shared" si="10"/>
        <v>17.375776397515533</v>
      </c>
      <c r="V17" s="8" t="str">
        <f t="shared" si="11"/>
        <v/>
      </c>
      <c r="W17" s="9">
        <f t="shared" si="12"/>
        <v>0.38819875776397555</v>
      </c>
      <c r="X17">
        <f t="shared" si="13"/>
        <v>2</v>
      </c>
      <c r="Y17">
        <f t="shared" si="13"/>
        <v>2</v>
      </c>
    </row>
    <row r="18" spans="2:25" x14ac:dyDescent="0.3">
      <c r="B18" s="4" t="s">
        <v>12</v>
      </c>
      <c r="C18" s="8"/>
      <c r="D18" s="9">
        <v>10</v>
      </c>
      <c r="E18" s="8">
        <f t="shared" si="0"/>
        <v>50</v>
      </c>
      <c r="F18">
        <f t="shared" si="1"/>
        <v>50</v>
      </c>
      <c r="G18">
        <f t="shared" si="2"/>
        <v>0</v>
      </c>
      <c r="H18">
        <f t="shared" si="3"/>
        <v>0</v>
      </c>
      <c r="I18" s="19" cm="1">
        <f t="array" ref="I18">_xlfn.IFS(AND(C18&gt;0,G17=0),I17+C18,AND(C18&gt;0,G17&gt;0),I17+C18,AND(C18&gt;0,G17&lt;0),I17+C18*M17/H17,AND(C18=0,G17=0),O18/(J17+D18),AND(C18=0,G17&gt;0),O18/(J17+D18*N17/G17),AND(C18=0,G17&lt;0),O18/(J17+D18))</f>
        <v>75</v>
      </c>
      <c r="J18" s="20" cm="1">
        <f t="array" ref="J18">_xlfn.IFS(AND(D18&gt;0,H17=0),J17+D18,AND(D18&gt;0,H17&gt;0),J17+D18,AND(D18&gt;0,H17&lt;0),J17+D18*N17/G17,AND(D18=0,H17=0),O18/(I17+C18),AND(D18=0,H17&gt;0),O18/(I17+C18*M17/H17),AND(D18=0,H17&lt;0),O18/(I17+C18))</f>
        <v>75</v>
      </c>
      <c r="K18" s="12">
        <f t="shared" si="17"/>
        <v>0</v>
      </c>
      <c r="L18" s="13">
        <f t="shared" si="14"/>
        <v>0</v>
      </c>
      <c r="M18" s="12">
        <f t="shared" si="4"/>
        <v>0</v>
      </c>
      <c r="N18" s="13">
        <f t="shared" si="5"/>
        <v>0</v>
      </c>
      <c r="O18" s="9">
        <f t="shared" si="6"/>
        <v>5625</v>
      </c>
      <c r="P18" s="18">
        <f t="shared" si="15"/>
        <v>1.8464</v>
      </c>
      <c r="Q18" s="14">
        <f t="shared" si="7"/>
        <v>2.1814744801512287</v>
      </c>
      <c r="R18" s="18" t="str">
        <f t="shared" si="8"/>
        <v/>
      </c>
      <c r="S18" s="21">
        <f t="shared" si="16"/>
        <v>1.6195652173913042</v>
      </c>
      <c r="T18" s="15" t="str">
        <f t="shared" si="9"/>
        <v/>
      </c>
      <c r="U18" s="14">
        <f t="shared" si="10"/>
        <v>16.195652173913043</v>
      </c>
      <c r="V18" s="8" t="str">
        <f t="shared" si="11"/>
        <v/>
      </c>
      <c r="W18" s="9">
        <f t="shared" si="12"/>
        <v>0.32608695652173908</v>
      </c>
      <c r="X18">
        <f t="shared" si="13"/>
        <v>2</v>
      </c>
      <c r="Y18">
        <f t="shared" si="13"/>
        <v>2</v>
      </c>
    </row>
    <row r="19" spans="2:25" x14ac:dyDescent="0.3">
      <c r="B19" s="4" t="s">
        <v>13</v>
      </c>
      <c r="C19" s="8"/>
      <c r="D19" s="9"/>
      <c r="E19" s="8">
        <f t="shared" si="0"/>
        <v>50</v>
      </c>
      <c r="F19">
        <f t="shared" si="1"/>
        <v>50</v>
      </c>
      <c r="G19">
        <f t="shared" si="2"/>
        <v>0</v>
      </c>
      <c r="H19">
        <f t="shared" si="3"/>
        <v>0</v>
      </c>
      <c r="I19" s="19" cm="1">
        <f t="array" ref="I19">_xlfn.IFS(AND(C19&gt;0,G18=0),I18+C19,AND(C19&gt;0,G18&gt;0),I18+C19,AND(C19&gt;0,G18&lt;0),I18+C19*M18/H18,AND(C19=0,G18=0),O19/(J18+D19),AND(C19=0,G18&gt;0),O19/(J18+D19*N18/G18),AND(C19=0,G18&lt;0),O19/(J18+D19))</f>
        <v>75</v>
      </c>
      <c r="J19" s="20" cm="1">
        <f t="array" ref="J19">_xlfn.IFS(AND(D19&gt;0,H18=0),J18+D19,AND(D19&gt;0,H18&gt;0),J18+D19,AND(D19&gt;0,H18&lt;0),J18+D19*N18/G18,AND(D19=0,H18=0),O19/(I18+C19),AND(D19=0,H18&gt;0),O19/(I18+C19*M18/H18),AND(D19=0,H18&lt;0),O19/(I18+C19))</f>
        <v>75</v>
      </c>
      <c r="K19" s="12">
        <f t="shared" si="17"/>
        <v>0</v>
      </c>
      <c r="L19" s="13">
        <f t="shared" si="14"/>
        <v>0</v>
      </c>
      <c r="M19" s="12">
        <f t="shared" si="4"/>
        <v>0</v>
      </c>
      <c r="N19" s="13">
        <f t="shared" si="5"/>
        <v>0</v>
      </c>
      <c r="O19" s="9">
        <f t="shared" si="6"/>
        <v>5625</v>
      </c>
      <c r="P19" s="18">
        <f t="shared" si="15"/>
        <v>2</v>
      </c>
      <c r="Q19" s="14">
        <f t="shared" si="7"/>
        <v>2</v>
      </c>
      <c r="R19" s="18" t="str">
        <f t="shared" si="8"/>
        <v/>
      </c>
      <c r="S19" s="21" t="str">
        <f t="shared" si="16"/>
        <v/>
      </c>
      <c r="T19" s="15" t="str">
        <f t="shared" si="9"/>
        <v/>
      </c>
      <c r="U19" s="14" t="str">
        <f t="shared" si="10"/>
        <v/>
      </c>
      <c r="V19" s="8" t="str">
        <f t="shared" si="11"/>
        <v/>
      </c>
      <c r="W19" s="9" t="str">
        <f t="shared" si="12"/>
        <v/>
      </c>
      <c r="X19">
        <f t="shared" si="13"/>
        <v>2</v>
      </c>
      <c r="Y19">
        <f t="shared" si="13"/>
        <v>2</v>
      </c>
    </row>
    <row r="20" spans="2:25" x14ac:dyDescent="0.3">
      <c r="B20" s="4" t="s">
        <v>16</v>
      </c>
      <c r="C20" s="8"/>
      <c r="D20" s="9"/>
      <c r="E20" s="8">
        <f t="shared" si="0"/>
        <v>50</v>
      </c>
      <c r="F20">
        <f t="shared" si="1"/>
        <v>50</v>
      </c>
      <c r="G20">
        <f t="shared" si="2"/>
        <v>0</v>
      </c>
      <c r="H20">
        <f t="shared" si="3"/>
        <v>0</v>
      </c>
      <c r="I20" s="19" cm="1">
        <f t="array" ref="I20">_xlfn.IFS(AND(C20&gt;0,G19=0),I19+C20,AND(C20&gt;0,G19&gt;0),I19+C20,AND(C20&gt;0,G19&lt;0),I19+C20*M19/H19,AND(C20=0,G19=0),O20/(J19+D20),AND(C20=0,G19&gt;0),O20/(J19+D20*N19/G19),AND(C20=0,G19&lt;0),O20/(J19+D20))</f>
        <v>75</v>
      </c>
      <c r="J20" s="20" cm="1">
        <f t="array" ref="J20">_xlfn.IFS(AND(D20&gt;0,H19=0),J19+D20,AND(D20&gt;0,H19&gt;0),J19+D20,AND(D20&gt;0,H19&lt;0),J19+D20*N19/G19,AND(D20=0,H19=0),O20/(I19+C20),AND(D20=0,H19&gt;0),O20/(I19+C20*M19/H19),AND(D20=0,H19&lt;0),O20/(I19+C20))</f>
        <v>75</v>
      </c>
      <c r="K20" s="12">
        <f t="shared" si="17"/>
        <v>0</v>
      </c>
      <c r="L20" s="13">
        <f t="shared" si="14"/>
        <v>0</v>
      </c>
      <c r="M20" s="12">
        <f t="shared" si="4"/>
        <v>0</v>
      </c>
      <c r="N20" s="13">
        <f t="shared" si="5"/>
        <v>0</v>
      </c>
      <c r="O20" s="9">
        <f t="shared" si="6"/>
        <v>5625</v>
      </c>
      <c r="P20" s="18">
        <f t="shared" si="15"/>
        <v>2</v>
      </c>
      <c r="Q20" s="14">
        <f t="shared" si="7"/>
        <v>2</v>
      </c>
      <c r="R20" s="18" t="str">
        <f t="shared" si="8"/>
        <v/>
      </c>
      <c r="S20" s="21" t="str">
        <f t="shared" si="16"/>
        <v/>
      </c>
      <c r="T20" s="15" t="str">
        <f t="shared" si="9"/>
        <v/>
      </c>
      <c r="U20" s="14" t="str">
        <f t="shared" si="10"/>
        <v/>
      </c>
      <c r="V20" s="8" t="str">
        <f t="shared" si="11"/>
        <v/>
      </c>
      <c r="W20" s="9" t="str">
        <f t="shared" si="12"/>
        <v/>
      </c>
      <c r="X20">
        <f t="shared" si="13"/>
        <v>2</v>
      </c>
      <c r="Y20">
        <f t="shared" si="13"/>
        <v>2</v>
      </c>
    </row>
    <row r="21" spans="2:25" x14ac:dyDescent="0.3">
      <c r="B21" s="4" t="s">
        <v>17</v>
      </c>
      <c r="C21" s="8"/>
      <c r="D21" s="9"/>
      <c r="E21" s="8">
        <f t="shared" si="0"/>
        <v>50</v>
      </c>
      <c r="F21">
        <f t="shared" si="1"/>
        <v>50</v>
      </c>
      <c r="G21">
        <f t="shared" si="2"/>
        <v>0</v>
      </c>
      <c r="H21">
        <f t="shared" si="3"/>
        <v>0</v>
      </c>
      <c r="I21" s="19" cm="1">
        <f t="array" ref="I21">_xlfn.IFS(AND(C21&gt;0,G20=0),I20+C21,AND(C21&gt;0,G20&gt;0),I20+C21,AND(C21&gt;0,G20&lt;0),I20+C21*M20/H20,AND(C21=0,G20=0),O21/(J20+D21),AND(C21=0,G20&gt;0),O21/(J20+D21*N20/G20),AND(C21=0,G20&lt;0),O21/(J20+D21))</f>
        <v>75</v>
      </c>
      <c r="J21" s="20" cm="1">
        <f t="array" ref="J21">_xlfn.IFS(AND(D21&gt;0,H20=0),J20+D21,AND(D21&gt;0,H20&gt;0),J20+D21,AND(D21&gt;0,H20&lt;0),J20+D21*N20/G20,AND(D21=0,H20=0),O21/(I20+C21),AND(D21=0,H20&gt;0),O21/(I20+C21*M20/H20),AND(D21=0,H20&lt;0),O21/(I20+C21))</f>
        <v>75</v>
      </c>
      <c r="K21" s="12">
        <f t="shared" si="17"/>
        <v>0</v>
      </c>
      <c r="L21" s="13">
        <f t="shared" si="14"/>
        <v>0</v>
      </c>
      <c r="M21" s="12">
        <f t="shared" si="4"/>
        <v>0</v>
      </c>
      <c r="N21" s="13">
        <f t="shared" si="5"/>
        <v>0</v>
      </c>
      <c r="O21" s="9">
        <f t="shared" si="6"/>
        <v>5625</v>
      </c>
      <c r="P21" s="18">
        <f t="shared" si="15"/>
        <v>2</v>
      </c>
      <c r="Q21" s="14">
        <f t="shared" si="7"/>
        <v>2</v>
      </c>
      <c r="R21" s="18" t="str">
        <f t="shared" si="8"/>
        <v/>
      </c>
      <c r="S21" s="21" t="str">
        <f t="shared" si="16"/>
        <v/>
      </c>
      <c r="T21" s="15" t="str">
        <f t="shared" si="9"/>
        <v/>
      </c>
      <c r="U21" s="14" t="str">
        <f t="shared" si="10"/>
        <v/>
      </c>
      <c r="V21" s="8" t="str">
        <f t="shared" si="11"/>
        <v/>
      </c>
      <c r="W21" s="9" t="str">
        <f t="shared" si="12"/>
        <v/>
      </c>
      <c r="X21">
        <f t="shared" si="13"/>
        <v>2</v>
      </c>
      <c r="Y21">
        <f t="shared" si="13"/>
        <v>2</v>
      </c>
    </row>
    <row r="22" spans="2:25" x14ac:dyDescent="0.3">
      <c r="B22" s="4" t="s">
        <v>18</v>
      </c>
      <c r="C22" s="8"/>
      <c r="D22" s="9"/>
      <c r="E22" s="8">
        <f t="shared" si="0"/>
        <v>50</v>
      </c>
      <c r="F22">
        <f t="shared" si="1"/>
        <v>50</v>
      </c>
      <c r="G22">
        <f t="shared" si="2"/>
        <v>0</v>
      </c>
      <c r="H22">
        <f t="shared" si="3"/>
        <v>0</v>
      </c>
      <c r="I22" s="19" cm="1">
        <f t="array" ref="I22">_xlfn.IFS(AND(C22&gt;0,G21=0),I21+C22,AND(C22&gt;0,G21&gt;0),I21+C22,AND(C22&gt;0,G21&lt;0),I21+C22*M21/H21,AND(C22=0,G21=0),O22/(J21+D22),AND(C22=0,G21&gt;0),O22/(J21+D22*N21/G21),AND(C22=0,G21&lt;0),O22/(J21+D22))</f>
        <v>75</v>
      </c>
      <c r="J22" s="20" cm="1">
        <f t="array" ref="J22">_xlfn.IFS(AND(D22&gt;0,H21=0),J21+D22,AND(D22&gt;0,H21&gt;0),J21+D22,AND(D22&gt;0,H21&lt;0),J21+D22*N21/G21,AND(D22=0,H21=0),O22/(I21+C22),AND(D22=0,H21&gt;0),O22/(I21+C22*M21/H21),AND(D22=0,H21&lt;0),O22/(I21+C22))</f>
        <v>75</v>
      </c>
      <c r="K22" s="12">
        <f t="shared" si="17"/>
        <v>0</v>
      </c>
      <c r="L22" s="13">
        <f t="shared" si="14"/>
        <v>0</v>
      </c>
      <c r="M22" s="12">
        <f t="shared" si="4"/>
        <v>0</v>
      </c>
      <c r="N22" s="13">
        <f t="shared" si="5"/>
        <v>0</v>
      </c>
      <c r="O22" s="9">
        <f t="shared" si="6"/>
        <v>5625</v>
      </c>
      <c r="P22" s="18">
        <f t="shared" si="15"/>
        <v>2</v>
      </c>
      <c r="Q22" s="14">
        <f t="shared" si="7"/>
        <v>2</v>
      </c>
      <c r="R22" s="18" t="str">
        <f t="shared" si="8"/>
        <v/>
      </c>
      <c r="S22" s="21" t="str">
        <f t="shared" si="16"/>
        <v/>
      </c>
      <c r="T22" s="15" t="str">
        <f t="shared" si="9"/>
        <v/>
      </c>
      <c r="U22" s="14" t="str">
        <f t="shared" si="10"/>
        <v/>
      </c>
      <c r="V22" s="8" t="str">
        <f t="shared" si="11"/>
        <v/>
      </c>
      <c r="W22" s="9" t="str">
        <f t="shared" si="12"/>
        <v/>
      </c>
      <c r="X22">
        <f t="shared" si="13"/>
        <v>2</v>
      </c>
      <c r="Y22">
        <f t="shared" si="13"/>
        <v>2</v>
      </c>
    </row>
    <row r="23" spans="2:25" x14ac:dyDescent="0.3">
      <c r="B23" s="4" t="s">
        <v>19</v>
      </c>
      <c r="C23" s="8"/>
      <c r="D23" s="9"/>
      <c r="E23" s="8">
        <f t="shared" si="0"/>
        <v>50</v>
      </c>
      <c r="F23">
        <f t="shared" si="1"/>
        <v>50</v>
      </c>
      <c r="G23">
        <f t="shared" si="2"/>
        <v>0</v>
      </c>
      <c r="H23">
        <f t="shared" si="3"/>
        <v>0</v>
      </c>
      <c r="I23" s="19" cm="1">
        <f t="array" ref="I23">_xlfn.IFS(AND(C23&gt;0,G22=0),I22+C23,AND(C23&gt;0,G22&gt;0),I22+C23,AND(C23&gt;0,G22&lt;0),I22+C23*M22/H22,AND(C23=0,G22=0),O23/(J22+D23),AND(C23=0,G22&gt;0),O23/(J22+D23*N22/G22),AND(C23=0,G22&lt;0),O23/(J22+D23))</f>
        <v>75</v>
      </c>
      <c r="J23" s="20" cm="1">
        <f t="array" ref="J23">_xlfn.IFS(AND(D23&gt;0,H22=0),J22+D23,AND(D23&gt;0,H22&gt;0),J22+D23,AND(D23&gt;0,H22&lt;0),J22+D23*N22/G22,AND(D23=0,H22=0),O23/(I22+C23),AND(D23=0,H22&gt;0),O23/(I22+C23*M22/H22),AND(D23=0,H22&lt;0),O23/(I22+C23))</f>
        <v>75</v>
      </c>
      <c r="K23" s="12">
        <f t="shared" si="17"/>
        <v>0</v>
      </c>
      <c r="L23" s="13">
        <f t="shared" si="14"/>
        <v>0</v>
      </c>
      <c r="M23" s="12">
        <f t="shared" si="4"/>
        <v>0</v>
      </c>
      <c r="N23" s="13">
        <f t="shared" si="5"/>
        <v>0</v>
      </c>
      <c r="O23" s="9">
        <f t="shared" si="6"/>
        <v>5625</v>
      </c>
      <c r="P23" s="18">
        <f t="shared" si="15"/>
        <v>2</v>
      </c>
      <c r="Q23" s="14">
        <f t="shared" si="7"/>
        <v>2</v>
      </c>
      <c r="R23" s="18" t="str">
        <f t="shared" si="8"/>
        <v/>
      </c>
      <c r="S23" s="21" t="str">
        <f t="shared" si="16"/>
        <v/>
      </c>
      <c r="T23" s="15" t="str">
        <f t="shared" si="9"/>
        <v/>
      </c>
      <c r="U23" s="14" t="str">
        <f t="shared" si="10"/>
        <v/>
      </c>
      <c r="V23" s="8" t="str">
        <f t="shared" si="11"/>
        <v/>
      </c>
      <c r="W23" s="9" t="str">
        <f t="shared" si="12"/>
        <v/>
      </c>
      <c r="X23">
        <f t="shared" si="13"/>
        <v>2</v>
      </c>
      <c r="Y23">
        <f t="shared" si="13"/>
        <v>2</v>
      </c>
    </row>
    <row r="24" spans="2:25" x14ac:dyDescent="0.3">
      <c r="B24" s="4" t="s">
        <v>20</v>
      </c>
      <c r="C24" s="8"/>
      <c r="D24" s="9"/>
      <c r="E24" s="8">
        <f t="shared" si="0"/>
        <v>50</v>
      </c>
      <c r="F24">
        <f t="shared" si="1"/>
        <v>50</v>
      </c>
      <c r="G24">
        <f t="shared" si="2"/>
        <v>0</v>
      </c>
      <c r="H24">
        <f t="shared" si="3"/>
        <v>0</v>
      </c>
      <c r="I24" s="19" cm="1">
        <f t="array" ref="I24">_xlfn.IFS(AND(C24&gt;0,G23=0),I23+C24,AND(C24&gt;0,G23&gt;0),I23+C24,AND(C24&gt;0,G23&lt;0),I23+C24*M23/H23,AND(C24=0,G23=0),O24/(J23+D24),AND(C24=0,G23&gt;0),O24/(J23+D24*N23/G23),AND(C24=0,G23&lt;0),O24/(J23+D24))</f>
        <v>75</v>
      </c>
      <c r="J24" s="20" cm="1">
        <f t="array" ref="J24">_xlfn.IFS(AND(D24&gt;0,H23=0),J23+D24,AND(D24&gt;0,H23&gt;0),J23+D24,AND(D24&gt;0,H23&lt;0),J23+D24*N23/G23,AND(D24=0,H23=0),O24/(I23+C24),AND(D24=0,H23&gt;0),O24/(I23+C24*M23/H23),AND(D24=0,H23&lt;0),O24/(I23+C24))</f>
        <v>75</v>
      </c>
      <c r="K24" s="12">
        <f t="shared" si="17"/>
        <v>0</v>
      </c>
      <c r="L24" s="13">
        <f t="shared" si="14"/>
        <v>0</v>
      </c>
      <c r="M24" s="12">
        <f t="shared" si="4"/>
        <v>0</v>
      </c>
      <c r="N24" s="13">
        <f t="shared" si="5"/>
        <v>0</v>
      </c>
      <c r="O24" s="9">
        <f t="shared" si="6"/>
        <v>5625</v>
      </c>
      <c r="P24" s="18">
        <f t="shared" si="15"/>
        <v>2</v>
      </c>
      <c r="Q24" s="14">
        <f t="shared" si="7"/>
        <v>2</v>
      </c>
      <c r="R24" s="18" t="str">
        <f t="shared" si="8"/>
        <v/>
      </c>
      <c r="S24" s="21" t="str">
        <f t="shared" si="16"/>
        <v/>
      </c>
      <c r="T24" s="15" t="str">
        <f t="shared" si="9"/>
        <v/>
      </c>
      <c r="U24" s="14" t="str">
        <f t="shared" si="10"/>
        <v/>
      </c>
      <c r="V24" s="8" t="str">
        <f t="shared" si="11"/>
        <v/>
      </c>
      <c r="W24" s="9" t="str">
        <f t="shared" si="12"/>
        <v/>
      </c>
      <c r="X24">
        <f t="shared" si="13"/>
        <v>2</v>
      </c>
      <c r="Y24">
        <f t="shared" si="13"/>
        <v>2</v>
      </c>
    </row>
    <row r="25" spans="2:25" x14ac:dyDescent="0.3">
      <c r="B25" s="4" t="s">
        <v>21</v>
      </c>
      <c r="C25" s="8"/>
      <c r="D25" s="9"/>
      <c r="E25" s="8">
        <f t="shared" ref="E25:E48" si="18">C25+E24</f>
        <v>50</v>
      </c>
      <c r="F25">
        <f t="shared" ref="F25:F48" si="19">D25+F24</f>
        <v>50</v>
      </c>
      <c r="G25">
        <f t="shared" ref="G25:G48" si="20">E25-F25</f>
        <v>0</v>
      </c>
      <c r="H25">
        <f t="shared" ref="H25:H48" si="21">F25-E25</f>
        <v>0</v>
      </c>
      <c r="I25" s="19" cm="1">
        <f t="array" ref="I25">_xlfn.IFS(AND(C25&gt;0,G24=0),I24+C25,AND(C25&gt;0,G24&gt;0),I24+C25,AND(C25&gt;0,G24&lt;0),I24+C25*M24/H24,AND(C25=0,G24=0),O25/(J24+D25),AND(C25=0,G24&gt;0),O25/(J24+D25*N24/G24),AND(C25=0,G24&lt;0),O25/(J24+D25))</f>
        <v>75</v>
      </c>
      <c r="J25" s="20" cm="1">
        <f t="array" ref="J25">_xlfn.IFS(AND(D25&gt;0,H24=0),J24+D25,AND(D25&gt;0,H24&gt;0),J24+D25,AND(D25&gt;0,H24&lt;0),J24+D25*N24/G24,AND(D25=0,H24=0),O25/(I24+C25),AND(D25=0,H24&gt;0),O25/(I24+C25*M24/H24),AND(D25=0,H24&lt;0),O25/(I24+C25))</f>
        <v>75</v>
      </c>
      <c r="K25" s="12">
        <f t="shared" ref="K25:K48" si="22">IF(I25&gt;=$I$8,0,I24-I25)</f>
        <v>0</v>
      </c>
      <c r="L25" s="13">
        <f t="shared" ref="L25:L48" si="23">IF(J25&gt;=$J$8,0,J24-J25)</f>
        <v>0</v>
      </c>
      <c r="M25" s="12">
        <f t="shared" ref="M25:M48" si="24">IF(I25&gt;=$I$8,0,I$8-I25)</f>
        <v>0</v>
      </c>
      <c r="N25" s="13">
        <f t="shared" ref="N25:N48" si="25">IF(J25&gt;=$J$8,0,J$8-J25)</f>
        <v>0</v>
      </c>
      <c r="O25" s="9">
        <f t="shared" si="6"/>
        <v>5625</v>
      </c>
      <c r="P25" s="18">
        <f t="shared" ref="P25:P48" si="26">(I24+J24)/I24</f>
        <v>2</v>
      </c>
      <c r="Q25" s="14">
        <f t="shared" ref="Q25:Q48" si="27">(I24+J24)/J24</f>
        <v>2</v>
      </c>
      <c r="R25" s="18" t="str">
        <f t="shared" ref="R25:R48" si="28">IF(C25&gt;0,1+(J24-J25)/(C25)*(1-R$5),"")</f>
        <v/>
      </c>
      <c r="S25" s="21" t="str">
        <f t="shared" ref="S25:S48" si="29">IF(D25&gt;0,1+(I24-I25)/(D25)*(1-S$5),"")</f>
        <v/>
      </c>
      <c r="T25" s="15" t="str">
        <f t="shared" ref="T25:T48" si="30">IF(C25&gt;0,C25*R25,"")</f>
        <v/>
      </c>
      <c r="U25" s="14" t="str">
        <f t="shared" ref="U25:U48" si="31">IF(D25&gt;0,D25*S25,"")</f>
        <v/>
      </c>
      <c r="V25" s="8" t="str">
        <f t="shared" si="11"/>
        <v/>
      </c>
      <c r="W25" s="9" t="str">
        <f t="shared" si="12"/>
        <v/>
      </c>
      <c r="X25">
        <f t="shared" si="13"/>
        <v>2</v>
      </c>
      <c r="Y25">
        <f t="shared" si="13"/>
        <v>2</v>
      </c>
    </row>
    <row r="26" spans="2:25" x14ac:dyDescent="0.3">
      <c r="B26" s="4" t="s">
        <v>22</v>
      </c>
      <c r="C26" s="8"/>
      <c r="D26" s="9"/>
      <c r="E26" s="8">
        <f t="shared" si="18"/>
        <v>50</v>
      </c>
      <c r="F26">
        <f t="shared" si="19"/>
        <v>50</v>
      </c>
      <c r="G26">
        <f t="shared" si="20"/>
        <v>0</v>
      </c>
      <c r="H26">
        <f t="shared" si="21"/>
        <v>0</v>
      </c>
      <c r="I26" s="19" cm="1">
        <f t="array" ref="I26">_xlfn.IFS(AND(C26&gt;0,G25=0),I25+C26,AND(C26&gt;0,G25&gt;0),I25+C26,AND(C26&gt;0,G25&lt;0),I25+C26*M25/H25,AND(C26=0,G25=0),O26/(J25+D26),AND(C26=0,G25&gt;0),O26/(J25+D26*N25/G25),AND(C26=0,G25&lt;0),O26/(J25+D26))</f>
        <v>75</v>
      </c>
      <c r="J26" s="20" cm="1">
        <f t="array" ref="J26">_xlfn.IFS(AND(D26&gt;0,H25=0),J25+D26,AND(D26&gt;0,H25&gt;0),J25+D26,AND(D26&gt;0,H25&lt;0),J25+D26*N25/G25,AND(D26=0,H25=0),O26/(I25+C26),AND(D26=0,H25&gt;0),O26/(I25+C26*M25/H25),AND(D26=0,H25&lt;0),O26/(I25+C26))</f>
        <v>75</v>
      </c>
      <c r="K26" s="12">
        <f t="shared" si="22"/>
        <v>0</v>
      </c>
      <c r="L26" s="13">
        <f t="shared" si="23"/>
        <v>0</v>
      </c>
      <c r="M26" s="12">
        <f t="shared" si="24"/>
        <v>0</v>
      </c>
      <c r="N26" s="13">
        <f t="shared" si="25"/>
        <v>0</v>
      </c>
      <c r="O26" s="9">
        <f t="shared" si="6"/>
        <v>5625</v>
      </c>
      <c r="P26" s="18">
        <f t="shared" si="26"/>
        <v>2</v>
      </c>
      <c r="Q26" s="14">
        <f t="shared" si="27"/>
        <v>2</v>
      </c>
      <c r="R26" s="18" t="str">
        <f t="shared" si="28"/>
        <v/>
      </c>
      <c r="S26" s="21" t="str">
        <f t="shared" si="29"/>
        <v/>
      </c>
      <c r="T26" s="15" t="str">
        <f t="shared" si="30"/>
        <v/>
      </c>
      <c r="U26" s="14" t="str">
        <f t="shared" si="31"/>
        <v/>
      </c>
      <c r="V26" s="8" t="str">
        <f t="shared" si="11"/>
        <v/>
      </c>
      <c r="W26" s="9" t="str">
        <f t="shared" si="12"/>
        <v/>
      </c>
      <c r="X26">
        <f t="shared" si="13"/>
        <v>2</v>
      </c>
      <c r="Y26">
        <f t="shared" si="13"/>
        <v>2</v>
      </c>
    </row>
    <row r="27" spans="2:25" x14ac:dyDescent="0.3">
      <c r="B27" s="4" t="s">
        <v>30</v>
      </c>
      <c r="C27" s="8"/>
      <c r="D27" s="9"/>
      <c r="E27" s="8">
        <f t="shared" si="18"/>
        <v>50</v>
      </c>
      <c r="F27">
        <f t="shared" si="19"/>
        <v>50</v>
      </c>
      <c r="G27">
        <f t="shared" si="20"/>
        <v>0</v>
      </c>
      <c r="H27">
        <f t="shared" si="21"/>
        <v>0</v>
      </c>
      <c r="I27" s="19" cm="1">
        <f t="array" ref="I27">_xlfn.IFS(AND(C27&gt;0,G26=0),I26+C27,AND(C27&gt;0,G26&gt;0),I26+C27,AND(C27&gt;0,G26&lt;0),I26+C27*M26/H26,AND(C27=0,G26=0),O27/(J26+D27),AND(C27=0,G26&gt;0),O27/(J26+D27*N26/G26),AND(C27=0,G26&lt;0),O27/(J26+D27))</f>
        <v>75</v>
      </c>
      <c r="J27" s="20" cm="1">
        <f t="array" ref="J27">_xlfn.IFS(AND(D27&gt;0,H26=0),J26+D27,AND(D27&gt;0,H26&gt;0),J26+D27,AND(D27&gt;0,H26&lt;0),J26+D27*N26/G26,AND(D27=0,H26=0),O27/(I26+C27),AND(D27=0,H26&gt;0),O27/(I26+C27*M26/H26),AND(D27=0,H26&lt;0),O27/(I26+C27))</f>
        <v>75</v>
      </c>
      <c r="K27" s="12">
        <f t="shared" si="22"/>
        <v>0</v>
      </c>
      <c r="L27" s="13">
        <f t="shared" si="23"/>
        <v>0</v>
      </c>
      <c r="M27" s="12">
        <f t="shared" si="24"/>
        <v>0</v>
      </c>
      <c r="N27" s="13">
        <f t="shared" si="25"/>
        <v>0</v>
      </c>
      <c r="O27" s="9">
        <f t="shared" si="6"/>
        <v>5625</v>
      </c>
      <c r="P27" s="18">
        <f t="shared" si="26"/>
        <v>2</v>
      </c>
      <c r="Q27" s="14">
        <f t="shared" si="27"/>
        <v>2</v>
      </c>
      <c r="R27" s="18" t="str">
        <f t="shared" si="28"/>
        <v/>
      </c>
      <c r="S27" s="21" t="str">
        <f t="shared" si="29"/>
        <v/>
      </c>
      <c r="T27" s="15" t="str">
        <f t="shared" si="30"/>
        <v/>
      </c>
      <c r="U27" s="14" t="str">
        <f t="shared" si="31"/>
        <v/>
      </c>
      <c r="V27" s="8" t="str">
        <f t="shared" si="11"/>
        <v/>
      </c>
      <c r="W27" s="9" t="str">
        <f t="shared" si="12"/>
        <v/>
      </c>
      <c r="X27">
        <f t="shared" si="13"/>
        <v>2</v>
      </c>
      <c r="Y27">
        <f t="shared" si="13"/>
        <v>2</v>
      </c>
    </row>
    <row r="28" spans="2:25" x14ac:dyDescent="0.3">
      <c r="B28" s="4" t="s">
        <v>31</v>
      </c>
      <c r="C28" s="8"/>
      <c r="D28" s="9"/>
      <c r="E28" s="8">
        <f t="shared" si="18"/>
        <v>50</v>
      </c>
      <c r="F28">
        <f t="shared" si="19"/>
        <v>50</v>
      </c>
      <c r="G28">
        <f t="shared" si="20"/>
        <v>0</v>
      </c>
      <c r="H28">
        <f t="shared" si="21"/>
        <v>0</v>
      </c>
      <c r="I28" s="19" cm="1">
        <f t="array" ref="I28">_xlfn.IFS(AND(C28&gt;0,G27=0),I27+C28,AND(C28&gt;0,G27&gt;0),I27+C28,AND(C28&gt;0,G27&lt;0),I27+C28*M27/H27,AND(C28=0,G27=0),O28/(J27+D28),AND(C28=0,G27&gt;0),O28/(J27+D28*N27/G27),AND(C28=0,G27&lt;0),O28/(J27+D28))</f>
        <v>75</v>
      </c>
      <c r="J28" s="20" cm="1">
        <f t="array" ref="J28">_xlfn.IFS(AND(D28&gt;0,H27=0),J27+D28,AND(D28&gt;0,H27&gt;0),J27+D28,AND(D28&gt;0,H27&lt;0),J27+D28*N27/G27,AND(D28=0,H27=0),O28/(I27+C28),AND(D28=0,H27&gt;0),O28/(I27+C28*M27/H27),AND(D28=0,H27&lt;0),O28/(I27+C28))</f>
        <v>75</v>
      </c>
      <c r="K28" s="12">
        <f t="shared" si="22"/>
        <v>0</v>
      </c>
      <c r="L28" s="13">
        <f t="shared" si="23"/>
        <v>0</v>
      </c>
      <c r="M28" s="12">
        <f t="shared" si="24"/>
        <v>0</v>
      </c>
      <c r="N28" s="13">
        <f t="shared" si="25"/>
        <v>0</v>
      </c>
      <c r="O28" s="9">
        <f t="shared" si="6"/>
        <v>5625</v>
      </c>
      <c r="P28" s="18">
        <f t="shared" si="26"/>
        <v>2</v>
      </c>
      <c r="Q28" s="14">
        <f t="shared" si="27"/>
        <v>2</v>
      </c>
      <c r="R28" s="18" t="str">
        <f t="shared" si="28"/>
        <v/>
      </c>
      <c r="S28" s="21" t="str">
        <f t="shared" si="29"/>
        <v/>
      </c>
      <c r="T28" s="15" t="str">
        <f t="shared" si="30"/>
        <v/>
      </c>
      <c r="U28" s="14" t="str">
        <f t="shared" si="31"/>
        <v/>
      </c>
      <c r="V28" s="8" t="str">
        <f t="shared" si="11"/>
        <v/>
      </c>
      <c r="W28" s="9" t="str">
        <f t="shared" si="12"/>
        <v/>
      </c>
      <c r="X28">
        <f t="shared" si="13"/>
        <v>2</v>
      </c>
      <c r="Y28">
        <f t="shared" si="13"/>
        <v>2</v>
      </c>
    </row>
    <row r="29" spans="2:25" x14ac:dyDescent="0.3">
      <c r="B29" s="4" t="s">
        <v>32</v>
      </c>
      <c r="C29" s="8"/>
      <c r="D29" s="9"/>
      <c r="E29" s="8">
        <f t="shared" si="18"/>
        <v>50</v>
      </c>
      <c r="F29">
        <f t="shared" si="19"/>
        <v>50</v>
      </c>
      <c r="G29">
        <f t="shared" si="20"/>
        <v>0</v>
      </c>
      <c r="H29">
        <f t="shared" si="21"/>
        <v>0</v>
      </c>
      <c r="I29" s="19" cm="1">
        <f t="array" ref="I29">_xlfn.IFS(AND(C29&gt;0,G28=0),I28+C29,AND(C29&gt;0,G28&gt;0),I28+C29,AND(C29&gt;0,G28&lt;0),I28+C29*M28/H28,AND(C29=0,G28=0),O29/(J28+D29),AND(C29=0,G28&gt;0),O29/(J28+D29*N28/G28),AND(C29=0,G28&lt;0),O29/(J28+D29))</f>
        <v>75</v>
      </c>
      <c r="J29" s="20" cm="1">
        <f t="array" ref="J29">_xlfn.IFS(AND(D29&gt;0,H28=0),J28+D29,AND(D29&gt;0,H28&gt;0),J28+D29,AND(D29&gt;0,H28&lt;0),J28+D29*N28/G28,AND(D29=0,H28=0),O29/(I28+C29),AND(D29=0,H28&gt;0),O29/(I28+C29*M28/H28),AND(D29=0,H28&lt;0),O29/(I28+C29))</f>
        <v>75</v>
      </c>
      <c r="K29" s="12">
        <f t="shared" si="22"/>
        <v>0</v>
      </c>
      <c r="L29" s="13">
        <f t="shared" si="23"/>
        <v>0</v>
      </c>
      <c r="M29" s="12">
        <f t="shared" si="24"/>
        <v>0</v>
      </c>
      <c r="N29" s="13">
        <f t="shared" si="25"/>
        <v>0</v>
      </c>
      <c r="O29" s="9">
        <f t="shared" si="6"/>
        <v>5625</v>
      </c>
      <c r="P29" s="18">
        <f t="shared" si="26"/>
        <v>2</v>
      </c>
      <c r="Q29" s="14">
        <f t="shared" si="27"/>
        <v>2</v>
      </c>
      <c r="R29" s="18" t="str">
        <f t="shared" si="28"/>
        <v/>
      </c>
      <c r="S29" s="21" t="str">
        <f t="shared" si="29"/>
        <v/>
      </c>
      <c r="T29" s="15" t="str">
        <f t="shared" si="30"/>
        <v/>
      </c>
      <c r="U29" s="14" t="str">
        <f t="shared" si="31"/>
        <v/>
      </c>
      <c r="V29" s="8" t="str">
        <f t="shared" si="11"/>
        <v/>
      </c>
      <c r="W29" s="9" t="str">
        <f t="shared" si="12"/>
        <v/>
      </c>
      <c r="X29">
        <f t="shared" si="13"/>
        <v>2</v>
      </c>
      <c r="Y29">
        <f t="shared" si="13"/>
        <v>2</v>
      </c>
    </row>
    <row r="30" spans="2:25" x14ac:dyDescent="0.3">
      <c r="B30" s="4" t="s">
        <v>33</v>
      </c>
      <c r="C30" s="8"/>
      <c r="D30" s="9"/>
      <c r="E30" s="8">
        <f t="shared" si="18"/>
        <v>50</v>
      </c>
      <c r="F30">
        <f t="shared" si="19"/>
        <v>50</v>
      </c>
      <c r="G30">
        <f t="shared" si="20"/>
        <v>0</v>
      </c>
      <c r="H30">
        <f t="shared" si="21"/>
        <v>0</v>
      </c>
      <c r="I30" s="19" cm="1">
        <f t="array" ref="I30">_xlfn.IFS(AND(C30&gt;0,G29=0),I29+C30,AND(C30&gt;0,G29&gt;0),I29+C30,AND(C30&gt;0,G29&lt;0),I29+C30*M29/H29,AND(C30=0,G29=0),O30/(J29+D30),AND(C30=0,G29&gt;0),O30/(J29+D30*N29/G29),AND(C30=0,G29&lt;0),O30/(J29+D30))</f>
        <v>75</v>
      </c>
      <c r="J30" s="20" cm="1">
        <f t="array" ref="J30">_xlfn.IFS(AND(D30&gt;0,H29=0),J29+D30,AND(D30&gt;0,H29&gt;0),J29+D30,AND(D30&gt;0,H29&lt;0),J29+D30*N29/G29,AND(D30=0,H29=0),O30/(I29+C30),AND(D30=0,H29&gt;0),O30/(I29+C30*M29/H29),AND(D30=0,H29&lt;0),O30/(I29+C30))</f>
        <v>75</v>
      </c>
      <c r="K30" s="12">
        <f t="shared" si="22"/>
        <v>0</v>
      </c>
      <c r="L30" s="13">
        <f t="shared" si="23"/>
        <v>0</v>
      </c>
      <c r="M30" s="12">
        <f t="shared" si="24"/>
        <v>0</v>
      </c>
      <c r="N30" s="13">
        <f t="shared" si="25"/>
        <v>0</v>
      </c>
      <c r="O30" s="9">
        <f t="shared" si="6"/>
        <v>5625</v>
      </c>
      <c r="P30" s="18">
        <f t="shared" si="26"/>
        <v>2</v>
      </c>
      <c r="Q30" s="14">
        <f t="shared" si="27"/>
        <v>2</v>
      </c>
      <c r="R30" s="18" t="str">
        <f t="shared" si="28"/>
        <v/>
      </c>
      <c r="S30" s="21" t="str">
        <f t="shared" si="29"/>
        <v/>
      </c>
      <c r="T30" s="15" t="str">
        <f t="shared" si="30"/>
        <v/>
      </c>
      <c r="U30" s="14" t="str">
        <f t="shared" si="31"/>
        <v/>
      </c>
      <c r="V30" s="8" t="str">
        <f t="shared" si="11"/>
        <v/>
      </c>
      <c r="W30" s="9" t="str">
        <f t="shared" si="12"/>
        <v/>
      </c>
      <c r="X30">
        <f t="shared" si="13"/>
        <v>2</v>
      </c>
      <c r="Y30">
        <f t="shared" si="13"/>
        <v>2</v>
      </c>
    </row>
    <row r="31" spans="2:25" x14ac:dyDescent="0.3">
      <c r="B31" s="4" t="s">
        <v>44</v>
      </c>
      <c r="C31" s="8"/>
      <c r="D31" s="9"/>
      <c r="E31" s="8">
        <f t="shared" si="18"/>
        <v>50</v>
      </c>
      <c r="F31">
        <f t="shared" si="19"/>
        <v>50</v>
      </c>
      <c r="G31">
        <f t="shared" si="20"/>
        <v>0</v>
      </c>
      <c r="H31">
        <f t="shared" si="21"/>
        <v>0</v>
      </c>
      <c r="I31" s="19" cm="1">
        <f t="array" ref="I31">_xlfn.IFS(AND(C31&gt;0,G30=0),I30+C31,AND(C31&gt;0,G30&gt;0),I30+C31,AND(C31&gt;0,G30&lt;0),I30+C31*M30/H30,AND(C31=0,G30=0),O31/(J30+D31),AND(C31=0,G30&gt;0),O31/(J30+D31*N30/G30),AND(C31=0,G30&lt;0),O31/(J30+D31))</f>
        <v>75</v>
      </c>
      <c r="J31" s="20" cm="1">
        <f t="array" ref="J31">_xlfn.IFS(AND(D31&gt;0,H30=0),J30+D31,AND(D31&gt;0,H30&gt;0),J30+D31,AND(D31&gt;0,H30&lt;0),J30+D31*N30/G30,AND(D31=0,H30=0),O31/(I30+C31),AND(D31=0,H30&gt;0),O31/(I30+C31*M30/H30),AND(D31=0,H30&lt;0),O31/(I30+C31))</f>
        <v>75</v>
      </c>
      <c r="K31" s="12">
        <f t="shared" si="22"/>
        <v>0</v>
      </c>
      <c r="L31" s="13">
        <f t="shared" si="23"/>
        <v>0</v>
      </c>
      <c r="M31" s="12">
        <f t="shared" si="24"/>
        <v>0</v>
      </c>
      <c r="N31" s="13">
        <f t="shared" si="25"/>
        <v>0</v>
      </c>
      <c r="O31" s="9">
        <f t="shared" si="6"/>
        <v>5625</v>
      </c>
      <c r="P31" s="18">
        <f t="shared" si="26"/>
        <v>2</v>
      </c>
      <c r="Q31" s="14">
        <f t="shared" si="27"/>
        <v>2</v>
      </c>
      <c r="R31" s="18" t="str">
        <f t="shared" si="28"/>
        <v/>
      </c>
      <c r="S31" s="21" t="str">
        <f t="shared" si="29"/>
        <v/>
      </c>
      <c r="T31" s="15" t="str">
        <f t="shared" si="30"/>
        <v/>
      </c>
      <c r="U31" s="14" t="str">
        <f t="shared" si="31"/>
        <v/>
      </c>
      <c r="V31" s="8" t="str">
        <f t="shared" si="11"/>
        <v/>
      </c>
      <c r="W31" s="9" t="str">
        <f t="shared" si="12"/>
        <v/>
      </c>
      <c r="X31">
        <f t="shared" si="13"/>
        <v>2</v>
      </c>
      <c r="Y31">
        <f t="shared" si="13"/>
        <v>2</v>
      </c>
    </row>
    <row r="32" spans="2:25" x14ac:dyDescent="0.3">
      <c r="B32" s="4" t="s">
        <v>45</v>
      </c>
      <c r="C32" s="8"/>
      <c r="D32" s="9"/>
      <c r="E32" s="8">
        <f t="shared" si="18"/>
        <v>50</v>
      </c>
      <c r="F32">
        <f t="shared" si="19"/>
        <v>50</v>
      </c>
      <c r="G32">
        <f t="shared" si="20"/>
        <v>0</v>
      </c>
      <c r="H32">
        <f t="shared" si="21"/>
        <v>0</v>
      </c>
      <c r="I32" s="19" cm="1">
        <f t="array" ref="I32">_xlfn.IFS(AND(C32&gt;0,G31=0),I31+C32,AND(C32&gt;0,G31&gt;0),I31+C32,AND(C32&gt;0,G31&lt;0),I31+C32*M31/H31,AND(C32=0,G31=0),O32/(J31+D32),AND(C32=0,G31&gt;0),O32/(J31+D32*N31/G31),AND(C32=0,G31&lt;0),O32/(J31+D32))</f>
        <v>75</v>
      </c>
      <c r="J32" s="20" cm="1">
        <f t="array" ref="J32">_xlfn.IFS(AND(D32&gt;0,H31=0),J31+D32,AND(D32&gt;0,H31&gt;0),J31+D32,AND(D32&gt;0,H31&lt;0),J31+D32*N31/G31,AND(D32=0,H31=0),O32/(I31+C32),AND(D32=0,H31&gt;0),O32/(I31+C32*M31/H31),AND(D32=0,H31&lt;0),O32/(I31+C32))</f>
        <v>75</v>
      </c>
      <c r="K32" s="12">
        <f t="shared" si="22"/>
        <v>0</v>
      </c>
      <c r="L32" s="13">
        <f t="shared" si="23"/>
        <v>0</v>
      </c>
      <c r="M32" s="12">
        <f t="shared" si="24"/>
        <v>0</v>
      </c>
      <c r="N32" s="13">
        <f t="shared" si="25"/>
        <v>0</v>
      </c>
      <c r="O32" s="9">
        <f t="shared" si="6"/>
        <v>5625</v>
      </c>
      <c r="P32" s="18">
        <f t="shared" si="26"/>
        <v>2</v>
      </c>
      <c r="Q32" s="14">
        <f t="shared" si="27"/>
        <v>2</v>
      </c>
      <c r="R32" s="18" t="str">
        <f t="shared" si="28"/>
        <v/>
      </c>
      <c r="S32" s="21" t="str">
        <f t="shared" si="29"/>
        <v/>
      </c>
      <c r="T32" s="15" t="str">
        <f t="shared" si="30"/>
        <v/>
      </c>
      <c r="U32" s="14" t="str">
        <f t="shared" si="31"/>
        <v/>
      </c>
      <c r="V32" s="8" t="str">
        <f t="shared" si="11"/>
        <v/>
      </c>
      <c r="W32" s="9" t="str">
        <f t="shared" si="12"/>
        <v/>
      </c>
      <c r="X32">
        <f t="shared" si="13"/>
        <v>2</v>
      </c>
      <c r="Y32">
        <f t="shared" si="13"/>
        <v>2</v>
      </c>
    </row>
    <row r="33" spans="2:25" x14ac:dyDescent="0.3">
      <c r="B33" s="4" t="s">
        <v>46</v>
      </c>
      <c r="C33" s="8"/>
      <c r="D33" s="9"/>
      <c r="E33" s="8">
        <f t="shared" si="18"/>
        <v>50</v>
      </c>
      <c r="F33">
        <f t="shared" si="19"/>
        <v>50</v>
      </c>
      <c r="G33">
        <f t="shared" si="20"/>
        <v>0</v>
      </c>
      <c r="H33">
        <f t="shared" si="21"/>
        <v>0</v>
      </c>
      <c r="I33" s="19" cm="1">
        <f t="array" ref="I33">_xlfn.IFS(AND(C33&gt;0,G32=0),I32+C33,AND(C33&gt;0,G32&gt;0),I32+C33,AND(C33&gt;0,G32&lt;0),I32+C33*M32/H32,AND(C33=0,G32=0),O33/(J32+D33),AND(C33=0,G32&gt;0),O33/(J32+D33*N32/G32),AND(C33=0,G32&lt;0),O33/(J32+D33))</f>
        <v>75</v>
      </c>
      <c r="J33" s="20" cm="1">
        <f t="array" ref="J33">_xlfn.IFS(AND(D33&gt;0,H32=0),J32+D33,AND(D33&gt;0,H32&gt;0),J32+D33,AND(D33&gt;0,H32&lt;0),J32+D33*N32/G32,AND(D33=0,H32=0),O33/(I32+C33),AND(D33=0,H32&gt;0),O33/(I32+C33*M32/H32),AND(D33=0,H32&lt;0),O33/(I32+C33))</f>
        <v>75</v>
      </c>
      <c r="K33" s="12">
        <f t="shared" si="22"/>
        <v>0</v>
      </c>
      <c r="L33" s="13">
        <f t="shared" si="23"/>
        <v>0</v>
      </c>
      <c r="M33" s="12">
        <f t="shared" si="24"/>
        <v>0</v>
      </c>
      <c r="N33" s="13">
        <f t="shared" si="25"/>
        <v>0</v>
      </c>
      <c r="O33" s="9">
        <f t="shared" si="6"/>
        <v>5625</v>
      </c>
      <c r="P33" s="18">
        <f t="shared" si="26"/>
        <v>2</v>
      </c>
      <c r="Q33" s="14">
        <f t="shared" si="27"/>
        <v>2</v>
      </c>
      <c r="R33" s="18" t="str">
        <f t="shared" si="28"/>
        <v/>
      </c>
      <c r="S33" s="21" t="str">
        <f t="shared" si="29"/>
        <v/>
      </c>
      <c r="T33" s="15" t="str">
        <f t="shared" si="30"/>
        <v/>
      </c>
      <c r="U33" s="14" t="str">
        <f t="shared" si="31"/>
        <v/>
      </c>
      <c r="V33" s="8" t="str">
        <f t="shared" si="11"/>
        <v/>
      </c>
      <c r="W33" s="9" t="str">
        <f t="shared" si="12"/>
        <v/>
      </c>
      <c r="X33">
        <f t="shared" si="13"/>
        <v>2</v>
      </c>
      <c r="Y33">
        <f t="shared" si="13"/>
        <v>2</v>
      </c>
    </row>
    <row r="34" spans="2:25" x14ac:dyDescent="0.3">
      <c r="B34" s="4" t="s">
        <v>47</v>
      </c>
      <c r="C34" s="8"/>
      <c r="D34" s="9"/>
      <c r="E34" s="8">
        <f t="shared" si="18"/>
        <v>50</v>
      </c>
      <c r="F34">
        <f t="shared" si="19"/>
        <v>50</v>
      </c>
      <c r="G34">
        <f t="shared" si="20"/>
        <v>0</v>
      </c>
      <c r="H34">
        <f t="shared" si="21"/>
        <v>0</v>
      </c>
      <c r="I34" s="19" cm="1">
        <f t="array" ref="I34">_xlfn.IFS(AND(C34&gt;0,G33=0),I33+C34,AND(C34&gt;0,G33&gt;0),I33+C34,AND(C34&gt;0,G33&lt;0),I33+C34*M33/H33,AND(C34=0,G33=0),O34/(J33+D34),AND(C34=0,G33&gt;0),O34/(J33+D34*N33/G33),AND(C34=0,G33&lt;0),O34/(J33+D34))</f>
        <v>75</v>
      </c>
      <c r="J34" s="20" cm="1">
        <f t="array" ref="J34">_xlfn.IFS(AND(D34&gt;0,H33=0),J33+D34,AND(D34&gt;0,H33&gt;0),J33+D34,AND(D34&gt;0,H33&lt;0),J33+D34*N33/G33,AND(D34=0,H33=0),O34/(I33+C34),AND(D34=0,H33&gt;0),O34/(I33+C34*M33/H33),AND(D34=0,H33&lt;0),O34/(I33+C34))</f>
        <v>75</v>
      </c>
      <c r="K34" s="12">
        <f t="shared" si="22"/>
        <v>0</v>
      </c>
      <c r="L34" s="13">
        <f t="shared" si="23"/>
        <v>0</v>
      </c>
      <c r="M34" s="12">
        <f t="shared" si="24"/>
        <v>0</v>
      </c>
      <c r="N34" s="13">
        <f t="shared" si="25"/>
        <v>0</v>
      </c>
      <c r="O34" s="9">
        <f t="shared" si="6"/>
        <v>5625</v>
      </c>
      <c r="P34" s="18">
        <f t="shared" si="26"/>
        <v>2</v>
      </c>
      <c r="Q34" s="14">
        <f t="shared" si="27"/>
        <v>2</v>
      </c>
      <c r="R34" s="18" t="str">
        <f t="shared" si="28"/>
        <v/>
      </c>
      <c r="S34" s="21" t="str">
        <f t="shared" si="29"/>
        <v/>
      </c>
      <c r="T34" s="15" t="str">
        <f t="shared" si="30"/>
        <v/>
      </c>
      <c r="U34" s="14" t="str">
        <f t="shared" si="31"/>
        <v/>
      </c>
      <c r="V34" s="8" t="str">
        <f t="shared" si="11"/>
        <v/>
      </c>
      <c r="W34" s="9" t="str">
        <f t="shared" si="12"/>
        <v/>
      </c>
      <c r="X34">
        <f t="shared" si="13"/>
        <v>2</v>
      </c>
      <c r="Y34">
        <f t="shared" si="13"/>
        <v>2</v>
      </c>
    </row>
    <row r="35" spans="2:25" x14ac:dyDescent="0.3">
      <c r="B35" s="4" t="s">
        <v>48</v>
      </c>
      <c r="C35" s="8"/>
      <c r="D35" s="9"/>
      <c r="E35" s="8">
        <f t="shared" si="18"/>
        <v>50</v>
      </c>
      <c r="F35">
        <f t="shared" si="19"/>
        <v>50</v>
      </c>
      <c r="G35">
        <f t="shared" si="20"/>
        <v>0</v>
      </c>
      <c r="H35">
        <f t="shared" si="21"/>
        <v>0</v>
      </c>
      <c r="I35" s="19" cm="1">
        <f t="array" ref="I35">_xlfn.IFS(AND(C35&gt;0,G34=0),I34+C35,AND(C35&gt;0,G34&gt;0),I34+C35,AND(C35&gt;0,G34&lt;0),I34+C35*M34/H34,AND(C35=0,G34=0),O35/(J34+D35),AND(C35=0,G34&gt;0),O35/(J34+D35*N34/G34),AND(C35=0,G34&lt;0),O35/(J34+D35))</f>
        <v>75</v>
      </c>
      <c r="J35" s="20" cm="1">
        <f t="array" ref="J35">_xlfn.IFS(AND(D35&gt;0,H34=0),J34+D35,AND(D35&gt;0,H34&gt;0),J34+D35,AND(D35&gt;0,H34&lt;0),J34+D35*N34/G34,AND(D35=0,H34=0),O35/(I34+C35),AND(D35=0,H34&gt;0),O35/(I34+C35*M34/H34),AND(D35=0,H34&lt;0),O35/(I34+C35))</f>
        <v>75</v>
      </c>
      <c r="K35" s="12">
        <f t="shared" si="22"/>
        <v>0</v>
      </c>
      <c r="L35" s="13">
        <f t="shared" si="23"/>
        <v>0</v>
      </c>
      <c r="M35" s="12">
        <f t="shared" si="24"/>
        <v>0</v>
      </c>
      <c r="N35" s="13">
        <f t="shared" si="25"/>
        <v>0</v>
      </c>
      <c r="O35" s="9">
        <f t="shared" si="6"/>
        <v>5625</v>
      </c>
      <c r="P35" s="18">
        <f t="shared" si="26"/>
        <v>2</v>
      </c>
      <c r="Q35" s="14">
        <f t="shared" si="27"/>
        <v>2</v>
      </c>
      <c r="R35" s="18" t="str">
        <f t="shared" si="28"/>
        <v/>
      </c>
      <c r="S35" s="21" t="str">
        <f t="shared" si="29"/>
        <v/>
      </c>
      <c r="T35" s="15" t="str">
        <f t="shared" si="30"/>
        <v/>
      </c>
      <c r="U35" s="14" t="str">
        <f t="shared" si="31"/>
        <v/>
      </c>
      <c r="V35" s="8" t="str">
        <f t="shared" si="11"/>
        <v/>
      </c>
      <c r="W35" s="9" t="str">
        <f t="shared" si="12"/>
        <v/>
      </c>
      <c r="X35">
        <f t="shared" si="13"/>
        <v>2</v>
      </c>
      <c r="Y35">
        <f t="shared" si="13"/>
        <v>2</v>
      </c>
    </row>
    <row r="36" spans="2:25" x14ac:dyDescent="0.3">
      <c r="B36" s="4" t="s">
        <v>49</v>
      </c>
      <c r="C36" s="8"/>
      <c r="D36" s="9"/>
      <c r="E36" s="8">
        <f t="shared" si="18"/>
        <v>50</v>
      </c>
      <c r="F36">
        <f t="shared" si="19"/>
        <v>50</v>
      </c>
      <c r="G36">
        <f t="shared" si="20"/>
        <v>0</v>
      </c>
      <c r="H36">
        <f t="shared" si="21"/>
        <v>0</v>
      </c>
      <c r="I36" s="19" cm="1">
        <f t="array" ref="I36">_xlfn.IFS(AND(C36&gt;0,G35=0),I35+C36,AND(C36&gt;0,G35&gt;0),I35+C36,AND(C36&gt;0,G35&lt;0),I35+C36*M35/H35,AND(C36=0,G35=0),O36/(J35+D36),AND(C36=0,G35&gt;0),O36/(J35+D36*N35/G35),AND(C36=0,G35&lt;0),O36/(J35+D36))</f>
        <v>75</v>
      </c>
      <c r="J36" s="20" cm="1">
        <f t="array" ref="J36">_xlfn.IFS(AND(D36&gt;0,H35=0),J35+D36,AND(D36&gt;0,H35&gt;0),J35+D36,AND(D36&gt;0,H35&lt;0),J35+D36*N35/G35,AND(D36=0,H35=0),O36/(I35+C36),AND(D36=0,H35&gt;0),O36/(I35+C36*M35/H35),AND(D36=0,H35&lt;0),O36/(I35+C36))</f>
        <v>75</v>
      </c>
      <c r="K36" s="12">
        <f t="shared" si="22"/>
        <v>0</v>
      </c>
      <c r="L36" s="13">
        <f t="shared" si="23"/>
        <v>0</v>
      </c>
      <c r="M36" s="12">
        <f t="shared" si="24"/>
        <v>0</v>
      </c>
      <c r="N36" s="13">
        <f t="shared" si="25"/>
        <v>0</v>
      </c>
      <c r="O36" s="9">
        <f t="shared" si="6"/>
        <v>5625</v>
      </c>
      <c r="P36" s="18">
        <f t="shared" si="26"/>
        <v>2</v>
      </c>
      <c r="Q36" s="14">
        <f t="shared" si="27"/>
        <v>2</v>
      </c>
      <c r="R36" s="18" t="str">
        <f t="shared" si="28"/>
        <v/>
      </c>
      <c r="S36" s="21" t="str">
        <f t="shared" si="29"/>
        <v/>
      </c>
      <c r="T36" s="15" t="str">
        <f t="shared" si="30"/>
        <v/>
      </c>
      <c r="U36" s="14" t="str">
        <f t="shared" si="31"/>
        <v/>
      </c>
      <c r="V36" s="8" t="str">
        <f t="shared" si="11"/>
        <v/>
      </c>
      <c r="W36" s="9" t="str">
        <f t="shared" si="12"/>
        <v/>
      </c>
      <c r="X36">
        <f t="shared" si="13"/>
        <v>2</v>
      </c>
      <c r="Y36">
        <f t="shared" si="13"/>
        <v>2</v>
      </c>
    </row>
    <row r="37" spans="2:25" x14ac:dyDescent="0.3">
      <c r="B37" s="4" t="s">
        <v>50</v>
      </c>
      <c r="C37" s="8"/>
      <c r="D37" s="9"/>
      <c r="E37" s="8">
        <f t="shared" si="18"/>
        <v>50</v>
      </c>
      <c r="F37">
        <f t="shared" si="19"/>
        <v>50</v>
      </c>
      <c r="G37">
        <f t="shared" si="20"/>
        <v>0</v>
      </c>
      <c r="H37">
        <f t="shared" si="21"/>
        <v>0</v>
      </c>
      <c r="I37" s="19" cm="1">
        <f t="array" ref="I37">_xlfn.IFS(AND(C37&gt;0,G36=0),I36+C37,AND(C37&gt;0,G36&gt;0),I36+C37,AND(C37&gt;0,G36&lt;0),I36+C37*M36/H36,AND(C37=0,G36=0),O37/(J36+D37),AND(C37=0,G36&gt;0),O37/(J36+D37*N36/G36),AND(C37=0,G36&lt;0),O37/(J36+D37))</f>
        <v>75</v>
      </c>
      <c r="J37" s="20" cm="1">
        <f t="array" ref="J37">_xlfn.IFS(AND(D37&gt;0,H36=0),J36+D37,AND(D37&gt;0,H36&gt;0),J36+D37,AND(D37&gt;0,H36&lt;0),J36+D37*N36/G36,AND(D37=0,H36=0),O37/(I36+C37),AND(D37=0,H36&gt;0),O37/(I36+C37*M36/H36),AND(D37=0,H36&lt;0),O37/(I36+C37))</f>
        <v>75</v>
      </c>
      <c r="K37" s="12">
        <f t="shared" si="22"/>
        <v>0</v>
      </c>
      <c r="L37" s="13">
        <f t="shared" si="23"/>
        <v>0</v>
      </c>
      <c r="M37" s="12">
        <f t="shared" si="24"/>
        <v>0</v>
      </c>
      <c r="N37" s="13">
        <f t="shared" si="25"/>
        <v>0</v>
      </c>
      <c r="O37" s="9">
        <f t="shared" si="6"/>
        <v>5625</v>
      </c>
      <c r="P37" s="18">
        <f t="shared" si="26"/>
        <v>2</v>
      </c>
      <c r="Q37" s="14">
        <f t="shared" si="27"/>
        <v>2</v>
      </c>
      <c r="R37" s="18" t="str">
        <f t="shared" si="28"/>
        <v/>
      </c>
      <c r="S37" s="21" t="str">
        <f t="shared" si="29"/>
        <v/>
      </c>
      <c r="T37" s="15" t="str">
        <f t="shared" si="30"/>
        <v/>
      </c>
      <c r="U37" s="14" t="str">
        <f t="shared" si="31"/>
        <v/>
      </c>
      <c r="V37" s="8" t="str">
        <f t="shared" si="11"/>
        <v/>
      </c>
      <c r="W37" s="9" t="str">
        <f t="shared" si="12"/>
        <v/>
      </c>
      <c r="X37">
        <f t="shared" si="13"/>
        <v>2</v>
      </c>
      <c r="Y37">
        <f t="shared" si="13"/>
        <v>2</v>
      </c>
    </row>
    <row r="38" spans="2:25" x14ac:dyDescent="0.3">
      <c r="B38" s="4" t="s">
        <v>51</v>
      </c>
      <c r="C38" s="8"/>
      <c r="D38" s="9"/>
      <c r="E38" s="8">
        <f t="shared" si="18"/>
        <v>50</v>
      </c>
      <c r="F38">
        <f t="shared" si="19"/>
        <v>50</v>
      </c>
      <c r="G38">
        <f t="shared" si="20"/>
        <v>0</v>
      </c>
      <c r="H38">
        <f t="shared" si="21"/>
        <v>0</v>
      </c>
      <c r="I38" s="19" cm="1">
        <f t="array" ref="I38">_xlfn.IFS(AND(C38&gt;0,G37=0),I37+C38,AND(C38&gt;0,G37&gt;0),I37+C38,AND(C38&gt;0,G37&lt;0),I37+C38*M37/H37,AND(C38=0,G37=0),O38/(J37+D38),AND(C38=0,G37&gt;0),O38/(J37+D38*N37/G37),AND(C38=0,G37&lt;0),O38/(J37+D38))</f>
        <v>75</v>
      </c>
      <c r="J38" s="20" cm="1">
        <f t="array" ref="J38">_xlfn.IFS(AND(D38&gt;0,H37=0),J37+D38,AND(D38&gt;0,H37&gt;0),J37+D38,AND(D38&gt;0,H37&lt;0),J37+D38*N37/G37,AND(D38=0,H37=0),O38/(I37+C38),AND(D38=0,H37&gt;0),O38/(I37+C38*M37/H37),AND(D38=0,H37&lt;0),O38/(I37+C38))</f>
        <v>75</v>
      </c>
      <c r="K38" s="12">
        <f t="shared" si="22"/>
        <v>0</v>
      </c>
      <c r="L38" s="13">
        <f t="shared" si="23"/>
        <v>0</v>
      </c>
      <c r="M38" s="12">
        <f t="shared" si="24"/>
        <v>0</v>
      </c>
      <c r="N38" s="13">
        <f t="shared" si="25"/>
        <v>0</v>
      </c>
      <c r="O38" s="9">
        <f t="shared" si="6"/>
        <v>5625</v>
      </c>
      <c r="P38" s="18">
        <f t="shared" si="26"/>
        <v>2</v>
      </c>
      <c r="Q38" s="14">
        <f t="shared" si="27"/>
        <v>2</v>
      </c>
      <c r="R38" s="18" t="str">
        <f t="shared" si="28"/>
        <v/>
      </c>
      <c r="S38" s="21" t="str">
        <f t="shared" si="29"/>
        <v/>
      </c>
      <c r="T38" s="15" t="str">
        <f t="shared" si="30"/>
        <v/>
      </c>
      <c r="U38" s="14" t="str">
        <f t="shared" si="31"/>
        <v/>
      </c>
      <c r="V38" s="8" t="str">
        <f t="shared" si="11"/>
        <v/>
      </c>
      <c r="W38" s="9" t="str">
        <f t="shared" si="12"/>
        <v/>
      </c>
      <c r="X38">
        <f t="shared" si="13"/>
        <v>2</v>
      </c>
      <c r="Y38">
        <f t="shared" si="13"/>
        <v>2</v>
      </c>
    </row>
    <row r="39" spans="2:25" x14ac:dyDescent="0.3">
      <c r="B39" s="4" t="s">
        <v>52</v>
      </c>
      <c r="C39" s="8"/>
      <c r="D39" s="9"/>
      <c r="E39" s="8">
        <f t="shared" si="18"/>
        <v>50</v>
      </c>
      <c r="F39">
        <f t="shared" si="19"/>
        <v>50</v>
      </c>
      <c r="G39">
        <f t="shared" si="20"/>
        <v>0</v>
      </c>
      <c r="H39">
        <f t="shared" si="21"/>
        <v>0</v>
      </c>
      <c r="I39" s="19" cm="1">
        <f t="array" ref="I39">_xlfn.IFS(AND(C39&gt;0,G38=0),I38+C39,AND(C39&gt;0,G38&gt;0),I38+C39,AND(C39&gt;0,G38&lt;0),I38+C39*M38/H38,AND(C39=0,G38=0),O39/(J38+D39),AND(C39=0,G38&gt;0),O39/(J38+D39*N38/G38),AND(C39=0,G38&lt;0),O39/(J38+D39))</f>
        <v>75</v>
      </c>
      <c r="J39" s="20" cm="1">
        <f t="array" ref="J39">_xlfn.IFS(AND(D39&gt;0,H38=0),J38+D39,AND(D39&gt;0,H38&gt;0),J38+D39,AND(D39&gt;0,H38&lt;0),J38+D39*N38/G38,AND(D39=0,H38=0),O39/(I38+C39),AND(D39=0,H38&gt;0),O39/(I38+C39*M38/H38),AND(D39=0,H38&lt;0),O39/(I38+C39))</f>
        <v>75</v>
      </c>
      <c r="K39" s="12">
        <f t="shared" si="22"/>
        <v>0</v>
      </c>
      <c r="L39" s="13">
        <f t="shared" si="23"/>
        <v>0</v>
      </c>
      <c r="M39" s="12">
        <f t="shared" si="24"/>
        <v>0</v>
      </c>
      <c r="N39" s="13">
        <f t="shared" si="25"/>
        <v>0</v>
      </c>
      <c r="O39" s="9">
        <f t="shared" si="6"/>
        <v>5625</v>
      </c>
      <c r="P39" s="18">
        <f t="shared" si="26"/>
        <v>2</v>
      </c>
      <c r="Q39" s="14">
        <f t="shared" si="27"/>
        <v>2</v>
      </c>
      <c r="R39" s="18" t="str">
        <f t="shared" si="28"/>
        <v/>
      </c>
      <c r="S39" s="21" t="str">
        <f t="shared" si="29"/>
        <v/>
      </c>
      <c r="T39" s="15" t="str">
        <f t="shared" si="30"/>
        <v/>
      </c>
      <c r="U39" s="14" t="str">
        <f t="shared" si="31"/>
        <v/>
      </c>
      <c r="V39" s="8" t="str">
        <f t="shared" si="11"/>
        <v/>
      </c>
      <c r="W39" s="9" t="str">
        <f t="shared" si="12"/>
        <v/>
      </c>
      <c r="X39">
        <f t="shared" si="13"/>
        <v>2</v>
      </c>
      <c r="Y39">
        <f t="shared" si="13"/>
        <v>2</v>
      </c>
    </row>
    <row r="40" spans="2:25" x14ac:dyDescent="0.3">
      <c r="B40" s="4" t="s">
        <v>53</v>
      </c>
      <c r="C40" s="8"/>
      <c r="D40" s="9"/>
      <c r="E40" s="8">
        <f t="shared" si="18"/>
        <v>50</v>
      </c>
      <c r="F40">
        <f t="shared" si="19"/>
        <v>50</v>
      </c>
      <c r="G40">
        <f t="shared" si="20"/>
        <v>0</v>
      </c>
      <c r="H40">
        <f t="shared" si="21"/>
        <v>0</v>
      </c>
      <c r="I40" s="19" cm="1">
        <f t="array" ref="I40">_xlfn.IFS(AND(C40&gt;0,G39=0),I39+C40,AND(C40&gt;0,G39&gt;0),I39+C40,AND(C40&gt;0,G39&lt;0),I39+C40*M39/H39,AND(C40=0,G39=0),O40/(J39+D40),AND(C40=0,G39&gt;0),O40/(J39+D40*N39/G39),AND(C40=0,G39&lt;0),O40/(J39+D40))</f>
        <v>75</v>
      </c>
      <c r="J40" s="20" cm="1">
        <f t="array" ref="J40">_xlfn.IFS(AND(D40&gt;0,H39=0),J39+D40,AND(D40&gt;0,H39&gt;0),J39+D40,AND(D40&gt;0,H39&lt;0),J39+D40*N39/G39,AND(D40=0,H39=0),O40/(I39+C40),AND(D40=0,H39&gt;0),O40/(I39+C40*M39/H39),AND(D40=0,H39&lt;0),O40/(I39+C40))</f>
        <v>75</v>
      </c>
      <c r="K40" s="12">
        <f t="shared" si="22"/>
        <v>0</v>
      </c>
      <c r="L40" s="13">
        <f t="shared" si="23"/>
        <v>0</v>
      </c>
      <c r="M40" s="12">
        <f t="shared" si="24"/>
        <v>0</v>
      </c>
      <c r="N40" s="13">
        <f t="shared" si="25"/>
        <v>0</v>
      </c>
      <c r="O40" s="9">
        <f t="shared" si="6"/>
        <v>5625</v>
      </c>
      <c r="P40" s="18">
        <f t="shared" si="26"/>
        <v>2</v>
      </c>
      <c r="Q40" s="14">
        <f t="shared" si="27"/>
        <v>2</v>
      </c>
      <c r="R40" s="18" t="str">
        <f t="shared" si="28"/>
        <v/>
      </c>
      <c r="S40" s="21" t="str">
        <f t="shared" si="29"/>
        <v/>
      </c>
      <c r="T40" s="15" t="str">
        <f t="shared" si="30"/>
        <v/>
      </c>
      <c r="U40" s="14" t="str">
        <f t="shared" si="31"/>
        <v/>
      </c>
      <c r="V40" s="8" t="str">
        <f t="shared" si="11"/>
        <v/>
      </c>
      <c r="W40" s="9" t="str">
        <f t="shared" si="12"/>
        <v/>
      </c>
      <c r="X40">
        <f t="shared" si="13"/>
        <v>2</v>
      </c>
      <c r="Y40">
        <f t="shared" si="13"/>
        <v>2</v>
      </c>
    </row>
    <row r="41" spans="2:25" x14ac:dyDescent="0.3">
      <c r="B41" s="4" t="s">
        <v>54</v>
      </c>
      <c r="C41" s="8"/>
      <c r="D41" s="9"/>
      <c r="E41" s="8">
        <f t="shared" si="18"/>
        <v>50</v>
      </c>
      <c r="F41">
        <f t="shared" si="19"/>
        <v>50</v>
      </c>
      <c r="G41">
        <f t="shared" si="20"/>
        <v>0</v>
      </c>
      <c r="H41">
        <f t="shared" si="21"/>
        <v>0</v>
      </c>
      <c r="I41" s="19" cm="1">
        <f t="array" ref="I41">_xlfn.IFS(AND(C41&gt;0,G40=0),I40+C41,AND(C41&gt;0,G40&gt;0),I40+C41,AND(C41&gt;0,G40&lt;0),I40+C41*M40/H40,AND(C41=0,G40=0),O41/(J40+D41),AND(C41=0,G40&gt;0),O41/(J40+D41*N40/G40),AND(C41=0,G40&lt;0),O41/(J40+D41))</f>
        <v>75</v>
      </c>
      <c r="J41" s="20" cm="1">
        <f t="array" ref="J41">_xlfn.IFS(AND(D41&gt;0,H40=0),J40+D41,AND(D41&gt;0,H40&gt;0),J40+D41,AND(D41&gt;0,H40&lt;0),J40+D41*N40/G40,AND(D41=0,H40=0),O41/(I40+C41),AND(D41=0,H40&gt;0),O41/(I40+C41*M40/H40),AND(D41=0,H40&lt;0),O41/(I40+C41))</f>
        <v>75</v>
      </c>
      <c r="K41" s="12">
        <f t="shared" si="22"/>
        <v>0</v>
      </c>
      <c r="L41" s="13">
        <f t="shared" si="23"/>
        <v>0</v>
      </c>
      <c r="M41" s="12">
        <f t="shared" si="24"/>
        <v>0</v>
      </c>
      <c r="N41" s="13">
        <f t="shared" si="25"/>
        <v>0</v>
      </c>
      <c r="O41" s="9">
        <f t="shared" si="6"/>
        <v>5625</v>
      </c>
      <c r="P41" s="18">
        <f t="shared" si="26"/>
        <v>2</v>
      </c>
      <c r="Q41" s="14">
        <f t="shared" si="27"/>
        <v>2</v>
      </c>
      <c r="R41" s="18" t="str">
        <f t="shared" si="28"/>
        <v/>
      </c>
      <c r="S41" s="21" t="str">
        <f t="shared" si="29"/>
        <v/>
      </c>
      <c r="T41" s="15" t="str">
        <f t="shared" si="30"/>
        <v/>
      </c>
      <c r="U41" s="14" t="str">
        <f t="shared" si="31"/>
        <v/>
      </c>
      <c r="V41" s="8" t="str">
        <f t="shared" si="11"/>
        <v/>
      </c>
      <c r="W41" s="9" t="str">
        <f t="shared" si="12"/>
        <v/>
      </c>
      <c r="X41">
        <f t="shared" si="13"/>
        <v>2</v>
      </c>
      <c r="Y41">
        <f t="shared" si="13"/>
        <v>2</v>
      </c>
    </row>
    <row r="42" spans="2:25" x14ac:dyDescent="0.3">
      <c r="B42" s="4" t="s">
        <v>55</v>
      </c>
      <c r="C42" s="8"/>
      <c r="D42" s="9"/>
      <c r="E42" s="8">
        <f t="shared" si="18"/>
        <v>50</v>
      </c>
      <c r="F42">
        <f t="shared" si="19"/>
        <v>50</v>
      </c>
      <c r="G42">
        <f t="shared" si="20"/>
        <v>0</v>
      </c>
      <c r="H42">
        <f t="shared" si="21"/>
        <v>0</v>
      </c>
      <c r="I42" s="19" cm="1">
        <f t="array" ref="I42">_xlfn.IFS(AND(C42&gt;0,G41=0),I41+C42,AND(C42&gt;0,G41&gt;0),I41+C42,AND(C42&gt;0,G41&lt;0),I41+C42*M41/H41,AND(C42=0,G41=0),O42/(J41+D42),AND(C42=0,G41&gt;0),O42/(J41+D42*N41/G41),AND(C42=0,G41&lt;0),O42/(J41+D42))</f>
        <v>75</v>
      </c>
      <c r="J42" s="20" cm="1">
        <f t="array" ref="J42">_xlfn.IFS(AND(D42&gt;0,H41=0),J41+D42,AND(D42&gt;0,H41&gt;0),J41+D42,AND(D42&gt;0,H41&lt;0),J41+D42*N41/G41,AND(D42=0,H41=0),O42/(I41+C42),AND(D42=0,H41&gt;0),O42/(I41+C42*M41/H41),AND(D42=0,H41&lt;0),O42/(I41+C42))</f>
        <v>75</v>
      </c>
      <c r="K42" s="12">
        <f t="shared" si="22"/>
        <v>0</v>
      </c>
      <c r="L42" s="13">
        <f t="shared" si="23"/>
        <v>0</v>
      </c>
      <c r="M42" s="12">
        <f t="shared" si="24"/>
        <v>0</v>
      </c>
      <c r="N42" s="13">
        <f t="shared" si="25"/>
        <v>0</v>
      </c>
      <c r="O42" s="9">
        <f t="shared" si="6"/>
        <v>5625</v>
      </c>
      <c r="P42" s="18">
        <f t="shared" si="26"/>
        <v>2</v>
      </c>
      <c r="Q42" s="14">
        <f t="shared" si="27"/>
        <v>2</v>
      </c>
      <c r="R42" s="18" t="str">
        <f t="shared" si="28"/>
        <v/>
      </c>
      <c r="S42" s="21" t="str">
        <f t="shared" si="29"/>
        <v/>
      </c>
      <c r="T42" s="15" t="str">
        <f t="shared" si="30"/>
        <v/>
      </c>
      <c r="U42" s="14" t="str">
        <f t="shared" si="31"/>
        <v/>
      </c>
      <c r="V42" s="8" t="str">
        <f t="shared" si="11"/>
        <v/>
      </c>
      <c r="W42" s="9" t="str">
        <f t="shared" si="12"/>
        <v/>
      </c>
      <c r="X42">
        <f t="shared" si="13"/>
        <v>2</v>
      </c>
      <c r="Y42">
        <f t="shared" si="13"/>
        <v>2</v>
      </c>
    </row>
    <row r="43" spans="2:25" x14ac:dyDescent="0.3">
      <c r="B43" s="4" t="s">
        <v>56</v>
      </c>
      <c r="C43" s="8"/>
      <c r="D43" s="9"/>
      <c r="E43" s="8">
        <f t="shared" si="18"/>
        <v>50</v>
      </c>
      <c r="F43">
        <f t="shared" si="19"/>
        <v>50</v>
      </c>
      <c r="G43">
        <f t="shared" si="20"/>
        <v>0</v>
      </c>
      <c r="H43">
        <f t="shared" si="21"/>
        <v>0</v>
      </c>
      <c r="I43" s="19" cm="1">
        <f t="array" ref="I43">_xlfn.IFS(AND(C43&gt;0,G42=0),I42+C43,AND(C43&gt;0,G42&gt;0),I42+C43,AND(C43&gt;0,G42&lt;0),I42+C43*M42/H42,AND(C43=0,G42=0),O43/(J42+D43),AND(C43=0,G42&gt;0),O43/(J42+D43*N42/G42),AND(C43=0,G42&lt;0),O43/(J42+D43))</f>
        <v>75</v>
      </c>
      <c r="J43" s="20" cm="1">
        <f t="array" ref="J43">_xlfn.IFS(AND(D43&gt;0,H42=0),J42+D43,AND(D43&gt;0,H42&gt;0),J42+D43,AND(D43&gt;0,H42&lt;0),J42+D43*N42/G42,AND(D43=0,H42=0),O43/(I42+C43),AND(D43=0,H42&gt;0),O43/(I42+C43*M42/H42),AND(D43=0,H42&lt;0),O43/(I42+C43))</f>
        <v>75</v>
      </c>
      <c r="K43" s="12">
        <f t="shared" si="22"/>
        <v>0</v>
      </c>
      <c r="L43" s="13">
        <f t="shared" si="23"/>
        <v>0</v>
      </c>
      <c r="M43" s="12">
        <f t="shared" si="24"/>
        <v>0</v>
      </c>
      <c r="N43" s="13">
        <f t="shared" si="25"/>
        <v>0</v>
      </c>
      <c r="O43" s="9">
        <f t="shared" si="6"/>
        <v>5625</v>
      </c>
      <c r="P43" s="18">
        <f t="shared" si="26"/>
        <v>2</v>
      </c>
      <c r="Q43" s="14">
        <f t="shared" si="27"/>
        <v>2</v>
      </c>
      <c r="R43" s="18" t="str">
        <f t="shared" si="28"/>
        <v/>
      </c>
      <c r="S43" s="21" t="str">
        <f t="shared" si="29"/>
        <v/>
      </c>
      <c r="T43" s="15" t="str">
        <f t="shared" si="30"/>
        <v/>
      </c>
      <c r="U43" s="14" t="str">
        <f t="shared" si="31"/>
        <v/>
      </c>
      <c r="V43" s="8" t="str">
        <f t="shared" si="11"/>
        <v/>
      </c>
      <c r="W43" s="9" t="str">
        <f t="shared" si="12"/>
        <v/>
      </c>
      <c r="X43">
        <f t="shared" si="13"/>
        <v>2</v>
      </c>
      <c r="Y43">
        <f t="shared" si="13"/>
        <v>2</v>
      </c>
    </row>
    <row r="44" spans="2:25" x14ac:dyDescent="0.3">
      <c r="B44" s="4" t="s">
        <v>57</v>
      </c>
      <c r="C44" s="8"/>
      <c r="D44" s="9"/>
      <c r="E44" s="8">
        <f t="shared" si="18"/>
        <v>50</v>
      </c>
      <c r="F44">
        <f t="shared" si="19"/>
        <v>50</v>
      </c>
      <c r="G44">
        <f t="shared" si="20"/>
        <v>0</v>
      </c>
      <c r="H44">
        <f t="shared" si="21"/>
        <v>0</v>
      </c>
      <c r="I44" s="19" cm="1">
        <f t="array" ref="I44">_xlfn.IFS(AND(C44&gt;0,G43=0),I43+C44,AND(C44&gt;0,G43&gt;0),I43+C44,AND(C44&gt;0,G43&lt;0),I43+C44*M43/H43,AND(C44=0,G43=0),O44/(J43+D44),AND(C44=0,G43&gt;0),O44/(J43+D44*N43/G43),AND(C44=0,G43&lt;0),O44/(J43+D44))</f>
        <v>75</v>
      </c>
      <c r="J44" s="20" cm="1">
        <f t="array" ref="J44">_xlfn.IFS(AND(D44&gt;0,H43=0),J43+D44,AND(D44&gt;0,H43&gt;0),J43+D44,AND(D44&gt;0,H43&lt;0),J43+D44*N43/G43,AND(D44=0,H43=0),O44/(I43+C44),AND(D44=0,H43&gt;0),O44/(I43+C44*M43/H43),AND(D44=0,H43&lt;0),O44/(I43+C44))</f>
        <v>75</v>
      </c>
      <c r="K44" s="12">
        <f t="shared" si="22"/>
        <v>0</v>
      </c>
      <c r="L44" s="13">
        <f t="shared" si="23"/>
        <v>0</v>
      </c>
      <c r="M44" s="12">
        <f t="shared" si="24"/>
        <v>0</v>
      </c>
      <c r="N44" s="13">
        <f t="shared" si="25"/>
        <v>0</v>
      </c>
      <c r="O44" s="9">
        <f t="shared" si="6"/>
        <v>5625</v>
      </c>
      <c r="P44" s="18">
        <f t="shared" si="26"/>
        <v>2</v>
      </c>
      <c r="Q44" s="14">
        <f t="shared" si="27"/>
        <v>2</v>
      </c>
      <c r="R44" s="18" t="str">
        <f t="shared" si="28"/>
        <v/>
      </c>
      <c r="S44" s="21" t="str">
        <f t="shared" si="29"/>
        <v/>
      </c>
      <c r="T44" s="15" t="str">
        <f t="shared" si="30"/>
        <v/>
      </c>
      <c r="U44" s="14" t="str">
        <f t="shared" si="31"/>
        <v/>
      </c>
      <c r="V44" s="8" t="str">
        <f t="shared" si="11"/>
        <v/>
      </c>
      <c r="W44" s="9" t="str">
        <f t="shared" si="12"/>
        <v/>
      </c>
      <c r="X44">
        <f t="shared" si="13"/>
        <v>2</v>
      </c>
      <c r="Y44">
        <f t="shared" si="13"/>
        <v>2</v>
      </c>
    </row>
    <row r="45" spans="2:25" x14ac:dyDescent="0.3">
      <c r="B45" s="4" t="s">
        <v>58</v>
      </c>
      <c r="C45" s="8"/>
      <c r="D45" s="9"/>
      <c r="E45" s="8">
        <f t="shared" si="18"/>
        <v>50</v>
      </c>
      <c r="F45">
        <f t="shared" si="19"/>
        <v>50</v>
      </c>
      <c r="G45">
        <f t="shared" si="20"/>
        <v>0</v>
      </c>
      <c r="H45">
        <f t="shared" si="21"/>
        <v>0</v>
      </c>
      <c r="I45" s="19" cm="1">
        <f t="array" ref="I45">_xlfn.IFS(AND(C45&gt;0,G44=0),I44+C45,AND(C45&gt;0,G44&gt;0),I44+C45,AND(C45&gt;0,G44&lt;0),I44+C45*M44/H44,AND(C45=0,G44=0),O45/(J44+D45),AND(C45=0,G44&gt;0),O45/(J44+D45*N44/G44),AND(C45=0,G44&lt;0),O45/(J44+D45))</f>
        <v>75</v>
      </c>
      <c r="J45" s="20" cm="1">
        <f t="array" ref="J45">_xlfn.IFS(AND(D45&gt;0,H44=0),J44+D45,AND(D45&gt;0,H44&gt;0),J44+D45,AND(D45&gt;0,H44&lt;0),J44+D45*N44/G44,AND(D45=0,H44=0),O45/(I44+C45),AND(D45=0,H44&gt;0),O45/(I44+C45*M44/H44),AND(D45=0,H44&lt;0),O45/(I44+C45))</f>
        <v>75</v>
      </c>
      <c r="K45" s="12">
        <f t="shared" si="22"/>
        <v>0</v>
      </c>
      <c r="L45" s="13">
        <f t="shared" si="23"/>
        <v>0</v>
      </c>
      <c r="M45" s="12">
        <f t="shared" si="24"/>
        <v>0</v>
      </c>
      <c r="N45" s="13">
        <f t="shared" si="25"/>
        <v>0</v>
      </c>
      <c r="O45" s="9">
        <f t="shared" si="6"/>
        <v>5625</v>
      </c>
      <c r="P45" s="18">
        <f t="shared" si="26"/>
        <v>2</v>
      </c>
      <c r="Q45" s="14">
        <f t="shared" si="27"/>
        <v>2</v>
      </c>
      <c r="R45" s="18" t="str">
        <f t="shared" si="28"/>
        <v/>
      </c>
      <c r="S45" s="21" t="str">
        <f t="shared" si="29"/>
        <v/>
      </c>
      <c r="T45" s="15" t="str">
        <f t="shared" si="30"/>
        <v/>
      </c>
      <c r="U45" s="14" t="str">
        <f t="shared" si="31"/>
        <v/>
      </c>
      <c r="V45" s="8" t="str">
        <f t="shared" si="11"/>
        <v/>
      </c>
      <c r="W45" s="9" t="str">
        <f t="shared" si="12"/>
        <v/>
      </c>
      <c r="X45">
        <f t="shared" si="13"/>
        <v>2</v>
      </c>
      <c r="Y45">
        <f t="shared" si="13"/>
        <v>2</v>
      </c>
    </row>
    <row r="46" spans="2:25" x14ac:dyDescent="0.3">
      <c r="B46" s="4" t="s">
        <v>59</v>
      </c>
      <c r="C46" s="8"/>
      <c r="D46" s="9"/>
      <c r="E46" s="8">
        <f t="shared" si="18"/>
        <v>50</v>
      </c>
      <c r="F46">
        <f t="shared" si="19"/>
        <v>50</v>
      </c>
      <c r="G46">
        <f t="shared" si="20"/>
        <v>0</v>
      </c>
      <c r="H46">
        <f t="shared" si="21"/>
        <v>0</v>
      </c>
      <c r="I46" s="19" cm="1">
        <f t="array" ref="I46">_xlfn.IFS(AND(C46&gt;0,G45=0),I45+C46,AND(C46&gt;0,G45&gt;0),I45+C46,AND(C46&gt;0,G45&lt;0),I45+C46*M45/H45,AND(C46=0,G45=0),O46/(J45+D46),AND(C46=0,G45&gt;0),O46/(J45+D46*N45/G45),AND(C46=0,G45&lt;0),O46/(J45+D46))</f>
        <v>75</v>
      </c>
      <c r="J46" s="20" cm="1">
        <f t="array" ref="J46">_xlfn.IFS(AND(D46&gt;0,H45=0),J45+D46,AND(D46&gt;0,H45&gt;0),J45+D46,AND(D46&gt;0,H45&lt;0),J45+D46*N45/G45,AND(D46=0,H45=0),O46/(I45+C46),AND(D46=0,H45&gt;0),O46/(I45+C46*M45/H45),AND(D46=0,H45&lt;0),O46/(I45+C46))</f>
        <v>75</v>
      </c>
      <c r="K46" s="12">
        <f t="shared" si="22"/>
        <v>0</v>
      </c>
      <c r="L46" s="13">
        <f t="shared" si="23"/>
        <v>0</v>
      </c>
      <c r="M46" s="12">
        <f t="shared" si="24"/>
        <v>0</v>
      </c>
      <c r="N46" s="13">
        <f t="shared" si="25"/>
        <v>0</v>
      </c>
      <c r="O46" s="9">
        <f t="shared" si="6"/>
        <v>5625</v>
      </c>
      <c r="P46" s="18">
        <f t="shared" si="26"/>
        <v>2</v>
      </c>
      <c r="Q46" s="14">
        <f t="shared" si="27"/>
        <v>2</v>
      </c>
      <c r="R46" s="18" t="str">
        <f t="shared" si="28"/>
        <v/>
      </c>
      <c r="S46" s="21" t="str">
        <f t="shared" si="29"/>
        <v/>
      </c>
      <c r="T46" s="15" t="str">
        <f t="shared" si="30"/>
        <v/>
      </c>
      <c r="U46" s="14" t="str">
        <f t="shared" si="31"/>
        <v/>
      </c>
      <c r="V46" s="8" t="str">
        <f t="shared" si="11"/>
        <v/>
      </c>
      <c r="W46" s="9" t="str">
        <f t="shared" si="12"/>
        <v/>
      </c>
      <c r="X46">
        <f t="shared" si="13"/>
        <v>2</v>
      </c>
      <c r="Y46">
        <f t="shared" si="13"/>
        <v>2</v>
      </c>
    </row>
    <row r="47" spans="2:25" x14ac:dyDescent="0.3">
      <c r="B47" s="4" t="s">
        <v>60</v>
      </c>
      <c r="C47" s="8"/>
      <c r="D47" s="9"/>
      <c r="E47" s="8">
        <f t="shared" si="18"/>
        <v>50</v>
      </c>
      <c r="F47">
        <f t="shared" si="19"/>
        <v>50</v>
      </c>
      <c r="G47">
        <f t="shared" si="20"/>
        <v>0</v>
      </c>
      <c r="H47">
        <f t="shared" si="21"/>
        <v>0</v>
      </c>
      <c r="I47" s="19" cm="1">
        <f t="array" ref="I47">_xlfn.IFS(AND(C47&gt;0,G46=0),I46+C47,AND(C47&gt;0,G46&gt;0),I46+C47,AND(C47&gt;0,G46&lt;0),I46+C47*M46/H46,AND(C47=0,G46=0),O47/(J46+D47),AND(C47=0,G46&gt;0),O47/(J46+D47*N46/G46),AND(C47=0,G46&lt;0),O47/(J46+D47))</f>
        <v>75</v>
      </c>
      <c r="J47" s="20" cm="1">
        <f t="array" ref="J47">_xlfn.IFS(AND(D47&gt;0,H46=0),J46+D47,AND(D47&gt;0,H46&gt;0),J46+D47,AND(D47&gt;0,H46&lt;0),J46+D47*N46/G46,AND(D47=0,H46=0),O47/(I46+C47),AND(D47=0,H46&gt;0),O47/(I46+C47*M46/H46),AND(D47=0,H46&lt;0),O47/(I46+C47))</f>
        <v>75</v>
      </c>
      <c r="K47" s="12">
        <f t="shared" si="22"/>
        <v>0</v>
      </c>
      <c r="L47" s="13">
        <f t="shared" si="23"/>
        <v>0</v>
      </c>
      <c r="M47" s="12">
        <f t="shared" si="24"/>
        <v>0</v>
      </c>
      <c r="N47" s="13">
        <f t="shared" si="25"/>
        <v>0</v>
      </c>
      <c r="O47" s="9">
        <f t="shared" si="6"/>
        <v>5625</v>
      </c>
      <c r="P47" s="18">
        <f t="shared" si="26"/>
        <v>2</v>
      </c>
      <c r="Q47" s="14">
        <f t="shared" si="27"/>
        <v>2</v>
      </c>
      <c r="R47" s="18" t="str">
        <f t="shared" si="28"/>
        <v/>
      </c>
      <c r="S47" s="21" t="str">
        <f t="shared" si="29"/>
        <v/>
      </c>
      <c r="T47" s="15" t="str">
        <f t="shared" si="30"/>
        <v/>
      </c>
      <c r="U47" s="14" t="str">
        <f t="shared" si="31"/>
        <v/>
      </c>
      <c r="V47" s="8" t="str">
        <f t="shared" si="11"/>
        <v/>
      </c>
      <c r="W47" s="9" t="str">
        <f t="shared" si="12"/>
        <v/>
      </c>
      <c r="X47">
        <f t="shared" si="13"/>
        <v>2</v>
      </c>
      <c r="Y47">
        <f t="shared" si="13"/>
        <v>2</v>
      </c>
    </row>
    <row r="48" spans="2:25" x14ac:dyDescent="0.3">
      <c r="B48" s="5" t="s">
        <v>61</v>
      </c>
      <c r="C48" s="8"/>
      <c r="D48" s="9"/>
      <c r="E48" s="8">
        <f t="shared" si="18"/>
        <v>50</v>
      </c>
      <c r="F48">
        <f t="shared" si="19"/>
        <v>50</v>
      </c>
      <c r="G48">
        <f t="shared" si="20"/>
        <v>0</v>
      </c>
      <c r="H48">
        <f t="shared" si="21"/>
        <v>0</v>
      </c>
      <c r="I48" s="19" cm="1">
        <f t="array" ref="I48">_xlfn.IFS(AND(C48&gt;0,G47=0),I47+C48,AND(C48&gt;0,G47&gt;0),I47+C48,AND(C48&gt;0,G47&lt;0),I47+C48*M47/H47,AND(C48=0,G47=0),O48/(J47+D48),AND(C48=0,G47&gt;0),O48/(J47+D48*N47/G47),AND(C48=0,G47&lt;0),O48/(J47+D48))</f>
        <v>75</v>
      </c>
      <c r="J48" s="20" cm="1">
        <f t="array" ref="J48">_xlfn.IFS(AND(D48&gt;0,H47=0),J47+D48,AND(D48&gt;0,H47&gt;0),J47+D48,AND(D48&gt;0,H47&lt;0),J47+D48*N47/G47,AND(D48=0,H47=0),O48/(I47+C48),AND(D48=0,H47&gt;0),O48/(I47+C48*M47/H47),AND(D48=0,H47&lt;0),O48/(I47+C48))</f>
        <v>75</v>
      </c>
      <c r="K48" s="12">
        <f t="shared" si="22"/>
        <v>0</v>
      </c>
      <c r="L48" s="13">
        <f t="shared" si="23"/>
        <v>0</v>
      </c>
      <c r="M48" s="12">
        <f t="shared" si="24"/>
        <v>0</v>
      </c>
      <c r="N48" s="13">
        <f t="shared" si="25"/>
        <v>0</v>
      </c>
      <c r="O48" s="9">
        <f t="shared" si="6"/>
        <v>5625</v>
      </c>
      <c r="P48" s="18">
        <f t="shared" si="26"/>
        <v>2</v>
      </c>
      <c r="Q48" s="14">
        <f t="shared" si="27"/>
        <v>2</v>
      </c>
      <c r="R48" s="18" t="str">
        <f t="shared" si="28"/>
        <v/>
      </c>
      <c r="S48" s="21" t="str">
        <f t="shared" si="29"/>
        <v/>
      </c>
      <c r="T48" s="15" t="str">
        <f t="shared" si="30"/>
        <v/>
      </c>
      <c r="U48" s="14" t="str">
        <f t="shared" si="31"/>
        <v/>
      </c>
      <c r="V48" s="10" t="str">
        <f t="shared" si="11"/>
        <v/>
      </c>
      <c r="W48" s="11" t="str">
        <f t="shared" si="12"/>
        <v/>
      </c>
      <c r="X48">
        <f t="shared" si="13"/>
        <v>2</v>
      </c>
      <c r="Y48">
        <f t="shared" si="13"/>
        <v>2</v>
      </c>
    </row>
    <row r="50" spans="3:25" x14ac:dyDescent="0.3">
      <c r="C50" s="1">
        <f>SUM(C9:C48)</f>
        <v>50</v>
      </c>
      <c r="D50" s="1">
        <f>SUM(D9:D48)</f>
        <v>50</v>
      </c>
      <c r="T50" s="1">
        <f>SUM(T9:T48)</f>
        <v>78.500000000000014</v>
      </c>
      <c r="U50" s="1">
        <f>SUM(U9:U48)</f>
        <v>97.5</v>
      </c>
      <c r="V50" s="1">
        <f>SUM(V9:V48)</f>
        <v>1.5000000000000002</v>
      </c>
      <c r="W50" s="1">
        <f>SUM(W9:W48)</f>
        <v>2.5000000000000004</v>
      </c>
      <c r="X50" s="1"/>
      <c r="Y50" s="1"/>
    </row>
    <row r="51" spans="3:25" x14ac:dyDescent="0.3">
      <c r="D51" s="1">
        <f>D50+C50</f>
        <v>100</v>
      </c>
      <c r="T51" s="1">
        <f>D51-T50</f>
        <v>21.499999999999986</v>
      </c>
      <c r="U51" s="1">
        <f>D51-U50</f>
        <v>2.5</v>
      </c>
    </row>
  </sheetData>
  <phoneticPr fontId="2" type="noConversion"/>
  <pageMargins left="0.7" right="0.7" top="0.75" bottom="0.75" header="0.3" footer="0.3"/>
  <ignoredErrors>
    <ignoredError sqref="E10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F. CHAHINE</dc:creator>
  <cp:lastModifiedBy>GEORGE F. CHAHINE</cp:lastModifiedBy>
  <dcterms:created xsi:type="dcterms:W3CDTF">2025-01-06T23:03:53Z</dcterms:created>
  <dcterms:modified xsi:type="dcterms:W3CDTF">2025-04-06T19:29:07Z</dcterms:modified>
</cp:coreProperties>
</file>