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aGs\aIT\7_Prj\216_M365\4_Dat\900_作成中\71_Forms\"/>
    </mc:Choice>
  </mc:AlternateContent>
  <xr:revisionPtr revIDLastSave="0" documentId="13_ncr:1_{CBD6FEE0-BF4E-4DB6-8829-91408D463F5A}" xr6:coauthVersionLast="47" xr6:coauthVersionMax="47" xr10:uidLastSave="{00000000-0000-0000-0000-000000000000}"/>
  <bookViews>
    <workbookView xWindow="-120" yWindow="-120" windowWidth="38640" windowHeight="21840" xr2:uid="{00000000-000D-0000-FFFF-FFFF00000000}"/>
  </bookViews>
  <sheets>
    <sheet name="パターン表(設計）" sheetId="5" r:id="rId1"/>
    <sheet name="パターン表(結果判定）" sheetId="10" r:id="rId2"/>
    <sheet name="Forms遷移整理" sheetId="3" r:id="rId3"/>
    <sheet name="サンプル結果" sheetId="7" r:id="rId4"/>
    <sheet name="_56F9DC9755BA473782653E2940F9" sheetId="2" state="veryHidden" r:id="rId5"/>
  </sheets>
  <definedNames>
    <definedName name="_56F9DC9755BA473782653E2940F9FormId">"0c-_hEfHtEy-U33dEwRr8zXMtyWwXn5Ao7OX9R2RMJxUOFdGSkxaT0k0T0NOQ0hVSFMxRzVTMEhCSCQlQCN0PWcu"</definedName>
    <definedName name="_56F9DC9755BA473782653E2940F9ResponseSheet">"Form1"</definedName>
    <definedName name="_56F9DC9755BA473782653E2940F9SourceDocId">"{1e75e0bd-744b-4c2d-944a-f7b28acea12e}"</definedName>
    <definedName name="M365プラン">#REF!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10" l="1"/>
  <c r="C31" i="10" a="1"/>
  <c r="C31" i="10" s="1"/>
  <c r="B31" i="10" a="1"/>
  <c r="B31" i="10" s="1"/>
  <c r="A31" i="10" a="1"/>
  <c r="A31" i="10"/>
  <c r="E20" i="10"/>
  <c r="C20" i="10" a="1"/>
  <c r="C20" i="10" s="1"/>
  <c r="B20" i="10" a="1"/>
  <c r="B20" i="10" s="1"/>
  <c r="A20" i="10" a="1"/>
  <c r="A20" i="10"/>
  <c r="C9" i="10" a="1"/>
  <c r="C9" i="10" s="1"/>
  <c r="B9" i="10" a="1"/>
  <c r="B9" i="10" s="1"/>
  <c r="A9" i="10" a="1"/>
  <c r="A9" i="10" s="1"/>
  <c r="D9" i="10" s="1"/>
  <c r="E9" i="10" s="1"/>
  <c r="L38" i="10"/>
  <c r="L37" i="10"/>
  <c r="L36" i="10"/>
  <c r="L35" i="10"/>
  <c r="L34" i="10"/>
  <c r="L33" i="10"/>
  <c r="L32" i="10"/>
  <c r="L31" i="10"/>
  <c r="L27" i="10"/>
  <c r="L26" i="10"/>
  <c r="L25" i="10"/>
  <c r="L24" i="10"/>
  <c r="L23" i="10"/>
  <c r="L22" i="10"/>
  <c r="L21" i="10"/>
  <c r="L20" i="10"/>
  <c r="L16" i="10"/>
  <c r="L15" i="10"/>
  <c r="L14" i="10"/>
  <c r="L13" i="10"/>
  <c r="L12" i="10"/>
  <c r="L11" i="10"/>
  <c r="L10" i="10"/>
  <c r="L9" i="10"/>
  <c r="D31" i="10" l="1"/>
  <c r="D2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<sst xmlns="http://schemas.openxmlformats.org/spreadsheetml/2006/main" count="463" uniqueCount="157">
  <si>
    <t>ID</t>
  </si>
  <si>
    <t>開始時刻</t>
  </si>
  <si>
    <t>完了時刻</t>
  </si>
  <si>
    <t>メール</t>
  </si>
  <si>
    <t>名前</t>
  </si>
  <si>
    <t>右下にあるカレンダーアイコンをクリックして、カレンダーの中から記入日をクリックしてください。</t>
  </si>
  <si>
    <t>会社名を入力してください。
コメント：住所、部署、電話番号、氏名等も入力していけば、後でデータベースとしての利用も可能になってきます。</t>
  </si>
  <si>
    <t>Microsoft365はまだ未導入ですか？</t>
  </si>
  <si>
    <t>導入を検討中ですか？</t>
  </si>
  <si>
    <t>ライセンスプランはまだ未検討ですか？</t>
  </si>
  <si>
    <t>Word,Excel,PowerPointを既に利用中ですか？</t>
  </si>
  <si>
    <t>パソコンにOfficeアプリを個別にインストールして利用していますか？(使用しているライセンス形態の確認）</t>
  </si>
  <si>
    <t>Accessはご利用中ですか？</t>
  </si>
  <si>
    <t>ご利用状況は作成される方と参照のみされる方で役割は明確に分かれていますか？</t>
  </si>
  <si>
    <t>Officeアプリケーションは必要ですか？</t>
  </si>
  <si>
    <t>テレワークやリモートワークにも活用したいですか？</t>
  </si>
  <si>
    <t>オンライン会議は利用したいですか？</t>
  </si>
  <si>
    <t>ファイル共有や社内ポータルサイトを活用していきたいですか？</t>
  </si>
  <si>
    <t>クラウドサービスも利用したいですか？（OneDrive等のMicrosoft365の範囲内かAzureへと話が広がるかは、さらにヒアリングが必要です。）</t>
  </si>
  <si>
    <t>IP電話も活用していきたいですか？(Teams電話機能を紹介するかどうかの判断材料となります。）</t>
  </si>
  <si>
    <t>グループワーク機能を利用して、社内のメンバでの情報共有を改善したいですか？（グループワークのご理解が不足なら説明が必要。ご興味がある場合はさらにヒアリングをしていく）</t>
  </si>
  <si>
    <t>メール環境とスケジュール管理を改善したいですか？（メールサービスパックへの展開につながる）</t>
  </si>
  <si>
    <t>業務のワークフローを改善していきたいですか？（ワークフローのご理解が不足なら説明が必要。ここでRPA面でのサービスやカスタマイズのご案内につながっていきます。）</t>
  </si>
  <si>
    <t>業務の見える化を推進していきたいですか？（BIツールの紹介やカスタマイズへのご案内につなっていきます。）</t>
  </si>
  <si>
    <t>紙のデータをデジタル化してDX化を推進していきたいですか？(OCRなどMicrosoft365以外のサービスとの連携の案内につながっていきます。）</t>
  </si>
  <si>
    <t>問題点や課題は抱えておられますか？
（ご利用状況を確認して、まだ活用されていないサービスを確認し、そのサービスへの導入に繋げていく。
Microsoft365の機能をフルに活用している組織はほぼ、まれなので必ず活用していないサービスは存在する。
またターゲットはDX化が進んでいない顧客がメインターゲットとなるので、既に積極的に活用実績のある企業は対象から外しても良い。）</t>
  </si>
  <si>
    <t>課題はアプリの利用状況にも課題がありますか？</t>
  </si>
  <si>
    <t>利用者には豊富な知識がありますか？</t>
  </si>
  <si>
    <t>ご利用中のセキュリティプラン対策を選択してください</t>
  </si>
  <si>
    <t>ご利用中のセキュリティ管理を選択してください(詳細編）</t>
  </si>
  <si>
    <t>クラウドのご利用状況を回答ください。特にない場合は「なし」とお答えください。</t>
  </si>
  <si>
    <t>CopilotなどのAIを用いたサービスの利用状況をご回答ください</t>
  </si>
  <si>
    <t>RPAなどを用いたサービスの利用状況をご回答ください</t>
  </si>
  <si>
    <t>その他、ご要望がございましたら自由にご記入ください</t>
  </si>
  <si>
    <t>sumihara@trust-it.jp</t>
  </si>
  <si>
    <t>住原 政雄</t>
  </si>
  <si>
    <t>はい</t>
  </si>
  <si>
    <t>いいえ</t>
  </si>
  <si>
    <t>0c-_hEfHtEy-U33dEwRr8zXMtyWwXn5Ao7OX9R2RMJxUOFdGSkxaT0k0T0NOQ0hVSFMxRzVTMEhCSCQlQCN0PWcu</t>
  </si>
  <si>
    <t>Form1</t>
  </si>
  <si>
    <t>{1e75e0bd-744b-4c2d-944a-f7b28acea12e}</t>
  </si>
  <si>
    <t>未導入</t>
    <rPh sb="0" eb="3">
      <t>ミドウニュウ</t>
    </rPh>
    <phoneticPr fontId="2"/>
  </si>
  <si>
    <t>No1</t>
    <phoneticPr fontId="3"/>
  </si>
  <si>
    <t>No2</t>
    <phoneticPr fontId="3"/>
  </si>
  <si>
    <t>No3</t>
  </si>
  <si>
    <t>No4</t>
  </si>
  <si>
    <t>No5</t>
  </si>
  <si>
    <t>No6</t>
  </si>
  <si>
    <t>No7</t>
  </si>
  <si>
    <t>No8</t>
  </si>
  <si>
    <t>No9</t>
  </si>
  <si>
    <t>No10</t>
  </si>
  <si>
    <t>No11</t>
  </si>
  <si>
    <t>No12</t>
  </si>
  <si>
    <t>No13</t>
  </si>
  <si>
    <t>No14</t>
  </si>
  <si>
    <t>お客様情報入力</t>
    <rPh sb="1" eb="3">
      <t>キャクサマ</t>
    </rPh>
    <rPh sb="3" eb="5">
      <t>ジョウホウ</t>
    </rPh>
    <rPh sb="5" eb="7">
      <t>ニュウリョク</t>
    </rPh>
    <phoneticPr fontId="3"/>
  </si>
  <si>
    <t>利用状況確認</t>
    <rPh sb="0" eb="4">
      <t>リヨウジョウキョウ</t>
    </rPh>
    <rPh sb="4" eb="6">
      <t>カクニン</t>
    </rPh>
    <phoneticPr fontId="3"/>
  </si>
  <si>
    <t>Microsoft365はまだ未導入ですか？</t>
    <rPh sb="15" eb="18">
      <t>ミドウニュウ</t>
    </rPh>
    <phoneticPr fontId="3"/>
  </si>
  <si>
    <t>はい</t>
    <phoneticPr fontId="3"/>
  </si>
  <si>
    <t>未導入のケース</t>
    <rPh sb="0" eb="3">
      <t>ミドウニュウ</t>
    </rPh>
    <phoneticPr fontId="3"/>
  </si>
  <si>
    <t>導入を検討中ですか？</t>
    <rPh sb="0" eb="2">
      <t>ドウニュウ</t>
    </rPh>
    <rPh sb="3" eb="6">
      <t>ケントウチュウ</t>
    </rPh>
    <phoneticPr fontId="3"/>
  </si>
  <si>
    <t>導入検討中のケース</t>
    <rPh sb="0" eb="2">
      <t>ドウニュウ</t>
    </rPh>
    <rPh sb="2" eb="5">
      <t>ケントウチュウ</t>
    </rPh>
    <phoneticPr fontId="3"/>
  </si>
  <si>
    <t>ライセンスプランはまだ未検討ですか？</t>
    <phoneticPr fontId="3"/>
  </si>
  <si>
    <t>プラン未検討のケース（アプリ編）</t>
    <phoneticPr fontId="3"/>
  </si>
  <si>
    <t>Word,Excel,PowerPointを既に利用中ですか？</t>
    <phoneticPr fontId="3"/>
  </si>
  <si>
    <t>アプリ使用中のケース</t>
    <rPh sb="3" eb="5">
      <t>シヨウ</t>
    </rPh>
    <rPh sb="5" eb="6">
      <t>チュウ</t>
    </rPh>
    <phoneticPr fontId="3"/>
  </si>
  <si>
    <t>プラン未検討のケース（想定利用ケースヒアリング）</t>
  </si>
  <si>
    <t>プラン未検討のケース（グループワーク編）</t>
    <phoneticPr fontId="3"/>
  </si>
  <si>
    <t>プラン未検討のケース（その他確認）</t>
    <phoneticPr fontId="3"/>
  </si>
  <si>
    <t>その他課題のないケース</t>
    <rPh sb="2" eb="3">
      <t>タ</t>
    </rPh>
    <rPh sb="3" eb="5">
      <t>カダイ</t>
    </rPh>
    <phoneticPr fontId="3"/>
  </si>
  <si>
    <t>いいえ</t>
    <phoneticPr fontId="3"/>
  </si>
  <si>
    <t>アプリ未使用のケース</t>
    <rPh sb="3" eb="6">
      <t>ミシヨウ</t>
    </rPh>
    <phoneticPr fontId="3"/>
  </si>
  <si>
    <t>導入済みのケース</t>
    <phoneticPr fontId="3"/>
  </si>
  <si>
    <t>問題点や課題は抱えておられますか？</t>
    <phoneticPr fontId="3"/>
  </si>
  <si>
    <t>ご利用状況に課題があるケース</t>
  </si>
  <si>
    <t>課題はアプリの利用状況にも課題がありますか？</t>
    <phoneticPr fontId="3"/>
  </si>
  <si>
    <t>豊富な知識があるケース</t>
  </si>
  <si>
    <t>全パターン</t>
    <rPh sb="0" eb="1">
      <t>ゼン</t>
    </rPh>
    <phoneticPr fontId="2"/>
  </si>
  <si>
    <t>ライセンスプランはまだ未検討</t>
    <phoneticPr fontId="2"/>
  </si>
  <si>
    <t>条件</t>
    <rPh sb="0" eb="2">
      <t>ジョウケン</t>
    </rPh>
    <phoneticPr fontId="2"/>
  </si>
  <si>
    <t>導入は検討中</t>
    <rPh sb="0" eb="2">
      <t>ドウニュウ</t>
    </rPh>
    <rPh sb="3" eb="6">
      <t>ケントウチュウ</t>
    </rPh>
    <phoneticPr fontId="2"/>
  </si>
  <si>
    <t>Y</t>
    <phoneticPr fontId="2"/>
  </si>
  <si>
    <t>N</t>
    <phoneticPr fontId="2"/>
  </si>
  <si>
    <t>導入済みのケース</t>
    <rPh sb="0" eb="2">
      <t>ドウニュウ</t>
    </rPh>
    <rPh sb="2" eb="3">
      <t>ズ</t>
    </rPh>
    <phoneticPr fontId="2"/>
  </si>
  <si>
    <t>X</t>
  </si>
  <si>
    <t>X</t>
    <phoneticPr fontId="2"/>
  </si>
  <si>
    <t>導入検討中でプランも決めている</t>
    <rPh sb="0" eb="2">
      <t>ドウニュウ</t>
    </rPh>
    <rPh sb="2" eb="5">
      <t>ケントウチュウ</t>
    </rPh>
    <rPh sb="10" eb="11">
      <t>キ</t>
    </rPh>
    <phoneticPr fontId="2"/>
  </si>
  <si>
    <t>ビジネス</t>
    <phoneticPr fontId="2"/>
  </si>
  <si>
    <t>エンタープライズ</t>
    <phoneticPr fontId="2"/>
  </si>
  <si>
    <t>フロントラインワーカー</t>
    <phoneticPr fontId="2"/>
  </si>
  <si>
    <t>パーソナル</t>
    <phoneticPr fontId="2"/>
  </si>
  <si>
    <t>「製造」「店舗」現場で作業や接客業務
などを担当されている「専用のPC」を持たない方が対象</t>
    <rPh sb="43" eb="45">
      <t>タイショウ</t>
    </rPh>
    <phoneticPr fontId="2"/>
  </si>
  <si>
    <t>利用人数が300名未満</t>
    <rPh sb="0" eb="2">
      <t>リヨウ</t>
    </rPh>
    <rPh sb="2" eb="4">
      <t>ニンズウ</t>
    </rPh>
    <rPh sb="8" eb="9">
      <t>メイ</t>
    </rPh>
    <rPh sb="9" eb="11">
      <t>ミマン</t>
    </rPh>
    <phoneticPr fontId="2"/>
  </si>
  <si>
    <t>企業レベルでなく、個人レベルで使用する</t>
    <rPh sb="0" eb="2">
      <t>キギョウ</t>
    </rPh>
    <rPh sb="9" eb="11">
      <t>コジン</t>
    </rPh>
    <rPh sb="15" eb="17">
      <t>シヨウ</t>
    </rPh>
    <phoneticPr fontId="2"/>
  </si>
  <si>
    <t>Basic</t>
    <phoneticPr fontId="2"/>
  </si>
  <si>
    <t>Apps</t>
    <phoneticPr fontId="2"/>
  </si>
  <si>
    <t>Standard</t>
    <phoneticPr fontId="2"/>
  </si>
  <si>
    <t>Premium</t>
    <phoneticPr fontId="2"/>
  </si>
  <si>
    <t>未導入で導入も検討していない</t>
    <rPh sb="0" eb="3">
      <t>ミドウニュウ</t>
    </rPh>
    <rPh sb="4" eb="6">
      <t>ドウニュウ</t>
    </rPh>
    <rPh sb="7" eb="9">
      <t>ケントウ</t>
    </rPh>
    <phoneticPr fontId="2"/>
  </si>
  <si>
    <t>導入検討中でプラン選定が未定</t>
    <rPh sb="0" eb="2">
      <t>ドウニュウ</t>
    </rPh>
    <rPh sb="2" eb="5">
      <t>ケントウチュウ</t>
    </rPh>
    <rPh sb="9" eb="11">
      <t>センテイ</t>
    </rPh>
    <rPh sb="12" eb="14">
      <t>ミテイ</t>
    </rPh>
    <phoneticPr fontId="2"/>
  </si>
  <si>
    <t>エンタープライズ以下は今は省略。手法はビジネスプラン詳細選定と同じ。</t>
    <rPh sb="8" eb="10">
      <t>イカ</t>
    </rPh>
    <rPh sb="11" eb="12">
      <t>イマ</t>
    </rPh>
    <rPh sb="13" eb="15">
      <t>ショウリャク</t>
    </rPh>
    <rPh sb="16" eb="18">
      <t>シュホウ</t>
    </rPh>
    <rPh sb="26" eb="28">
      <t>ショウサイ</t>
    </rPh>
    <rPh sb="28" eb="30">
      <t>センテイ</t>
    </rPh>
    <rPh sb="31" eb="32">
      <t>オナ</t>
    </rPh>
    <phoneticPr fontId="2"/>
  </si>
  <si>
    <t xml:space="preserve">「製造」「店舗」現場で作業や接客業務などを担当されている「専用のPC」を持たない方が対象ですか？
</t>
  </si>
  <si>
    <t xml:space="preserve">使用方法は企業レベルでなく、個人レベルですか？
</t>
  </si>
  <si>
    <t>利用人数は300名未満ですか？</t>
  </si>
  <si>
    <t>マクロなど高度な利用をせず、Webアプリのみの利用予定ですか？</t>
  </si>
  <si>
    <t>Word,Excel,OutLookなどの事務系のデスクトップアプリのみの利用予定ですか？</t>
  </si>
  <si>
    <t>高度なセキュリティサービスも利用していきたいですか？</t>
  </si>
  <si>
    <t>最終変更時刻</t>
  </si>
  <si>
    <t>ここからはトラスト独自プランのどの提案が最適化の質問に移ります。</t>
  </si>
  <si>
    <t>問題点や課題は抱えておられますか？
（ご利用状況を確認して、さまざまなサービスがあることを紹介し、気づいていない潜在課題に気づいてもらう。そしてサービスを確認し、そのサービスへの導入に繋げていく。
Microsoft365にはさまざまなサービスがあるので、さまざまな観点から提案することが可能。
またターゲットはDX化が進んでいない顧客がメインターゲットとなるので、既に積極的に活用実績...</t>
  </si>
  <si>
    <t>問題点や課題は抱えておられますか？
（ご利用予定のプランと利用状況を確認して、目的に合っているかを確認する。その上で提案可能なサービスを提案する。またさまざまなサービスがあることを紹介し、気づいていない潜在課題に気づいてもらう。そしてサービスを確認し、そのサービスへの導入に繋げていく。
Microsoft365にはさまざまなサービスがあるので、さまざまな観点から提案することが可能。
...</t>
  </si>
  <si>
    <t>基本はビジネスプランをお客様におすすめします。よってエンタープライズの中のApps、E1、E3、E5の判定は今は省略します。手法はビジネスプラン詳細選定と同じです。</t>
  </si>
  <si>
    <t>基本はビジネスプランをお客様におすすめします。フロントラインワーカーの中のF1、F3の判定は今は省略。手法はビジネスプラン詳細選定と同じです。</t>
  </si>
  <si>
    <t>基本はビジネスプランをお客様におすすめします。パーソナルの中のPersonal、Familyの判定は今は省略。手法はビジネスプラン詳細選定と同じです。</t>
  </si>
  <si>
    <t>導入予定時期が決定しておりましたら予定日を指定ください。</t>
  </si>
  <si>
    <t>トラスト4</t>
  </si>
  <si>
    <t>パターン検出</t>
    <rPh sb="4" eb="6">
      <t>ケンシュツ</t>
    </rPh>
    <phoneticPr fontId="2"/>
  </si>
  <si>
    <t>導入検討中でプラン選定が未定</t>
    <phoneticPr fontId="2"/>
  </si>
  <si>
    <t>導入検討中でプランも決めている</t>
    <phoneticPr fontId="2"/>
  </si>
  <si>
    <t>未導入で導入も検討していない</t>
  </si>
  <si>
    <t>導入済みのケース</t>
  </si>
  <si>
    <t>検出結果の判定</t>
    <rPh sb="0" eb="2">
      <t>ケンシュツ</t>
    </rPh>
    <rPh sb="2" eb="4">
      <t>ケッカ</t>
    </rPh>
    <rPh sb="5" eb="7">
      <t>ハンテイ</t>
    </rPh>
    <phoneticPr fontId="2"/>
  </si>
  <si>
    <t>No1:お客様の状況基本把握</t>
    <rPh sb="5" eb="7">
      <t>キャクサマ</t>
    </rPh>
    <rPh sb="8" eb="10">
      <t>ジョウキョウ</t>
    </rPh>
    <rPh sb="10" eb="12">
      <t>キホン</t>
    </rPh>
    <rPh sb="12" eb="14">
      <t>ハアク</t>
    </rPh>
    <phoneticPr fontId="2"/>
  </si>
  <si>
    <t>No2：プラン種別選定</t>
    <rPh sb="7" eb="9">
      <t>シュベツ</t>
    </rPh>
    <rPh sb="9" eb="11">
      <t>センテイ</t>
    </rPh>
    <phoneticPr fontId="2"/>
  </si>
  <si>
    <t>No3：ビジネスプラン詳細選定</t>
    <rPh sb="11" eb="13">
      <t>ショウサイ</t>
    </rPh>
    <rPh sb="13" eb="15">
      <t>センテイ</t>
    </rPh>
    <phoneticPr fontId="2"/>
  </si>
  <si>
    <t>導入検討中</t>
    <rPh sb="0" eb="2">
      <t>ドウニュウ</t>
    </rPh>
    <rPh sb="2" eb="5">
      <t>ケントウチュウ</t>
    </rPh>
    <phoneticPr fontId="2"/>
  </si>
  <si>
    <t>プラン未検討</t>
    <phoneticPr fontId="2"/>
  </si>
  <si>
    <t>PC持たない</t>
    <rPh sb="2" eb="3">
      <t>モ</t>
    </rPh>
    <phoneticPr fontId="2"/>
  </si>
  <si>
    <t>個人レベル</t>
    <rPh sb="0" eb="2">
      <t>コジン</t>
    </rPh>
    <phoneticPr fontId="2"/>
  </si>
  <si>
    <t>300名未満</t>
    <rPh sb="3" eb="4">
      <t>メイ</t>
    </rPh>
    <rPh sb="4" eb="6">
      <t>ミマン</t>
    </rPh>
    <phoneticPr fontId="2"/>
  </si>
  <si>
    <t>はい</t>
    <phoneticPr fontId="2"/>
  </si>
  <si>
    <t>いいえ</t>
    <phoneticPr fontId="2"/>
  </si>
  <si>
    <t>高度なセキュリティも活用していきたい</t>
    <phoneticPr fontId="2"/>
  </si>
  <si>
    <t>マクロなど高度な利用をせず、Webアプリのみで良い。</t>
    <phoneticPr fontId="2"/>
  </si>
  <si>
    <t>判定</t>
    <rPh sb="0" eb="2">
      <t>ハンテイ</t>
    </rPh>
    <phoneticPr fontId="2"/>
  </si>
  <si>
    <t>判定</t>
    <phoneticPr fontId="2"/>
  </si>
  <si>
    <t>条件</t>
    <phoneticPr fontId="2"/>
  </si>
  <si>
    <t>エンタープライズプラン等のその他プランは今は省略。手法はビジネスプラン詳細選定と同じ。</t>
    <rPh sb="11" eb="12">
      <t>トウ</t>
    </rPh>
    <rPh sb="15" eb="16">
      <t>タ</t>
    </rPh>
    <rPh sb="20" eb="21">
      <t>イマ</t>
    </rPh>
    <rPh sb="22" eb="24">
      <t>ショウリャク</t>
    </rPh>
    <rPh sb="25" eb="27">
      <t>シュホウ</t>
    </rPh>
    <rPh sb="35" eb="37">
      <t>ショウサイ</t>
    </rPh>
    <rPh sb="37" eb="39">
      <t>センテイ</t>
    </rPh>
    <rPh sb="40" eb="41">
      <t>オナ</t>
    </rPh>
    <phoneticPr fontId="2"/>
  </si>
  <si>
    <t>Word,Excel,OutLookなどの事務系の
デスクトップアプリだけでよい。</t>
    <phoneticPr fontId="2"/>
  </si>
  <si>
    <t>セキュリティあり</t>
    <phoneticPr fontId="2"/>
  </si>
  <si>
    <t>デスクトップアプリ</t>
    <phoneticPr fontId="2"/>
  </si>
  <si>
    <t>WEBのみ</t>
    <phoneticPr fontId="2"/>
  </si>
  <si>
    <r>
      <t>パターン表設計</t>
    </r>
    <r>
      <rPr>
        <sz val="11"/>
        <color theme="1"/>
        <rFont val="ＭＳ Ｐゴシック"/>
        <family val="3"/>
        <charset val="128"/>
        <scheme val="minor"/>
      </rPr>
      <t>　(※デシジョンテーブルにて表現。詳細はインターネット関連ページを参照。）</t>
    </r>
    <rPh sb="4" eb="5">
      <t>ヒョウ</t>
    </rPh>
    <rPh sb="5" eb="7">
      <t>セッケイ</t>
    </rPh>
    <rPh sb="21" eb="23">
      <t>ヒョウゲン</t>
    </rPh>
    <rPh sb="24" eb="26">
      <t>ショウサイ</t>
    </rPh>
    <rPh sb="34" eb="36">
      <t>カンレン</t>
    </rPh>
    <rPh sb="40" eb="42">
      <t>サンショウ</t>
    </rPh>
    <phoneticPr fontId="2"/>
  </si>
  <si>
    <t>パターン表結果判定</t>
    <rPh sb="5" eb="7">
      <t>ケッカ</t>
    </rPh>
    <rPh sb="7" eb="9">
      <t>ハンテイ</t>
    </rPh>
    <phoneticPr fontId="2"/>
  </si>
  <si>
    <t>No1:お客様の状況基本把握の結果抽出</t>
    <rPh sb="5" eb="7">
      <t>キャクサマ</t>
    </rPh>
    <rPh sb="8" eb="10">
      <t>ジョウキョウ</t>
    </rPh>
    <rPh sb="10" eb="12">
      <t>キホン</t>
    </rPh>
    <rPh sb="12" eb="14">
      <t>ハアク</t>
    </rPh>
    <rPh sb="15" eb="17">
      <t>ケッカ</t>
    </rPh>
    <rPh sb="17" eb="19">
      <t>チュウシュツ</t>
    </rPh>
    <phoneticPr fontId="2"/>
  </si>
  <si>
    <t>導入を検討中ですか？</t>
    <phoneticPr fontId="2"/>
  </si>
  <si>
    <t>ライセンスプランはまだ未検討ですか？</t>
    <phoneticPr fontId="2"/>
  </si>
  <si>
    <t>No2:プラン種別選定の結果抽出</t>
    <rPh sb="7" eb="9">
      <t>シュベツ</t>
    </rPh>
    <rPh sb="9" eb="11">
      <t>センテイ</t>
    </rPh>
    <rPh sb="12" eb="14">
      <t>ケッカ</t>
    </rPh>
    <rPh sb="14" eb="16">
      <t>チュウシュツ</t>
    </rPh>
    <phoneticPr fontId="2"/>
  </si>
  <si>
    <t>判定表No1</t>
    <rPh sb="0" eb="2">
      <t>ハンテイ</t>
    </rPh>
    <rPh sb="2" eb="3">
      <t>ヒョウ</t>
    </rPh>
    <phoneticPr fontId="2"/>
  </si>
  <si>
    <t>判定表No2</t>
    <rPh sb="0" eb="2">
      <t>ハンテイ</t>
    </rPh>
    <rPh sb="2" eb="3">
      <t>ヒョウ</t>
    </rPh>
    <phoneticPr fontId="2"/>
  </si>
  <si>
    <t>判定表No3</t>
    <rPh sb="0" eb="2">
      <t>ハンテイ</t>
    </rPh>
    <rPh sb="2" eb="3">
      <t>ヒョウ</t>
    </rPh>
    <phoneticPr fontId="2"/>
  </si>
  <si>
    <t>個人レベル</t>
    <phoneticPr fontId="2"/>
  </si>
  <si>
    <t>300名未満</t>
    <phoneticPr fontId="2"/>
  </si>
  <si>
    <t xml:space="preserve">「製造」「店舗」現場で作業や接客業務などを担当されている「専用のPC」を持たない方が対象ですか？
</t>
    <rPh sb="1" eb="3">
      <t>セイゾウ</t>
    </rPh>
    <rPh sb="5" eb="7">
      <t>テンポ</t>
    </rPh>
    <rPh sb="8" eb="10">
      <t>ゲンバ</t>
    </rPh>
    <rPh sb="11" eb="13">
      <t>サギョウ</t>
    </rPh>
    <rPh sb="14" eb="16">
      <t>セッキャク</t>
    </rPh>
    <rPh sb="16" eb="18">
      <t>ギョウム</t>
    </rPh>
    <rPh sb="21" eb="23">
      <t>タントウ</t>
    </rPh>
    <rPh sb="29" eb="31">
      <t>センヨウ</t>
    </rPh>
    <rPh sb="36" eb="37">
      <t>モ</t>
    </rPh>
    <rPh sb="40" eb="41">
      <t>ホウ</t>
    </rPh>
    <rPh sb="42" eb="44">
      <t>タイショウ</t>
    </rPh>
    <phoneticPr fontId="2"/>
  </si>
  <si>
    <t>No3:プラン種別選定の結果抽出</t>
    <rPh sb="7" eb="9">
      <t>シュベツ</t>
    </rPh>
    <rPh sb="9" eb="11">
      <t>センテイ</t>
    </rPh>
    <rPh sb="12" eb="14">
      <t>ケッカ</t>
    </rPh>
    <rPh sb="14" eb="16">
      <t>チュウシュツ</t>
    </rPh>
    <phoneticPr fontId="2"/>
  </si>
  <si>
    <t>データ抽出。現在のサンプルデモのバージョンではここにまずアンケート結果をはりつけてください。</t>
    <rPh sb="3" eb="5">
      <t>チュウシュツ</t>
    </rPh>
    <rPh sb="6" eb="8">
      <t>ゲンザイ</t>
    </rPh>
    <rPh sb="33" eb="35">
      <t>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</si>
</sst>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 h:mm:ss"/>
    <numFmt numFmtId="177" formatCode="m/d/yyyy"/>
  </numFmts>
  <fonts count="7"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b/>
      <sz val="11"/>
      <color rgb="FF000000"/>
      <name val="Yu Gothic UI"/>
      <family val="3"/>
      <charset val="128"/>
    </font>
    <font>
      <b/>
      <sz val="11"/>
      <color theme="1"/>
      <name val="ＭＳ Ｐゴシック"/>
      <family val="3"/>
      <charset val="128"/>
      <scheme val="minor"/>
    </font>
    <font>
      <sz val="11"/>
      <color theme="1"/>
      <name val="ＭＳ Ｐゴシック"/>
      <family val="3"/>
      <charset val="128"/>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FF000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diagonalDown="1">
      <left style="thick">
        <color auto="1"/>
      </left>
      <right style="thin">
        <color auto="1"/>
      </right>
      <top style="thick">
        <color auto="1"/>
      </top>
      <bottom style="thin">
        <color auto="1"/>
      </bottom>
      <diagonal style="thin">
        <color auto="1"/>
      </diagonal>
    </border>
    <border diagonalDown="1">
      <left style="thin">
        <color auto="1"/>
      </left>
      <right style="thin">
        <color auto="1"/>
      </right>
      <top style="thick">
        <color auto="1"/>
      </top>
      <bottom style="thin">
        <color auto="1"/>
      </bottom>
      <diagonal style="thin">
        <color auto="1"/>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double">
        <color auto="1"/>
      </left>
      <right style="thick">
        <color auto="1"/>
      </right>
      <top style="thick">
        <color auto="1"/>
      </top>
      <bottom style="thin">
        <color auto="1"/>
      </bottom>
      <diagonal/>
    </border>
    <border>
      <left style="double">
        <color auto="1"/>
      </left>
      <right style="thick">
        <color auto="1"/>
      </right>
      <top style="thin">
        <color auto="1"/>
      </top>
      <bottom style="thin">
        <color auto="1"/>
      </bottom>
      <diagonal/>
    </border>
    <border>
      <left style="thin">
        <color auto="1"/>
      </left>
      <right/>
      <top style="thin">
        <color auto="1"/>
      </top>
      <bottom style="thick">
        <color auto="1"/>
      </bottom>
      <diagonal/>
    </border>
    <border>
      <left style="double">
        <color auto="1"/>
      </left>
      <right style="thick">
        <color auto="1"/>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s>
  <cellStyleXfs count="2">
    <xf numFmtId="0" fontId="0" fillId="0" borderId="0"/>
    <xf numFmtId="0" fontId="1" fillId="0" borderId="0">
      <alignment vertical="center"/>
    </xf>
  </cellStyleXfs>
  <cellXfs count="60">
    <xf numFmtId="0" fontId="0" fillId="0" borderId="0" xfId="0"/>
    <xf numFmtId="176" fontId="0" fillId="0" borderId="0" xfId="0" applyNumberFormat="1"/>
    <xf numFmtId="0" fontId="1" fillId="0" borderId="0" xfId="1">
      <alignment vertical="center"/>
    </xf>
    <xf numFmtId="0" fontId="4" fillId="0" borderId="0" xfId="1" applyFont="1">
      <alignment vertical="center"/>
    </xf>
    <xf numFmtId="0" fontId="5" fillId="0" borderId="0" xfId="1" applyFont="1">
      <alignment vertical="center"/>
    </xf>
    <xf numFmtId="0" fontId="0" fillId="0" borderId="1" xfId="0" applyBorder="1" applyAlignment="1">
      <alignment horizontal="center" vertical="center"/>
    </xf>
    <xf numFmtId="0" fontId="5" fillId="2" borderId="1" xfId="0" applyFont="1" applyFill="1" applyBorder="1"/>
    <xf numFmtId="0" fontId="5" fillId="0" borderId="0" xfId="0" applyFont="1"/>
    <xf numFmtId="0" fontId="5" fillId="2" borderId="1" xfId="0" applyFont="1" applyFill="1" applyBorder="1" applyAlignment="1">
      <alignment wrapText="1"/>
    </xf>
    <xf numFmtId="0" fontId="5" fillId="2" borderId="3" xfId="0" applyFont="1" applyFill="1" applyBorder="1"/>
    <xf numFmtId="0" fontId="0" fillId="0" borderId="3" xfId="0" applyBorder="1" applyAlignment="1">
      <alignment horizontal="center" vertical="center"/>
    </xf>
    <xf numFmtId="0" fontId="5" fillId="2" borderId="2" xfId="0" applyFont="1" applyFill="1" applyBorder="1"/>
    <xf numFmtId="0" fontId="0" fillId="0" borderId="2" xfId="0"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applyAlignment="1">
      <alignment horizontal="center" vertical="center"/>
    </xf>
    <xf numFmtId="0" fontId="5" fillId="2" borderId="11" xfId="0" applyFont="1" applyFill="1"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177" fontId="0" fillId="0" borderId="0" xfId="0" applyNumberFormat="1"/>
    <xf numFmtId="0" fontId="6" fillId="0" borderId="0" xfId="0" applyFont="1"/>
    <xf numFmtId="0" fontId="0" fillId="0" borderId="1" xfId="0" applyBorder="1"/>
    <xf numFmtId="0" fontId="0" fillId="0" borderId="17" xfId="0" applyBorder="1"/>
    <xf numFmtId="0" fontId="5" fillId="3" borderId="18" xfId="0" applyFont="1" applyFill="1" applyBorder="1" applyAlignment="1">
      <alignment horizontal="center"/>
    </xf>
    <xf numFmtId="0" fontId="5" fillId="3" borderId="6" xfId="0" applyFont="1" applyFill="1" applyBorder="1" applyAlignment="1">
      <alignment horizontal="center"/>
    </xf>
    <xf numFmtId="0" fontId="5" fillId="3" borderId="19" xfId="0" applyFont="1" applyFill="1" applyBorder="1" applyAlignment="1">
      <alignment horizontal="center"/>
    </xf>
    <xf numFmtId="0" fontId="5" fillId="3" borderId="20" xfId="0" applyFont="1" applyFill="1" applyBorder="1" applyAlignment="1">
      <alignment horizontal="center"/>
    </xf>
    <xf numFmtId="0" fontId="0" fillId="0" borderId="8" xfId="0" applyBorder="1"/>
    <xf numFmtId="0" fontId="5" fillId="4" borderId="21" xfId="0" applyFont="1" applyFill="1" applyBorder="1"/>
    <xf numFmtId="0" fontId="0" fillId="0" borderId="10" xfId="0" applyBorder="1"/>
    <xf numFmtId="0" fontId="0" fillId="0" borderId="11" xfId="0" applyBorder="1"/>
    <xf numFmtId="0" fontId="0" fillId="0" borderId="22" xfId="0" applyBorder="1"/>
    <xf numFmtId="0" fontId="5" fillId="4" borderId="23" xfId="0" applyFont="1" applyFill="1" applyBorder="1"/>
    <xf numFmtId="0" fontId="5" fillId="3" borderId="18"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6" xfId="0" applyFont="1" applyFill="1" applyBorder="1" applyAlignment="1">
      <alignment horizontal="left"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4" borderId="21" xfId="0" applyFont="1" applyFill="1" applyBorder="1" applyAlignment="1">
      <alignment horizontal="left" vertical="center"/>
    </xf>
    <xf numFmtId="0" fontId="5" fillId="4" borderId="23" xfId="0" applyFont="1" applyFill="1" applyBorder="1" applyAlignment="1">
      <alignment horizontal="left" vertical="center"/>
    </xf>
    <xf numFmtId="0" fontId="5" fillId="2" borderId="3" xfId="0" applyFont="1" applyFill="1" applyBorder="1" applyAlignment="1">
      <alignment wrapText="1"/>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8"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5" fillId="3" borderId="7" xfId="0" applyFont="1" applyFill="1" applyBorder="1" applyAlignment="1">
      <alignment horizontal="center" vertical="center"/>
    </xf>
    <xf numFmtId="0" fontId="5" fillId="0" borderId="10" xfId="0" applyFont="1" applyBorder="1"/>
    <xf numFmtId="0" fontId="5" fillId="0" borderId="11" xfId="0" applyFont="1" applyBorder="1"/>
    <xf numFmtId="0" fontId="5" fillId="5" borderId="12" xfId="0" applyFont="1" applyFill="1" applyBorder="1"/>
    <xf numFmtId="0" fontId="0" fillId="0" borderId="0" xfId="0" applyAlignment="1">
      <alignment wrapText="1"/>
    </xf>
  </cellXfs>
  <cellStyles count="2">
    <cellStyle name="標準" xfId="0" builtinId="0"/>
    <cellStyle name="標準 2" xfId="1" xr:uid="{E0616616-87B4-488C-8E5F-3004E580B8BC}"/>
  </cellStyles>
  <dxfs count="96">
    <dxf>
      <numFmt numFmtId="0" formatCode="General"/>
    </dxf>
    <dxf>
      <numFmt numFmtId="177"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m/d/yyyy"/>
    </dxf>
    <dxf>
      <numFmt numFmtId="176" formatCode="m/d/yy\ h:mm:ss"/>
    </dxf>
    <dxf>
      <numFmt numFmtId="0" formatCode="General"/>
    </dxf>
    <dxf>
      <numFmt numFmtId="0" formatCode="General"/>
    </dxf>
    <dxf>
      <numFmt numFmtId="176" formatCode="m/d/yy\ h:mm:ss"/>
    </dxf>
    <dxf>
      <numFmt numFmtId="176" formatCode="m/d/yy\ h:mm:ss"/>
    </dxf>
    <dxf>
      <numFmt numFmtId="0" formatCode="General"/>
    </dxf>
    <dxf>
      <numFmt numFmtId="0" formatCode="General"/>
    </dxf>
    <dxf>
      <numFmt numFmtId="177"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m/d/yyyy"/>
    </dxf>
    <dxf>
      <numFmt numFmtId="176" formatCode="m/d/yy\ h:mm:ss"/>
    </dxf>
    <dxf>
      <numFmt numFmtId="0" formatCode="General"/>
    </dxf>
    <dxf>
      <numFmt numFmtId="0" formatCode="General"/>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7ECACC-8E32-4E75-84AC-D8F4EBDD774D}" name="Table134" displayName="Table134" ref="A4:AV5" totalsRowShown="0">
  <autoFilter ref="A4:AV5" xr:uid="{FB7ECACC-8E32-4E75-84AC-D8F4EBDD774D}"/>
  <tableColumns count="48">
    <tableColumn id="1" xr3:uid="{D8A2D8D5-27C2-4D67-9E81-3E173EEFEDC4}" name="ID" dataDxfId="95"/>
    <tableColumn id="2" xr3:uid="{FECDA69D-9082-4F78-9892-4F7E5CD6695E}" name="開始時刻" dataDxfId="94"/>
    <tableColumn id="3" xr3:uid="{BFFEE954-8C09-49F9-8811-D11C57D63BFE}" name="完了時刻" dataDxfId="93"/>
    <tableColumn id="4" xr3:uid="{2BA9DD66-289A-4B25-AF1F-FBFEE7E71AB2}" name="メール" dataDxfId="92"/>
    <tableColumn id="5" xr3:uid="{A20118EB-4968-418A-93D9-AE8D6CFCAC30}" name="名前" dataDxfId="91"/>
    <tableColumn id="6" xr3:uid="{04D146BD-4A20-4B18-A903-51A6990E53C2}" name="最終変更時刻" dataDxfId="90"/>
    <tableColumn id="7" xr3:uid="{B71A50F1-3ECB-49D7-8717-86E3036C658E}" name="右下にあるカレンダーアイコンをクリックして、カレンダーの中から記入日をクリックしてください。" dataDxfId="89"/>
    <tableColumn id="8" xr3:uid="{5CFCA3BF-AE98-4904-8000-66C069CB6BAF}" name="会社名を入力してください。_x000a__x000a_コメント：住所、部署、電話番号、氏名等も入力していけば、後でデータベースとしての利用も可能になってきます。" dataDxfId="88"/>
    <tableColumn id="9" xr3:uid="{A73A6261-1768-4822-9801-87BB1B7A615D}" name="Microsoft365はまだ未導入ですか？" dataDxfId="87"/>
    <tableColumn id="10" xr3:uid="{98397C8A-84C5-4A50-8736-2AAEC1B1DB15}" name="導入を検討中ですか？" dataDxfId="86"/>
    <tableColumn id="11" xr3:uid="{19FA8B56-BC96-401F-A06B-0781BB6D0FB9}" name="ライセンスプランはまだ未検討ですか？" dataDxfId="85"/>
    <tableColumn id="12" xr3:uid="{CC488EAD-E6E0-43B7-B8AF-2545762E9D1B}" name="「製造」「店舗」現場で作業や接客業務などを担当されている「専用のPC」を持たない方が対象ですか？_x000a_" dataDxfId="84"/>
    <tableColumn id="13" xr3:uid="{48C7A87D-3E4D-49F1-B1FF-AA6A830814C0}" name="使用方法は企業レベルでなく、個人レベルですか？_x000a_" dataDxfId="83"/>
    <tableColumn id="14" xr3:uid="{249F8ABB-D88B-4325-BA61-79EA7B327E2B}" name="利用人数は300名未満ですか？" dataDxfId="82"/>
    <tableColumn id="15" xr3:uid="{79D5EDB6-1991-4E24-8775-AEC713C2BC0E}" name="マクロなど高度な利用をせず、Webアプリのみの利用予定ですか？" dataDxfId="81"/>
    <tableColumn id="16" xr3:uid="{6413A975-F713-4611-9604-33CF4A3BFDAE}" name="Word,Excel,OutLookなどの事務系のデスクトップアプリのみの利用予定ですか？" dataDxfId="80"/>
    <tableColumn id="17" xr3:uid="{46CC24AC-CCFA-4688-9DE6-5FB9895D2024}" name="高度なセキュリティサービスも利用していきたいですか？" dataDxfId="79"/>
    <tableColumn id="18" xr3:uid="{34627075-3378-4983-9EBA-AE6A9C950550}" name="ここからはトラスト独自プランのどの提案が最適化の質問に移ります。" dataDxfId="78"/>
    <tableColumn id="19" xr3:uid="{1C38ADB1-949F-4052-8791-6EE570249B31}" name="パソコンにOfficeアプリを個別にインストールして利用していますか？(使用しているライセンス形態の確認）" dataDxfId="77"/>
    <tableColumn id="20" xr3:uid="{10773F17-A73E-4B15-ACEC-F471A9F7CE9F}" name="Word,Excel,PowerPointを既に利用中ですか？" dataDxfId="76"/>
    <tableColumn id="21" xr3:uid="{D2BFD8F1-49D0-42E3-A3EA-75E14A2409E8}" name="Officeアプリケーションは必要ですか？" dataDxfId="75"/>
    <tableColumn id="22" xr3:uid="{A5A76290-9CC9-47FE-9F5E-0B369815F104}" name="Accessはご利用中ですか？" dataDxfId="74"/>
    <tableColumn id="23" xr3:uid="{CBD00EE5-77A2-4F2E-B1CF-A55F60E2DF03}" name="ご利用状況は作成される方と参照のみされる方で役割は明確に分かれていますか？" dataDxfId="73"/>
    <tableColumn id="24" xr3:uid="{54298E06-531C-46D5-8C5B-4025DC42EF27}" name="テレワークやリモートワークにも活用したいですか？" dataDxfId="72"/>
    <tableColumn id="25" xr3:uid="{08A55CCD-3A86-42CD-A9B2-CDD1FDBD836A}" name="オンライン会議は利用したいですか？" dataDxfId="71"/>
    <tableColumn id="26" xr3:uid="{939E250D-7ABB-409F-9524-EB781957EBDF}" name="ファイル共有や社内ポータルサイトを活用していきたいですか？" dataDxfId="70"/>
    <tableColumn id="27" xr3:uid="{0805A326-2406-4247-B663-5FEB92E4BD21}" name="クラウドサービスも利用したいですか？（OneDrive等のMicrosoft365の範囲内かAzureへと話が広がるかは、さらにヒアリングが必要です。）" dataDxfId="69"/>
    <tableColumn id="28" xr3:uid="{0923A0EE-16D5-4434-B4B1-B6F1172AE640}" name="IP電話も活用していきたいですか？(Teams電話機能を紹介するかどうかの判断材料となります。）" dataDxfId="68"/>
    <tableColumn id="29" xr3:uid="{55A4DC3B-C816-4175-8FA8-A24AFB57911A}" name="グループワーク機能を利用して、社内のメンバでの情報共有を改善したいですか？（グループワークのご理解が不足なら説明が必要。ご興味がある場合はさらにヒアリングをしていく）" dataDxfId="67"/>
    <tableColumn id="30" xr3:uid="{4B680C47-34A1-467B-9EBE-6324EAC7CBE1}" name="メール環境とスケジュール管理を改善したいですか？（メールサービスパックへの展開につながる）" dataDxfId="66"/>
    <tableColumn id="31" xr3:uid="{26EE0D0B-F799-4C1C-9341-4F94EF1D03D8}" name="業務のワークフローを改善していきたいですか？（ワークフローのご理解が不足なら説明が必要。ここでRPA面でのサービスやカスタマイズのご案内につながっていきます。）" dataDxfId="65"/>
    <tableColumn id="32" xr3:uid="{D6CAD48E-1E2E-4A70-9E08-AE6D1DCB7744}" name="業務の見える化を推進していきたいですか？（BIツールの紹介やカスタマイズへのご案内につなっていきます。）" dataDxfId="64"/>
    <tableColumn id="33" xr3:uid="{2CFC5C29-5DDA-46B2-8312-51E4DB86F2BA}" name="紙のデータをデジタル化してDX化を推進していきたいですか？(OCRなどMicrosoft365以外のサービスとの連携の案内につながっていきます。）" dataDxfId="63"/>
    <tableColumn id="34" xr3:uid="{4959FD01-EB26-4CF3-BDD9-10311204015E}" name="問題点や課題は抱えておられますか？_x000a__x000a_（ご利用状況を確認して、まだ活用されていないサービスを確認し、そのサービスへの導入に繋げていく。_x000a__x000a_Microsoft365の機能をフルに活用している組織はほぼ、まれなので必ず活用していないサービスは存在する。_x000a__x000a_またターゲットはDX化が進んでいない顧客がメインターゲットとなるので、既に積極的に活用実績のある企業は対象から外しても良い。）" dataDxfId="62"/>
    <tableColumn id="35" xr3:uid="{BAEF84A3-7712-47F8-8BB3-A82716CA9399}" name="問題点や課題は抱えておられますか？_x000a__x000a_（ご利用状況を確認して、さまざまなサービスがあることを紹介し、気づいていない潜在課題に気づいてもらう。そしてサービスを確認し、そのサービスへの導入に繋げていく。_x000a__x000a_Microsoft365にはさまざまなサービスがあるので、さまざまな観点から提案することが可能。_x000a__x000a_またターゲットはDX化が進んでいない顧客がメインターゲットとなるので、既に積極的に活用実績..." dataDxfId="61"/>
    <tableColumn id="36" xr3:uid="{8D4E7514-2174-406D-8AF1-6DC379683CB0}" name="問題点や課題は抱えておられますか？_x000a__x000a_（ご利用予定のプランと利用状況を確認して、目的に合っているかを確認する。その上で提案可能なサービスを提案する。またさまざまなサービスがあることを紹介し、気づいていない潜在課題に気づいてもらう。そしてサービスを確認し、そのサービスへの導入に繋げていく。_x000a__x000a_Microsoft365にはさまざまなサービスがあるので、さまざまな観点から提案することが可能。_x000a__x000a_..." dataDxfId="60"/>
    <tableColumn id="37" xr3:uid="{22172A9B-8EAE-4C03-B994-C1F907F543C8}" name="課題はアプリの利用状況にも課題がありますか？" dataDxfId="59"/>
    <tableColumn id="38" xr3:uid="{3264DF0A-0E82-4287-813F-2783475D84D3}" name="利用者には豊富な知識がありますか？" dataDxfId="58"/>
    <tableColumn id="39" xr3:uid="{8F64EF2D-5624-430A-A596-856A8FA0569C}" name="ご利用中のセキュリティプラン対策を選択してください" dataDxfId="57"/>
    <tableColumn id="40" xr3:uid="{FE9B32C9-335B-4D74-9B0D-CF475DA6836D}" name="ご利用中のセキュリティ管理を選択してください(詳細編）" dataDxfId="56"/>
    <tableColumn id="41" xr3:uid="{744A2FF4-0531-4A23-A751-29E5F814D132}" name="クラウドのご利用状況を回答ください。特にない場合は「なし」とお答えください。" dataDxfId="55"/>
    <tableColumn id="42" xr3:uid="{F6A978B7-6F4B-4688-87E0-C19666581657}" name="CopilotなどのAIを用いたサービスの利用状況をご回答ください" dataDxfId="54"/>
    <tableColumn id="43" xr3:uid="{DA8CDBD9-A788-4322-B1D7-6A61A7659179}" name="RPAなどを用いたサービスの利用状況をご回答ください" dataDxfId="53"/>
    <tableColumn id="44" xr3:uid="{A2E4664C-C85F-417C-BAC8-3C5FEBB36527}" name="基本はビジネスプランをお客様におすすめします。よってエンタープライズの中のApps、E1、E3、E5の判定は今は省略します。手法はビジネスプラン詳細選定と同じです。" dataDxfId="52"/>
    <tableColumn id="45" xr3:uid="{7BD7A5B1-7196-4E4C-B2F9-B3EDBF7F63DE}" name="基本はビジネスプランをお客様におすすめします。フロントラインワーカーの中のF1、F3の判定は今は省略。手法はビジネスプラン詳細選定と同じです。" dataDxfId="51"/>
    <tableColumn id="46" xr3:uid="{C7066631-C96E-4057-AB73-5AB35183812D}" name="基本はビジネスプランをお客様におすすめします。パーソナルの中のPersonal、Familyの判定は今は省略。手法はビジネスプラン詳細選定と同じです。" dataDxfId="50"/>
    <tableColumn id="47" xr3:uid="{E8284AC8-1183-4935-84D6-AF167246F5E1}" name="導入予定時期が決定しておりましたら予定日を指定ください。" dataDxfId="49"/>
    <tableColumn id="48" xr3:uid="{5DE99699-C3BB-448B-8321-07B09DC16690}" name="その他、ご要望がございましたら自由にご記入ください" dataDxfId="4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04DF47-C6B3-452A-90C0-51543625DB6A}" name="Table1" displayName="Table1" ref="A1:AV2" totalsRowShown="0">
  <autoFilter ref="A1:AV2" xr:uid="{00000000-0009-0000-0100-000001000000}"/>
  <tableColumns count="48">
    <tableColumn id="1" xr3:uid="{1EA24A59-C895-4B4B-95A7-109B8BEF7F2A}" name="ID" dataDxfId="47"/>
    <tableColumn id="2" xr3:uid="{4D9C1CE8-709A-4F4F-A53B-6E32EBCAB30B}" name="開始時刻" dataDxfId="46"/>
    <tableColumn id="3" xr3:uid="{6645472D-18DE-4467-BC66-5AEEC26EEFB1}" name="完了時刻" dataDxfId="45"/>
    <tableColumn id="4" xr3:uid="{EB9B1342-CC63-4BCF-B814-33D717C76C50}" name="メール" dataDxfId="44"/>
    <tableColumn id="5" xr3:uid="{F5CFC10D-8C91-4A80-B44D-3FB4962923E6}" name="名前" dataDxfId="43"/>
    <tableColumn id="6" xr3:uid="{3893EBF3-33BA-4FB8-84A4-6FC1B2832DE3}" name="最終変更時刻" dataDxfId="42"/>
    <tableColumn id="7" xr3:uid="{339B8FEB-EF0A-4054-8044-AF77573A167F}" name="右下にあるカレンダーアイコンをクリックして、カレンダーの中から記入日をクリックしてください。" dataDxfId="41"/>
    <tableColumn id="8" xr3:uid="{C5EECE25-A704-4331-B160-180B12984A30}" name="会社名を入力してください。_x000a__x000a_コメント：住所、部署、電話番号、氏名等も入力していけば、後でデータベースとしての利用も可能になってきます。" dataDxfId="40"/>
    <tableColumn id="9" xr3:uid="{96CEBCEB-6779-435B-8E2A-A09A4E376941}" name="Microsoft365はまだ未導入ですか？" dataDxfId="39"/>
    <tableColumn id="10" xr3:uid="{4C754E26-3CAD-4F40-B189-8316C132A3CB}" name="導入を検討中ですか？" dataDxfId="38"/>
    <tableColumn id="11" xr3:uid="{0A6266E1-1DA7-478B-8C52-DCA0633613E6}" name="ライセンスプランはまだ未検討ですか？" dataDxfId="37"/>
    <tableColumn id="12" xr3:uid="{4E24D6D3-1071-472B-8987-C9CE61B64392}" name="「製造」「店舗」現場で作業や接客業務などを担当されている「専用のPC」を持たない方が対象ですか？_x000a_" dataDxfId="36"/>
    <tableColumn id="13" xr3:uid="{524ECA9A-2914-49C4-8E38-C9F81525EAF5}" name="使用方法は企業レベルでなく、個人レベルですか？_x000a_" dataDxfId="35"/>
    <tableColumn id="14" xr3:uid="{90F5AADC-F1EC-4FFF-BD23-6E7E8B570A4D}" name="利用人数は300名未満ですか？" dataDxfId="34"/>
    <tableColumn id="15" xr3:uid="{453E66EE-02B1-492B-93B0-317395195A4F}" name="マクロなど高度な利用をせず、Webアプリのみの利用予定ですか？" dataDxfId="33"/>
    <tableColumn id="16" xr3:uid="{4C2C9E95-45DE-49A3-950D-9B820EC65DB9}" name="Word,Excel,OutLookなどの事務系のデスクトップアプリのみの利用予定ですか？" dataDxfId="32"/>
    <tableColumn id="17" xr3:uid="{FEF1F909-2FAE-4155-9FF0-ACF45D403BC3}" name="高度なセキュリティサービスも利用していきたいですか？" dataDxfId="31"/>
    <tableColumn id="18" xr3:uid="{C5DA6B30-CDCA-42E8-B634-1F609CFF0C00}" name="ここからはトラスト独自プランのどの提案が最適化の質問に移ります。" dataDxfId="30"/>
    <tableColumn id="19" xr3:uid="{F88819F6-2233-41B3-8D92-ADAC31721155}" name="パソコンにOfficeアプリを個別にインストールして利用していますか？(使用しているライセンス形態の確認）" dataDxfId="29"/>
    <tableColumn id="20" xr3:uid="{2CE3F41B-38E8-4531-9B5D-755BDF75A585}" name="Word,Excel,PowerPointを既に利用中ですか？" dataDxfId="28"/>
    <tableColumn id="21" xr3:uid="{B5AAAF6A-1C93-4BCD-A308-8D4175B88E46}" name="Officeアプリケーションは必要ですか？" dataDxfId="27"/>
    <tableColumn id="22" xr3:uid="{58C0AF63-BED3-4146-BEE1-75C0F81189CF}" name="Accessはご利用中ですか？" dataDxfId="26"/>
    <tableColumn id="23" xr3:uid="{D199CBFF-5E12-4010-825F-0AAC4F3FCC41}" name="ご利用状況は作成される方と参照のみされる方で役割は明確に分かれていますか？" dataDxfId="25"/>
    <tableColumn id="24" xr3:uid="{28CB77A6-05D0-4D56-A534-BA3772E872AA}" name="テレワークやリモートワークにも活用したいですか？" dataDxfId="24"/>
    <tableColumn id="25" xr3:uid="{FCFC5648-B2A2-466B-8720-09D02E3929F4}" name="オンライン会議は利用したいですか？" dataDxfId="23"/>
    <tableColumn id="26" xr3:uid="{780FBFC3-DA19-400D-B102-1FD9C1CD5191}" name="ファイル共有や社内ポータルサイトを活用していきたいですか？" dataDxfId="22"/>
    <tableColumn id="27" xr3:uid="{29C1C7BC-193E-4525-9A0A-47C7E0F91D13}" name="クラウドサービスも利用したいですか？（OneDrive等のMicrosoft365の範囲内かAzureへと話が広がるかは、さらにヒアリングが必要です。）" dataDxfId="21"/>
    <tableColumn id="28" xr3:uid="{F7694671-09AF-415E-AF0F-FBE4766AE810}" name="IP電話も活用していきたいですか？(Teams電話機能を紹介するかどうかの判断材料となります。）" dataDxfId="20"/>
    <tableColumn id="29" xr3:uid="{A50AF5AC-D0C6-4A91-ADD7-2EC8CD713ED4}" name="グループワーク機能を利用して、社内のメンバでの情報共有を改善したいですか？（グループワークのご理解が不足なら説明が必要。ご興味がある場合はさらにヒアリングをしていく）" dataDxfId="19"/>
    <tableColumn id="30" xr3:uid="{7B4EC90C-1B5A-4C15-BBFF-DB7B50A5FA6E}" name="メール環境とスケジュール管理を改善したいですか？（メールサービスパックへの展開につながる）" dataDxfId="18"/>
    <tableColumn id="31" xr3:uid="{18B7B3CC-2490-4116-905B-90AA36CACE0E}" name="業務のワークフローを改善していきたいですか？（ワークフローのご理解が不足なら説明が必要。ここでRPA面でのサービスやカスタマイズのご案内につながっていきます。）" dataDxfId="17"/>
    <tableColumn id="32" xr3:uid="{DD36A279-0513-4EBA-A81D-B10B1F5711D2}" name="業務の見える化を推進していきたいですか？（BIツールの紹介やカスタマイズへのご案内につなっていきます。）" dataDxfId="16"/>
    <tableColumn id="33" xr3:uid="{CC6DC66D-07B9-4CF8-BFA8-9FD4D3C60344}" name="紙のデータをデジタル化してDX化を推進していきたいですか？(OCRなどMicrosoft365以外のサービスとの連携の案内につながっていきます。）" dataDxfId="15"/>
    <tableColumn id="34" xr3:uid="{794B8914-533B-4013-899E-036CE976B28D}" name="問題点や課題は抱えておられますか？_x000a__x000a_（ご利用状況を確認して、まだ活用されていないサービスを確認し、そのサービスへの導入に繋げていく。_x000a__x000a_Microsoft365の機能をフルに活用している組織はほぼ、まれなので必ず活用していないサービスは存在する。_x000a__x000a_またターゲットはDX化が進んでいない顧客がメインターゲットとなるので、既に積極的に活用実績のある企業は対象から外しても良い。）" dataDxfId="14"/>
    <tableColumn id="35" xr3:uid="{332BE56B-1524-4E16-8E63-AE0D835CE66A}" name="問題点や課題は抱えておられますか？_x000a__x000a_（ご利用状況を確認して、さまざまなサービスがあることを紹介し、気づいていない潜在課題に気づいてもらう。そしてサービスを確認し、そのサービスへの導入に繋げていく。_x000a__x000a_Microsoft365にはさまざまなサービスがあるので、さまざまな観点から提案することが可能。_x000a__x000a_またターゲットはDX化が進んでいない顧客がメインターゲットとなるので、既に積極的に活用実績..." dataDxfId="13"/>
    <tableColumn id="36" xr3:uid="{5E5AC32D-5C72-4A63-B698-FA8E06F26378}" name="問題点や課題は抱えておられますか？_x000a__x000a_（ご利用予定のプランと利用状況を確認して、目的に合っているかを確認する。その上で提案可能なサービスを提案する。またさまざまなサービスがあることを紹介し、気づいていない潜在課題に気づいてもらう。そしてサービスを確認し、そのサービスへの導入に繋げていく。_x000a__x000a_Microsoft365にはさまざまなサービスがあるので、さまざまな観点から提案することが可能。_x000a__x000a_..." dataDxfId="12"/>
    <tableColumn id="37" xr3:uid="{5A4F4A96-C135-4F4B-8EA3-80E645519F3D}" name="課題はアプリの利用状況にも課題がありますか？" dataDxfId="11"/>
    <tableColumn id="38" xr3:uid="{D1D99EBA-0E73-4A31-A172-4C8BB1B83DF1}" name="利用者には豊富な知識がありますか？" dataDxfId="10"/>
    <tableColumn id="39" xr3:uid="{7403BE1F-8939-4807-A12A-7517287613AF}" name="ご利用中のセキュリティプラン対策を選択してください" dataDxfId="9"/>
    <tableColumn id="40" xr3:uid="{2FC6EE5B-6ECB-4678-836F-C097B0A156DA}" name="ご利用中のセキュリティ管理を選択してください(詳細編）" dataDxfId="8"/>
    <tableColumn id="41" xr3:uid="{722F4201-C172-406E-BBA9-C41408D18201}" name="クラウドのご利用状況を回答ください。特にない場合は「なし」とお答えください。" dataDxfId="7"/>
    <tableColumn id="42" xr3:uid="{D7A77C57-63E4-4AB6-A954-E2AF239131C0}" name="CopilotなどのAIを用いたサービスの利用状況をご回答ください" dataDxfId="6"/>
    <tableColumn id="43" xr3:uid="{DF41121A-98D1-4D05-8641-DD9F587B7C5D}" name="RPAなどを用いたサービスの利用状況をご回答ください" dataDxfId="5"/>
    <tableColumn id="44" xr3:uid="{EC0CA24A-E353-4E78-A850-26EB51190C5D}" name="基本はビジネスプランをお客様におすすめします。よってエンタープライズの中のApps、E1、E3、E5の判定は今は省略します。手法はビジネスプラン詳細選定と同じです。" dataDxfId="4"/>
    <tableColumn id="45" xr3:uid="{C53741A3-CE59-41CA-8061-9E07820D606F}" name="基本はビジネスプランをお客様におすすめします。フロントラインワーカーの中のF1、F3の判定は今は省略。手法はビジネスプラン詳細選定と同じです。" dataDxfId="3"/>
    <tableColumn id="46" xr3:uid="{E27AE082-D468-41D2-B671-8BCEB9C18079}" name="基本はビジネスプランをお客様におすすめします。パーソナルの中のPersonal、Familyの判定は今は省略。手法はビジネスプラン詳細選定と同じです。" dataDxfId="2"/>
    <tableColumn id="47" xr3:uid="{6AD44ECA-4998-4FC8-9A51-93737D1FE434}" name="導入予定時期が決定しておりましたら予定日を指定ください。" dataDxfId="1"/>
    <tableColumn id="48" xr3:uid="{5CBE46E3-90D3-4100-A207-E9D356E613E6}" name="その他、ご要望がございましたら自由にご記入ください"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79B4-2AC1-4F91-8F57-DAC09A833136}">
  <dimension ref="A1:K33"/>
  <sheetViews>
    <sheetView tabSelected="1" workbookViewId="0">
      <selection activeCell="C41" sqref="C41"/>
    </sheetView>
  </sheetViews>
  <sheetFormatPr defaultRowHeight="13.5" x14ac:dyDescent="0.15"/>
  <cols>
    <col min="3" max="3" width="38" customWidth="1"/>
    <col min="4" max="11" width="5.625" customWidth="1"/>
  </cols>
  <sheetData>
    <row r="1" spans="1:11" x14ac:dyDescent="0.15">
      <c r="A1" s="7" t="s">
        <v>143</v>
      </c>
    </row>
    <row r="2" spans="1:11" x14ac:dyDescent="0.15">
      <c r="B2" s="7"/>
      <c r="C2" s="7"/>
    </row>
    <row r="3" spans="1:11" ht="14.25" thickBot="1" x14ac:dyDescent="0.2">
      <c r="B3" s="7" t="s">
        <v>123</v>
      </c>
    </row>
    <row r="4" spans="1:11" ht="14.25" thickTop="1" x14ac:dyDescent="0.15">
      <c r="B4" s="43"/>
      <c r="C4" s="44"/>
      <c r="D4" s="13">
        <v>1</v>
      </c>
      <c r="E4" s="13">
        <v>2</v>
      </c>
      <c r="F4" s="13">
        <v>3</v>
      </c>
      <c r="G4" s="13">
        <v>4</v>
      </c>
      <c r="H4" s="13">
        <v>5</v>
      </c>
      <c r="I4" s="13">
        <v>6</v>
      </c>
      <c r="J4" s="13">
        <v>7</v>
      </c>
      <c r="K4" s="14">
        <v>8</v>
      </c>
    </row>
    <row r="5" spans="1:11" x14ac:dyDescent="0.15">
      <c r="B5" s="45" t="s">
        <v>80</v>
      </c>
      <c r="C5" s="6" t="s">
        <v>41</v>
      </c>
      <c r="D5" s="5" t="s">
        <v>82</v>
      </c>
      <c r="E5" s="5" t="s">
        <v>82</v>
      </c>
      <c r="F5" s="5" t="s">
        <v>82</v>
      </c>
      <c r="G5" s="5" t="s">
        <v>82</v>
      </c>
      <c r="H5" s="5" t="s">
        <v>83</v>
      </c>
      <c r="I5" s="5" t="s">
        <v>83</v>
      </c>
      <c r="J5" s="5" t="s">
        <v>83</v>
      </c>
      <c r="K5" s="15" t="s">
        <v>83</v>
      </c>
    </row>
    <row r="6" spans="1:11" x14ac:dyDescent="0.15">
      <c r="B6" s="45"/>
      <c r="C6" s="6" t="s">
        <v>81</v>
      </c>
      <c r="D6" s="5" t="s">
        <v>82</v>
      </c>
      <c r="E6" s="5" t="s">
        <v>82</v>
      </c>
      <c r="F6" s="5" t="s">
        <v>83</v>
      </c>
      <c r="G6" s="5" t="s">
        <v>83</v>
      </c>
      <c r="H6" s="5" t="s">
        <v>82</v>
      </c>
      <c r="I6" s="5" t="s">
        <v>82</v>
      </c>
      <c r="J6" s="5" t="s">
        <v>83</v>
      </c>
      <c r="K6" s="15" t="s">
        <v>83</v>
      </c>
    </row>
    <row r="7" spans="1:11" ht="14.25" thickBot="1" x14ac:dyDescent="0.2">
      <c r="B7" s="46"/>
      <c r="C7" s="9" t="s">
        <v>79</v>
      </c>
      <c r="D7" s="10" t="s">
        <v>82</v>
      </c>
      <c r="E7" s="10" t="s">
        <v>83</v>
      </c>
      <c r="F7" s="10" t="s">
        <v>82</v>
      </c>
      <c r="G7" s="10" t="s">
        <v>83</v>
      </c>
      <c r="H7" s="10" t="s">
        <v>82</v>
      </c>
      <c r="I7" s="10" t="s">
        <v>83</v>
      </c>
      <c r="J7" s="10" t="s">
        <v>82</v>
      </c>
      <c r="K7" s="19" t="s">
        <v>83</v>
      </c>
    </row>
    <row r="8" spans="1:11" ht="14.25" thickTop="1" x14ac:dyDescent="0.15">
      <c r="B8" s="47" t="s">
        <v>135</v>
      </c>
      <c r="C8" s="11" t="s">
        <v>100</v>
      </c>
      <c r="D8" s="12" t="s">
        <v>85</v>
      </c>
      <c r="E8" s="12"/>
      <c r="F8" s="12"/>
      <c r="G8" s="12"/>
      <c r="H8" s="12"/>
      <c r="I8" s="12"/>
      <c r="J8" s="12"/>
      <c r="K8" s="20"/>
    </row>
    <row r="9" spans="1:11" x14ac:dyDescent="0.15">
      <c r="B9" s="45"/>
      <c r="C9" s="6" t="s">
        <v>87</v>
      </c>
      <c r="D9" s="5"/>
      <c r="E9" s="5" t="s">
        <v>85</v>
      </c>
      <c r="F9" s="5"/>
      <c r="G9" s="5"/>
      <c r="H9" s="5"/>
      <c r="I9" s="5"/>
      <c r="J9" s="5"/>
      <c r="K9" s="15"/>
    </row>
    <row r="10" spans="1:11" x14ac:dyDescent="0.15">
      <c r="B10" s="45"/>
      <c r="C10" s="6" t="s">
        <v>99</v>
      </c>
      <c r="D10" s="5"/>
      <c r="E10" s="5"/>
      <c r="F10" s="52" t="s">
        <v>86</v>
      </c>
      <c r="G10" s="52"/>
      <c r="H10" s="5"/>
      <c r="I10" s="5"/>
      <c r="J10" s="5"/>
      <c r="K10" s="15"/>
    </row>
    <row r="11" spans="1:11" ht="14.25" thickBot="1" x14ac:dyDescent="0.2">
      <c r="B11" s="48"/>
      <c r="C11" s="16" t="s">
        <v>84</v>
      </c>
      <c r="D11" s="17"/>
      <c r="E11" s="17"/>
      <c r="F11" s="17"/>
      <c r="G11" s="17"/>
      <c r="H11" s="53" t="s">
        <v>86</v>
      </c>
      <c r="I11" s="53"/>
      <c r="J11" s="53"/>
      <c r="K11" s="54"/>
    </row>
    <row r="12" spans="1:11" ht="14.25" thickTop="1" x14ac:dyDescent="0.15"/>
    <row r="13" spans="1:11" ht="14.25" thickBot="1" x14ac:dyDescent="0.2">
      <c r="B13" s="7" t="s">
        <v>124</v>
      </c>
    </row>
    <row r="14" spans="1:11" ht="14.25" thickTop="1" x14ac:dyDescent="0.15">
      <c r="B14" s="43"/>
      <c r="C14" s="44"/>
      <c r="D14" s="13">
        <v>1</v>
      </c>
      <c r="E14" s="13">
        <v>2</v>
      </c>
      <c r="F14" s="13">
        <v>3</v>
      </c>
      <c r="G14" s="13">
        <v>4</v>
      </c>
      <c r="H14" s="13">
        <v>5</v>
      </c>
      <c r="I14" s="13">
        <v>6</v>
      </c>
      <c r="J14" s="13">
        <v>7</v>
      </c>
      <c r="K14" s="14">
        <v>8</v>
      </c>
    </row>
    <row r="15" spans="1:11" ht="40.5" x14ac:dyDescent="0.15">
      <c r="B15" s="45" t="s">
        <v>137</v>
      </c>
      <c r="C15" s="8" t="s">
        <v>92</v>
      </c>
      <c r="D15" s="5" t="s">
        <v>82</v>
      </c>
      <c r="E15" s="5" t="s">
        <v>82</v>
      </c>
      <c r="F15" s="5" t="s">
        <v>82</v>
      </c>
      <c r="G15" s="5" t="s">
        <v>82</v>
      </c>
      <c r="H15" s="5" t="s">
        <v>83</v>
      </c>
      <c r="I15" s="5" t="s">
        <v>83</v>
      </c>
      <c r="J15" s="5" t="s">
        <v>83</v>
      </c>
      <c r="K15" s="15" t="s">
        <v>83</v>
      </c>
    </row>
    <row r="16" spans="1:11" x14ac:dyDescent="0.15">
      <c r="B16" s="45"/>
      <c r="C16" s="8" t="s">
        <v>94</v>
      </c>
      <c r="D16" s="5" t="s">
        <v>82</v>
      </c>
      <c r="E16" s="5" t="s">
        <v>82</v>
      </c>
      <c r="F16" s="5" t="s">
        <v>83</v>
      </c>
      <c r="G16" s="5" t="s">
        <v>83</v>
      </c>
      <c r="H16" s="5" t="s">
        <v>82</v>
      </c>
      <c r="I16" s="5" t="s">
        <v>82</v>
      </c>
      <c r="J16" s="5" t="s">
        <v>83</v>
      </c>
      <c r="K16" s="15" t="s">
        <v>83</v>
      </c>
    </row>
    <row r="17" spans="2:11" ht="14.25" thickBot="1" x14ac:dyDescent="0.2">
      <c r="B17" s="46"/>
      <c r="C17" s="9" t="s">
        <v>93</v>
      </c>
      <c r="D17" s="10" t="s">
        <v>82</v>
      </c>
      <c r="E17" s="10" t="s">
        <v>83</v>
      </c>
      <c r="F17" s="10" t="s">
        <v>82</v>
      </c>
      <c r="G17" s="10" t="s">
        <v>83</v>
      </c>
      <c r="H17" s="10" t="s">
        <v>82</v>
      </c>
      <c r="I17" s="10" t="s">
        <v>83</v>
      </c>
      <c r="J17" s="10" t="s">
        <v>82</v>
      </c>
      <c r="K17" s="19" t="s">
        <v>83</v>
      </c>
    </row>
    <row r="18" spans="2:11" ht="14.25" thickTop="1" x14ac:dyDescent="0.15">
      <c r="B18" s="47" t="s">
        <v>136</v>
      </c>
      <c r="C18" s="11" t="s">
        <v>88</v>
      </c>
      <c r="D18" s="12"/>
      <c r="E18" s="12"/>
      <c r="F18" s="12"/>
      <c r="G18" s="12"/>
      <c r="H18" s="12"/>
      <c r="I18" s="12"/>
      <c r="J18" s="12" t="s">
        <v>85</v>
      </c>
      <c r="K18" s="20"/>
    </row>
    <row r="19" spans="2:11" x14ac:dyDescent="0.15">
      <c r="B19" s="45"/>
      <c r="C19" s="6" t="s">
        <v>89</v>
      </c>
      <c r="D19" s="5"/>
      <c r="E19" s="5"/>
      <c r="F19" s="5"/>
      <c r="G19" s="5"/>
      <c r="H19" s="5"/>
      <c r="I19" s="5"/>
      <c r="J19" s="5"/>
      <c r="K19" s="15" t="s">
        <v>85</v>
      </c>
    </row>
    <row r="20" spans="2:11" x14ac:dyDescent="0.15">
      <c r="B20" s="45"/>
      <c r="C20" s="6" t="s">
        <v>90</v>
      </c>
      <c r="D20" s="52" t="s">
        <v>86</v>
      </c>
      <c r="E20" s="52"/>
      <c r="F20" s="52"/>
      <c r="G20" s="52"/>
      <c r="H20" s="5"/>
      <c r="I20" s="5"/>
      <c r="J20" s="5"/>
      <c r="K20" s="15"/>
    </row>
    <row r="21" spans="2:11" ht="14.25" thickBot="1" x14ac:dyDescent="0.2">
      <c r="B21" s="48"/>
      <c r="C21" s="16" t="s">
        <v>91</v>
      </c>
      <c r="D21" s="17"/>
      <c r="E21" s="17"/>
      <c r="F21" s="17"/>
      <c r="G21" s="17"/>
      <c r="H21" s="53" t="s">
        <v>86</v>
      </c>
      <c r="I21" s="53"/>
      <c r="J21" s="17"/>
      <c r="K21" s="18"/>
    </row>
    <row r="22" spans="2:11" ht="14.25" thickTop="1" x14ac:dyDescent="0.15"/>
    <row r="23" spans="2:11" ht="14.25" thickBot="1" x14ac:dyDescent="0.2">
      <c r="B23" s="7" t="s">
        <v>125</v>
      </c>
      <c r="C23" s="7"/>
    </row>
    <row r="24" spans="2:11" ht="14.25" thickTop="1" x14ac:dyDescent="0.15">
      <c r="B24" s="43"/>
      <c r="C24" s="44"/>
      <c r="D24" s="13">
        <v>1</v>
      </c>
      <c r="E24" s="13">
        <v>2</v>
      </c>
      <c r="F24" s="13">
        <v>3</v>
      </c>
      <c r="G24" s="13">
        <v>4</v>
      </c>
      <c r="H24" s="13">
        <v>5</v>
      </c>
      <c r="I24" s="13">
        <v>6</v>
      </c>
      <c r="J24" s="13">
        <v>7</v>
      </c>
      <c r="K24" s="14">
        <v>8</v>
      </c>
    </row>
    <row r="25" spans="2:11" x14ac:dyDescent="0.15">
      <c r="B25" s="45" t="s">
        <v>137</v>
      </c>
      <c r="C25" s="8" t="s">
        <v>133</v>
      </c>
      <c r="D25" s="5" t="s">
        <v>82</v>
      </c>
      <c r="E25" s="5" t="s">
        <v>82</v>
      </c>
      <c r="F25" s="5" t="s">
        <v>82</v>
      </c>
      <c r="G25" s="5" t="s">
        <v>82</v>
      </c>
      <c r="H25" s="5" t="s">
        <v>83</v>
      </c>
      <c r="I25" s="5" t="s">
        <v>83</v>
      </c>
      <c r="J25" s="5" t="s">
        <v>83</v>
      </c>
      <c r="K25" s="15" t="s">
        <v>83</v>
      </c>
    </row>
    <row r="26" spans="2:11" ht="27" x14ac:dyDescent="0.15">
      <c r="B26" s="45"/>
      <c r="C26" s="8" t="s">
        <v>139</v>
      </c>
      <c r="D26" s="5" t="s">
        <v>82</v>
      </c>
      <c r="E26" s="5" t="s">
        <v>82</v>
      </c>
      <c r="F26" s="5" t="s">
        <v>83</v>
      </c>
      <c r="G26" s="5" t="s">
        <v>83</v>
      </c>
      <c r="H26" s="5" t="s">
        <v>82</v>
      </c>
      <c r="I26" s="5" t="s">
        <v>82</v>
      </c>
      <c r="J26" s="5" t="s">
        <v>83</v>
      </c>
      <c r="K26" s="15" t="s">
        <v>83</v>
      </c>
    </row>
    <row r="27" spans="2:11" ht="26.25" customHeight="1" thickBot="1" x14ac:dyDescent="0.2">
      <c r="B27" s="46"/>
      <c r="C27" s="42" t="s">
        <v>134</v>
      </c>
      <c r="D27" s="10" t="s">
        <v>82</v>
      </c>
      <c r="E27" s="10" t="s">
        <v>83</v>
      </c>
      <c r="F27" s="10" t="s">
        <v>82</v>
      </c>
      <c r="G27" s="10" t="s">
        <v>83</v>
      </c>
      <c r="H27" s="10" t="s">
        <v>82</v>
      </c>
      <c r="I27" s="10" t="s">
        <v>83</v>
      </c>
      <c r="J27" s="10" t="s">
        <v>82</v>
      </c>
      <c r="K27" s="19" t="s">
        <v>83</v>
      </c>
    </row>
    <row r="28" spans="2:11" ht="14.25" thickTop="1" x14ac:dyDescent="0.15">
      <c r="B28" s="47" t="s">
        <v>136</v>
      </c>
      <c r="C28" s="11" t="s">
        <v>95</v>
      </c>
      <c r="D28" s="12"/>
      <c r="E28" s="12"/>
      <c r="F28" s="12"/>
      <c r="G28" s="12"/>
      <c r="H28" s="12"/>
      <c r="I28" s="12"/>
      <c r="J28" s="12" t="s">
        <v>85</v>
      </c>
      <c r="K28" s="20"/>
    </row>
    <row r="29" spans="2:11" x14ac:dyDescent="0.15">
      <c r="B29" s="45"/>
      <c r="C29" s="6" t="s">
        <v>96</v>
      </c>
      <c r="D29" s="5"/>
      <c r="E29" s="5"/>
      <c r="F29" s="5"/>
      <c r="G29" s="5"/>
      <c r="H29" s="52" t="s">
        <v>86</v>
      </c>
      <c r="I29" s="52"/>
      <c r="J29" s="5"/>
      <c r="K29" s="15"/>
    </row>
    <row r="30" spans="2:11" x14ac:dyDescent="0.15">
      <c r="B30" s="45"/>
      <c r="C30" s="6" t="s">
        <v>97</v>
      </c>
      <c r="D30" s="5"/>
      <c r="E30" s="5"/>
      <c r="F30" s="5"/>
      <c r="G30" s="5"/>
      <c r="H30" s="5"/>
      <c r="I30" s="5"/>
      <c r="J30" s="5"/>
      <c r="K30" s="15" t="s">
        <v>85</v>
      </c>
    </row>
    <row r="31" spans="2:11" ht="14.25" thickBot="1" x14ac:dyDescent="0.2">
      <c r="B31" s="48"/>
      <c r="C31" s="16" t="s">
        <v>98</v>
      </c>
      <c r="D31" s="49" t="s">
        <v>86</v>
      </c>
      <c r="E31" s="50"/>
      <c r="F31" s="50"/>
      <c r="G31" s="51"/>
      <c r="H31" s="17"/>
      <c r="I31" s="17"/>
      <c r="J31" s="17"/>
      <c r="K31" s="18"/>
    </row>
    <row r="32" spans="2:11" ht="14.25" thickTop="1" x14ac:dyDescent="0.15"/>
    <row r="33" spans="3:3" x14ac:dyDescent="0.15">
      <c r="C33" s="22" t="s">
        <v>138</v>
      </c>
    </row>
  </sheetData>
  <mergeCells count="15">
    <mergeCell ref="B4:C4"/>
    <mergeCell ref="H11:K11"/>
    <mergeCell ref="F10:G10"/>
    <mergeCell ref="B8:B11"/>
    <mergeCell ref="B14:C14"/>
    <mergeCell ref="B15:B17"/>
    <mergeCell ref="B18:B21"/>
    <mergeCell ref="D20:G20"/>
    <mergeCell ref="B5:B7"/>
    <mergeCell ref="H21:I21"/>
    <mergeCell ref="B24:C24"/>
    <mergeCell ref="B25:B27"/>
    <mergeCell ref="B28:B31"/>
    <mergeCell ref="D31:G31"/>
    <mergeCell ref="H29:I29"/>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F4D7-9793-4E8A-B48A-F86E02ED7A81}">
  <dimension ref="A1:AV40"/>
  <sheetViews>
    <sheetView workbookViewId="0"/>
  </sheetViews>
  <sheetFormatPr defaultRowHeight="13.5" x14ac:dyDescent="0.15"/>
  <cols>
    <col min="1" max="1" width="12.25" customWidth="1"/>
    <col min="2" max="2" width="11.125" customWidth="1"/>
    <col min="3" max="3" width="16.25" customWidth="1"/>
    <col min="4" max="4" width="13.5" customWidth="1"/>
    <col min="5" max="5" width="28" customWidth="1"/>
    <col min="6" max="6" width="15.75" customWidth="1"/>
    <col min="7" max="7" width="32.25" customWidth="1"/>
    <col min="8" max="8" width="10.5" customWidth="1"/>
    <col min="9" max="9" width="10.625" customWidth="1"/>
    <col min="10" max="10" width="12.75" customWidth="1"/>
    <col min="11" max="11" width="13" customWidth="1"/>
    <col min="12" max="12" width="13.75" customWidth="1"/>
    <col min="13" max="13" width="30.5" customWidth="1"/>
    <col min="14" max="14" width="17" customWidth="1"/>
  </cols>
  <sheetData>
    <row r="1" spans="1:48" x14ac:dyDescent="0.15">
      <c r="A1" s="7" t="s">
        <v>144</v>
      </c>
    </row>
    <row r="2" spans="1:48" x14ac:dyDescent="0.15">
      <c r="A2" s="7"/>
    </row>
    <row r="3" spans="1:48" x14ac:dyDescent="0.15">
      <c r="A3" s="7" t="s">
        <v>156</v>
      </c>
    </row>
    <row r="4" spans="1:48" ht="16.5" customHeight="1" x14ac:dyDescent="0.15">
      <c r="A4" t="s">
        <v>0</v>
      </c>
      <c r="B4" t="s">
        <v>1</v>
      </c>
      <c r="C4" t="s">
        <v>2</v>
      </c>
      <c r="D4" t="s">
        <v>3</v>
      </c>
      <c r="E4" t="s">
        <v>4</v>
      </c>
      <c r="F4" t="s">
        <v>108</v>
      </c>
      <c r="G4" t="s">
        <v>5</v>
      </c>
      <c r="H4" t="s">
        <v>6</v>
      </c>
      <c r="I4" t="s">
        <v>7</v>
      </c>
      <c r="J4" t="s">
        <v>146</v>
      </c>
      <c r="K4" t="s">
        <v>147</v>
      </c>
      <c r="L4" s="59" t="s">
        <v>154</v>
      </c>
      <c r="M4" t="s">
        <v>103</v>
      </c>
      <c r="N4" t="s">
        <v>104</v>
      </c>
      <c r="O4" t="s">
        <v>105</v>
      </c>
      <c r="P4" t="s">
        <v>106</v>
      </c>
      <c r="Q4" t="s">
        <v>107</v>
      </c>
      <c r="R4" t="s">
        <v>109</v>
      </c>
      <c r="S4" t="s">
        <v>11</v>
      </c>
      <c r="T4" t="s">
        <v>10</v>
      </c>
      <c r="U4" t="s">
        <v>14</v>
      </c>
      <c r="V4" t="s">
        <v>12</v>
      </c>
      <c r="W4" t="s">
        <v>13</v>
      </c>
      <c r="X4" t="s">
        <v>15</v>
      </c>
      <c r="Y4" t="s">
        <v>16</v>
      </c>
      <c r="Z4" t="s">
        <v>17</v>
      </c>
      <c r="AA4" t="s">
        <v>18</v>
      </c>
      <c r="AB4" t="s">
        <v>19</v>
      </c>
      <c r="AC4" t="s">
        <v>20</v>
      </c>
      <c r="AD4" t="s">
        <v>21</v>
      </c>
      <c r="AE4" t="s">
        <v>22</v>
      </c>
      <c r="AF4" t="s">
        <v>23</v>
      </c>
      <c r="AG4" t="s">
        <v>24</v>
      </c>
      <c r="AH4" t="s">
        <v>25</v>
      </c>
      <c r="AI4" t="s">
        <v>110</v>
      </c>
      <c r="AJ4" t="s">
        <v>111</v>
      </c>
      <c r="AK4" t="s">
        <v>26</v>
      </c>
      <c r="AL4" t="s">
        <v>27</v>
      </c>
      <c r="AM4" t="s">
        <v>28</v>
      </c>
      <c r="AN4" t="s">
        <v>29</v>
      </c>
      <c r="AO4" t="s">
        <v>30</v>
      </c>
      <c r="AP4" t="s">
        <v>31</v>
      </c>
      <c r="AQ4" t="s">
        <v>32</v>
      </c>
      <c r="AR4" t="s">
        <v>112</v>
      </c>
      <c r="AS4" t="s">
        <v>113</v>
      </c>
      <c r="AT4" t="s">
        <v>114</v>
      </c>
      <c r="AU4" t="s">
        <v>115</v>
      </c>
      <c r="AV4" t="s">
        <v>33</v>
      </c>
    </row>
    <row r="5" spans="1:48" x14ac:dyDescent="0.15">
      <c r="A5">
        <v>1</v>
      </c>
      <c r="B5" s="1">
        <v>45268.668298611097</v>
      </c>
      <c r="C5" s="1">
        <v>45268.669166666703</v>
      </c>
      <c r="D5" t="s">
        <v>34</v>
      </c>
      <c r="E5" t="s">
        <v>35</v>
      </c>
      <c r="F5" s="1"/>
      <c r="G5" s="21">
        <v>45268</v>
      </c>
      <c r="H5" t="s">
        <v>116</v>
      </c>
      <c r="I5" t="s">
        <v>36</v>
      </c>
      <c r="J5" t="s">
        <v>36</v>
      </c>
      <c r="K5" t="s">
        <v>36</v>
      </c>
      <c r="L5" t="s">
        <v>37</v>
      </c>
      <c r="M5" t="s">
        <v>37</v>
      </c>
      <c r="N5" t="s">
        <v>36</v>
      </c>
      <c r="O5" t="s">
        <v>37</v>
      </c>
      <c r="P5" t="s">
        <v>37</v>
      </c>
      <c r="Q5" t="s">
        <v>37</v>
      </c>
      <c r="S5" t="s">
        <v>37</v>
      </c>
      <c r="T5" t="s">
        <v>36</v>
      </c>
      <c r="U5" t="s">
        <v>36</v>
      </c>
      <c r="V5" t="s">
        <v>36</v>
      </c>
      <c r="W5" t="s">
        <v>36</v>
      </c>
      <c r="X5" t="s">
        <v>37</v>
      </c>
      <c r="Y5" t="s">
        <v>36</v>
      </c>
      <c r="Z5" t="s">
        <v>36</v>
      </c>
      <c r="AA5" t="s">
        <v>37</v>
      </c>
      <c r="AB5" t="s">
        <v>37</v>
      </c>
      <c r="AC5" t="s">
        <v>36</v>
      </c>
      <c r="AD5" t="s">
        <v>36</v>
      </c>
      <c r="AE5" t="s">
        <v>36</v>
      </c>
      <c r="AF5" t="s">
        <v>37</v>
      </c>
      <c r="AG5" t="s">
        <v>36</v>
      </c>
      <c r="AU5" s="21"/>
    </row>
    <row r="7" spans="1:48" ht="14.25" thickBot="1" x14ac:dyDescent="0.2">
      <c r="A7" s="7" t="s">
        <v>145</v>
      </c>
      <c r="H7" s="7" t="s">
        <v>149</v>
      </c>
      <c r="I7" s="7"/>
    </row>
    <row r="8" spans="1:48" ht="14.25" thickTop="1" x14ac:dyDescent="0.15">
      <c r="A8" s="35" t="s">
        <v>41</v>
      </c>
      <c r="B8" s="36" t="s">
        <v>126</v>
      </c>
      <c r="C8" s="37" t="s">
        <v>127</v>
      </c>
      <c r="D8" s="36" t="s">
        <v>117</v>
      </c>
      <c r="E8" s="55" t="s">
        <v>122</v>
      </c>
      <c r="H8" s="35" t="s">
        <v>78</v>
      </c>
      <c r="I8" s="36" t="s">
        <v>41</v>
      </c>
      <c r="J8" s="36" t="s">
        <v>126</v>
      </c>
      <c r="K8" s="37" t="s">
        <v>127</v>
      </c>
      <c r="L8" s="38" t="s">
        <v>117</v>
      </c>
      <c r="M8" s="39" t="s">
        <v>122</v>
      </c>
    </row>
    <row r="9" spans="1:48" ht="14.25" thickBot="1" x14ac:dyDescent="0.2">
      <c r="A9" s="56" t="str" cm="1">
        <f t="array" ref="A9">Table134[Microsoft365はまだ未導入ですか？]</f>
        <v>はい</v>
      </c>
      <c r="B9" s="57" t="str" cm="1">
        <f t="array" ref="B9">Table134[導入を検討中ですか？]</f>
        <v>はい</v>
      </c>
      <c r="C9" s="57" t="str" cm="1">
        <f t="array" ref="C9">Table134[ライセンスプランはまだ未検討ですか？]</f>
        <v>はい</v>
      </c>
      <c r="D9" s="57" t="str">
        <f>A9&amp;B9&amp;C9</f>
        <v>はいはいはい</v>
      </c>
      <c r="E9" s="58" t="str">
        <f>_xlfn.XLOOKUP(D9,$L$8:$L$16,$M$8:$M$16,"",0,1)</f>
        <v>導入検討中でプラン選定が未定</v>
      </c>
      <c r="H9" s="29">
        <v>1</v>
      </c>
      <c r="I9" s="23" t="s">
        <v>131</v>
      </c>
      <c r="J9" s="23" t="s">
        <v>131</v>
      </c>
      <c r="K9" s="23" t="s">
        <v>131</v>
      </c>
      <c r="L9" s="24" t="str">
        <f>I9&amp;J9&amp;K9</f>
        <v>はいはいはい</v>
      </c>
      <c r="M9" s="40" t="s">
        <v>118</v>
      </c>
    </row>
    <row r="10" spans="1:48" ht="14.25" thickTop="1" x14ac:dyDescent="0.15">
      <c r="H10" s="29">
        <v>2</v>
      </c>
      <c r="I10" s="23" t="s">
        <v>131</v>
      </c>
      <c r="J10" s="23" t="s">
        <v>131</v>
      </c>
      <c r="K10" s="23" t="s">
        <v>37</v>
      </c>
      <c r="L10" s="24" t="str">
        <f t="shared" ref="L10:L16" si="0">I10&amp;J10&amp;K10</f>
        <v>はいはいいいえ</v>
      </c>
      <c r="M10" s="40" t="s">
        <v>119</v>
      </c>
    </row>
    <row r="11" spans="1:48" x14ac:dyDescent="0.15">
      <c r="H11" s="29">
        <v>3</v>
      </c>
      <c r="I11" s="23" t="s">
        <v>131</v>
      </c>
      <c r="J11" s="23" t="s">
        <v>132</v>
      </c>
      <c r="K11" s="23" t="s">
        <v>131</v>
      </c>
      <c r="L11" s="24" t="str">
        <f t="shared" si="0"/>
        <v>はいいいえはい</v>
      </c>
      <c r="M11" s="40" t="s">
        <v>120</v>
      </c>
    </row>
    <row r="12" spans="1:48" x14ac:dyDescent="0.15">
      <c r="H12" s="29">
        <v>4</v>
      </c>
      <c r="I12" s="23" t="s">
        <v>131</v>
      </c>
      <c r="J12" s="23" t="s">
        <v>132</v>
      </c>
      <c r="K12" s="23" t="s">
        <v>37</v>
      </c>
      <c r="L12" s="24" t="str">
        <f t="shared" si="0"/>
        <v>はいいいえいいえ</v>
      </c>
      <c r="M12" s="40" t="s">
        <v>120</v>
      </c>
    </row>
    <row r="13" spans="1:48" x14ac:dyDescent="0.15">
      <c r="H13" s="29">
        <v>5</v>
      </c>
      <c r="I13" s="23" t="s">
        <v>132</v>
      </c>
      <c r="J13" s="23" t="s">
        <v>131</v>
      </c>
      <c r="K13" s="23" t="s">
        <v>131</v>
      </c>
      <c r="L13" s="24" t="str">
        <f t="shared" si="0"/>
        <v>いいえはいはい</v>
      </c>
      <c r="M13" s="40" t="s">
        <v>121</v>
      </c>
    </row>
    <row r="14" spans="1:48" x14ac:dyDescent="0.15">
      <c r="H14" s="29">
        <v>6</v>
      </c>
      <c r="I14" s="23" t="s">
        <v>37</v>
      </c>
      <c r="J14" s="23" t="s">
        <v>131</v>
      </c>
      <c r="K14" s="23" t="s">
        <v>37</v>
      </c>
      <c r="L14" s="24" t="str">
        <f t="shared" si="0"/>
        <v>いいえはいいいえ</v>
      </c>
      <c r="M14" s="40" t="s">
        <v>121</v>
      </c>
    </row>
    <row r="15" spans="1:48" x14ac:dyDescent="0.15">
      <c r="H15" s="29">
        <v>7</v>
      </c>
      <c r="I15" s="23" t="s">
        <v>37</v>
      </c>
      <c r="J15" s="23" t="s">
        <v>132</v>
      </c>
      <c r="K15" s="23" t="s">
        <v>131</v>
      </c>
      <c r="L15" s="24" t="str">
        <f t="shared" si="0"/>
        <v>いいえいいえはい</v>
      </c>
      <c r="M15" s="40" t="s">
        <v>121</v>
      </c>
    </row>
    <row r="16" spans="1:48" ht="14.25" thickBot="1" x14ac:dyDescent="0.2">
      <c r="H16" s="31">
        <v>8</v>
      </c>
      <c r="I16" s="32" t="s">
        <v>37</v>
      </c>
      <c r="J16" s="32" t="s">
        <v>37</v>
      </c>
      <c r="K16" s="32" t="s">
        <v>37</v>
      </c>
      <c r="L16" s="33" t="str">
        <f t="shared" si="0"/>
        <v>いいえいいえいいえ</v>
      </c>
      <c r="M16" s="41" t="s">
        <v>121</v>
      </c>
    </row>
    <row r="17" spans="1:13" ht="14.25" thickTop="1" x14ac:dyDescent="0.15"/>
    <row r="18" spans="1:13" ht="14.25" thickBot="1" x14ac:dyDescent="0.2">
      <c r="A18" s="7" t="s">
        <v>148</v>
      </c>
      <c r="H18" s="7" t="s">
        <v>150</v>
      </c>
      <c r="I18" s="7"/>
    </row>
    <row r="19" spans="1:13" ht="14.25" thickTop="1" x14ac:dyDescent="0.15">
      <c r="A19" s="35" t="s">
        <v>128</v>
      </c>
      <c r="B19" s="36" t="s">
        <v>152</v>
      </c>
      <c r="C19" s="37" t="s">
        <v>153</v>
      </c>
      <c r="D19" s="36" t="s">
        <v>117</v>
      </c>
      <c r="E19" s="55" t="s">
        <v>122</v>
      </c>
      <c r="H19" s="25" t="s">
        <v>78</v>
      </c>
      <c r="I19" s="26" t="s">
        <v>128</v>
      </c>
      <c r="J19" s="26" t="s">
        <v>129</v>
      </c>
      <c r="K19" s="26" t="s">
        <v>130</v>
      </c>
      <c r="L19" s="27" t="s">
        <v>117</v>
      </c>
      <c r="M19" s="28" t="s">
        <v>122</v>
      </c>
    </row>
    <row r="20" spans="1:13" ht="14.25" thickBot="1" x14ac:dyDescent="0.2">
      <c r="A20" s="56" t="str" cm="1">
        <f t="array" ref="A20">Table134[「製造」「店舗」現場で作業や接客業務などを担当されている「専用のPC」を持たない方が対象ですか？
]</f>
        <v>いいえ</v>
      </c>
      <c r="B20" s="57" t="str" cm="1">
        <f t="array" ref="B20">Table134[使用方法は企業レベルでなく、個人レベルですか？
]</f>
        <v>いいえ</v>
      </c>
      <c r="C20" s="57" t="str" cm="1">
        <f t="array" ref="C20">Table134[利用人数は300名未満ですか？]</f>
        <v>はい</v>
      </c>
      <c r="D20" s="57" t="str">
        <f>A20&amp;B20&amp;C20</f>
        <v>いいえいいえはい</v>
      </c>
      <c r="E20" s="58" t="str">
        <f>_xlfn.XLOOKUP(D20,$L$19:$L$27,$M$19:$M$27,"",0,1)</f>
        <v>ビジネス</v>
      </c>
      <c r="H20" s="29">
        <v>1</v>
      </c>
      <c r="I20" s="23" t="s">
        <v>131</v>
      </c>
      <c r="J20" s="23" t="s">
        <v>131</v>
      </c>
      <c r="K20" s="23" t="s">
        <v>131</v>
      </c>
      <c r="L20" s="24" t="str">
        <f>I20&amp;J20&amp;K20</f>
        <v>はいはいはい</v>
      </c>
      <c r="M20" s="40" t="s">
        <v>90</v>
      </c>
    </row>
    <row r="21" spans="1:13" ht="14.25" thickTop="1" x14ac:dyDescent="0.15">
      <c r="H21" s="29">
        <v>2</v>
      </c>
      <c r="I21" s="23" t="s">
        <v>131</v>
      </c>
      <c r="J21" s="23" t="s">
        <v>131</v>
      </c>
      <c r="K21" s="23" t="s">
        <v>37</v>
      </c>
      <c r="L21" s="24" t="str">
        <f t="shared" ref="L21:L27" si="1">I21&amp;J21&amp;K21</f>
        <v>はいはいいいえ</v>
      </c>
      <c r="M21" s="40" t="s">
        <v>90</v>
      </c>
    </row>
    <row r="22" spans="1:13" x14ac:dyDescent="0.15">
      <c r="H22" s="29">
        <v>3</v>
      </c>
      <c r="I22" s="23" t="s">
        <v>131</v>
      </c>
      <c r="J22" s="23" t="s">
        <v>132</v>
      </c>
      <c r="K22" s="23" t="s">
        <v>131</v>
      </c>
      <c r="L22" s="24" t="str">
        <f t="shared" si="1"/>
        <v>はいいいえはい</v>
      </c>
      <c r="M22" s="40" t="s">
        <v>90</v>
      </c>
    </row>
    <row r="23" spans="1:13" x14ac:dyDescent="0.15">
      <c r="H23" s="29">
        <v>4</v>
      </c>
      <c r="I23" s="23" t="s">
        <v>131</v>
      </c>
      <c r="J23" s="23" t="s">
        <v>132</v>
      </c>
      <c r="K23" s="23" t="s">
        <v>37</v>
      </c>
      <c r="L23" s="24" t="str">
        <f t="shared" si="1"/>
        <v>はいいいえいいえ</v>
      </c>
      <c r="M23" s="40" t="s">
        <v>90</v>
      </c>
    </row>
    <row r="24" spans="1:13" x14ac:dyDescent="0.15">
      <c r="H24" s="29">
        <v>5</v>
      </c>
      <c r="I24" s="23" t="s">
        <v>132</v>
      </c>
      <c r="J24" s="23" t="s">
        <v>131</v>
      </c>
      <c r="K24" s="23" t="s">
        <v>131</v>
      </c>
      <c r="L24" s="24" t="str">
        <f t="shared" si="1"/>
        <v>いいえはいはい</v>
      </c>
      <c r="M24" s="40" t="s">
        <v>91</v>
      </c>
    </row>
    <row r="25" spans="1:13" x14ac:dyDescent="0.15">
      <c r="A25" s="7"/>
      <c r="H25" s="29">
        <v>6</v>
      </c>
      <c r="I25" s="23" t="s">
        <v>37</v>
      </c>
      <c r="J25" s="23" t="s">
        <v>131</v>
      </c>
      <c r="K25" s="23" t="s">
        <v>37</v>
      </c>
      <c r="L25" s="24" t="str">
        <f t="shared" si="1"/>
        <v>いいえはいいいえ</v>
      </c>
      <c r="M25" s="40" t="s">
        <v>91</v>
      </c>
    </row>
    <row r="26" spans="1:13" x14ac:dyDescent="0.15">
      <c r="H26" s="29">
        <v>7</v>
      </c>
      <c r="I26" s="23" t="s">
        <v>37</v>
      </c>
      <c r="J26" s="23" t="s">
        <v>132</v>
      </c>
      <c r="K26" s="23" t="s">
        <v>131</v>
      </c>
      <c r="L26" s="24" t="str">
        <f t="shared" si="1"/>
        <v>いいえいいえはい</v>
      </c>
      <c r="M26" s="40" t="s">
        <v>88</v>
      </c>
    </row>
    <row r="27" spans="1:13" ht="14.25" thickBot="1" x14ac:dyDescent="0.2">
      <c r="H27" s="31">
        <v>8</v>
      </c>
      <c r="I27" s="32" t="s">
        <v>37</v>
      </c>
      <c r="J27" s="32" t="s">
        <v>37</v>
      </c>
      <c r="K27" s="32" t="s">
        <v>37</v>
      </c>
      <c r="L27" s="33" t="str">
        <f t="shared" si="1"/>
        <v>いいえいいえいいえ</v>
      </c>
      <c r="M27" s="41" t="s">
        <v>89</v>
      </c>
    </row>
    <row r="28" spans="1:13" ht="14.25" thickTop="1" x14ac:dyDescent="0.15"/>
    <row r="29" spans="1:13" ht="14.25" thickBot="1" x14ac:dyDescent="0.2">
      <c r="A29" s="7" t="s">
        <v>155</v>
      </c>
      <c r="H29" s="7" t="s">
        <v>151</v>
      </c>
      <c r="I29" s="7"/>
    </row>
    <row r="30" spans="1:13" ht="14.25" thickTop="1" x14ac:dyDescent="0.15">
      <c r="A30" s="35" t="s">
        <v>140</v>
      </c>
      <c r="B30" s="36" t="s">
        <v>141</v>
      </c>
      <c r="C30" s="37" t="s">
        <v>142</v>
      </c>
      <c r="D30" s="36" t="s">
        <v>117</v>
      </c>
      <c r="E30" s="55" t="s">
        <v>122</v>
      </c>
      <c r="H30" s="25" t="s">
        <v>78</v>
      </c>
      <c r="I30" s="26" t="s">
        <v>140</v>
      </c>
      <c r="J30" s="37" t="s">
        <v>141</v>
      </c>
      <c r="K30" s="26" t="s">
        <v>142</v>
      </c>
      <c r="L30" s="27" t="s">
        <v>117</v>
      </c>
      <c r="M30" s="28" t="s">
        <v>122</v>
      </c>
    </row>
    <row r="31" spans="1:13" ht="14.25" thickBot="1" x14ac:dyDescent="0.2">
      <c r="A31" s="56" t="str" cm="1">
        <f t="array" ref="A31">Table134[高度なセキュリティサービスも利用していきたいですか？]</f>
        <v>いいえ</v>
      </c>
      <c r="B31" s="57" t="str" cm="1">
        <f t="array" ref="B31">Table134[Word,Excel,OutLookなどの事務系のデスクトップアプリのみの利用予定ですか？]</f>
        <v>いいえ</v>
      </c>
      <c r="C31" s="57" t="str" cm="1">
        <f t="array" ref="C31">Table134[マクロなど高度な利用をせず、Webアプリのみの利用予定ですか？]</f>
        <v>いいえ</v>
      </c>
      <c r="D31" s="57" t="str">
        <f>A31&amp;B31&amp;C31</f>
        <v>いいえいいえいいえ</v>
      </c>
      <c r="E31" s="58" t="str">
        <f>_xlfn.XLOOKUP(D31,$L$30:$L$38,$M$30:$M$38,"",0,1)</f>
        <v>Standard</v>
      </c>
      <c r="H31" s="29">
        <v>1</v>
      </c>
      <c r="I31" s="23" t="s">
        <v>131</v>
      </c>
      <c r="J31" s="23" t="s">
        <v>131</v>
      </c>
      <c r="K31" s="23" t="s">
        <v>131</v>
      </c>
      <c r="L31" s="24" t="str">
        <f>I31&amp;J31&amp;K31</f>
        <v>はいはいはい</v>
      </c>
      <c r="M31" s="30" t="s">
        <v>98</v>
      </c>
    </row>
    <row r="32" spans="1:13" ht="14.25" thickTop="1" x14ac:dyDescent="0.15">
      <c r="H32" s="29">
        <v>2</v>
      </c>
      <c r="I32" s="23" t="s">
        <v>131</v>
      </c>
      <c r="J32" s="23" t="s">
        <v>131</v>
      </c>
      <c r="K32" s="23" t="s">
        <v>37</v>
      </c>
      <c r="L32" s="24" t="str">
        <f t="shared" ref="L32:L38" si="2">I32&amp;J32&amp;K32</f>
        <v>はいはいいいえ</v>
      </c>
      <c r="M32" s="30" t="s">
        <v>98</v>
      </c>
    </row>
    <row r="33" spans="8:13" x14ac:dyDescent="0.15">
      <c r="H33" s="29">
        <v>3</v>
      </c>
      <c r="I33" s="23" t="s">
        <v>131</v>
      </c>
      <c r="J33" s="23" t="s">
        <v>132</v>
      </c>
      <c r="K33" s="23" t="s">
        <v>131</v>
      </c>
      <c r="L33" s="24" t="str">
        <f t="shared" si="2"/>
        <v>はいいいえはい</v>
      </c>
      <c r="M33" s="30" t="s">
        <v>98</v>
      </c>
    </row>
    <row r="34" spans="8:13" x14ac:dyDescent="0.15">
      <c r="H34" s="29">
        <v>4</v>
      </c>
      <c r="I34" s="23" t="s">
        <v>131</v>
      </c>
      <c r="J34" s="23" t="s">
        <v>132</v>
      </c>
      <c r="K34" s="23" t="s">
        <v>37</v>
      </c>
      <c r="L34" s="24" t="str">
        <f t="shared" si="2"/>
        <v>はいいいえいいえ</v>
      </c>
      <c r="M34" s="30" t="s">
        <v>98</v>
      </c>
    </row>
    <row r="35" spans="8:13" x14ac:dyDescent="0.15">
      <c r="H35" s="29">
        <v>5</v>
      </c>
      <c r="I35" s="23" t="s">
        <v>132</v>
      </c>
      <c r="J35" s="23" t="s">
        <v>131</v>
      </c>
      <c r="K35" s="23" t="s">
        <v>131</v>
      </c>
      <c r="L35" s="24" t="str">
        <f t="shared" si="2"/>
        <v>いいえはいはい</v>
      </c>
      <c r="M35" s="30" t="s">
        <v>96</v>
      </c>
    </row>
    <row r="36" spans="8:13" x14ac:dyDescent="0.15">
      <c r="H36" s="29">
        <v>6</v>
      </c>
      <c r="I36" s="23" t="s">
        <v>37</v>
      </c>
      <c r="J36" s="23" t="s">
        <v>131</v>
      </c>
      <c r="K36" s="23" t="s">
        <v>37</v>
      </c>
      <c r="L36" s="24" t="str">
        <f t="shared" si="2"/>
        <v>いいえはいいいえ</v>
      </c>
      <c r="M36" s="30" t="s">
        <v>96</v>
      </c>
    </row>
    <row r="37" spans="8:13" x14ac:dyDescent="0.15">
      <c r="H37" s="29">
        <v>7</v>
      </c>
      <c r="I37" s="23" t="s">
        <v>37</v>
      </c>
      <c r="J37" s="23" t="s">
        <v>132</v>
      </c>
      <c r="K37" s="23" t="s">
        <v>131</v>
      </c>
      <c r="L37" s="24" t="str">
        <f t="shared" si="2"/>
        <v>いいえいいえはい</v>
      </c>
      <c r="M37" s="30" t="s">
        <v>95</v>
      </c>
    </row>
    <row r="38" spans="8:13" ht="14.25" thickBot="1" x14ac:dyDescent="0.2">
      <c r="H38" s="31">
        <v>8</v>
      </c>
      <c r="I38" s="32" t="s">
        <v>37</v>
      </c>
      <c r="J38" s="32" t="s">
        <v>37</v>
      </c>
      <c r="K38" s="32" t="s">
        <v>37</v>
      </c>
      <c r="L38" s="33" t="str">
        <f t="shared" si="2"/>
        <v>いいえいいえいいえ</v>
      </c>
      <c r="M38" s="34" t="s">
        <v>97</v>
      </c>
    </row>
    <row r="39" spans="8:13" ht="14.25" thickTop="1" x14ac:dyDescent="0.15"/>
    <row r="40" spans="8:13" ht="26.25" customHeight="1" x14ac:dyDescent="0.15">
      <c r="I40" s="22" t="s">
        <v>101</v>
      </c>
    </row>
  </sheetData>
  <phoneticPr fontId="2"/>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0CCD-C0C9-4745-AA94-001F240CC853}">
  <dimension ref="A1:N31"/>
  <sheetViews>
    <sheetView workbookViewId="0">
      <selection activeCell="E28" sqref="E28"/>
    </sheetView>
  </sheetViews>
  <sheetFormatPr defaultRowHeight="13.5" x14ac:dyDescent="0.15"/>
  <cols>
    <col min="1" max="1" width="33.5" style="2" customWidth="1"/>
    <col min="2" max="2" width="27.625" style="2" customWidth="1"/>
    <col min="3" max="3" width="42.375" style="2" customWidth="1"/>
    <col min="4" max="4" width="41.375" style="2" customWidth="1"/>
    <col min="5" max="5" width="39.125" style="2" customWidth="1"/>
    <col min="6" max="6" width="18.5" style="2" customWidth="1"/>
    <col min="7" max="7" width="19.625" style="2" customWidth="1"/>
    <col min="8" max="8" width="17" style="2" customWidth="1"/>
    <col min="9" max="9" width="18.625" style="2" customWidth="1"/>
    <col min="10" max="10" width="22.625" style="2" customWidth="1"/>
    <col min="11" max="16384" width="9" style="2"/>
  </cols>
  <sheetData>
    <row r="1" spans="1:14" x14ac:dyDescent="0.15">
      <c r="A1" s="2" t="s">
        <v>42</v>
      </c>
      <c r="B1" s="2" t="s">
        <v>43</v>
      </c>
      <c r="C1" s="2" t="s">
        <v>44</v>
      </c>
      <c r="D1" s="2" t="s">
        <v>45</v>
      </c>
      <c r="E1" s="2" t="s">
        <v>46</v>
      </c>
      <c r="F1" s="2" t="s">
        <v>47</v>
      </c>
      <c r="G1" s="2" t="s">
        <v>48</v>
      </c>
      <c r="H1" s="2" t="s">
        <v>49</v>
      </c>
      <c r="I1" s="2" t="s">
        <v>50</v>
      </c>
      <c r="J1" s="2" t="s">
        <v>51</v>
      </c>
      <c r="K1" s="2" t="s">
        <v>52</v>
      </c>
      <c r="L1" s="2" t="s">
        <v>53</v>
      </c>
      <c r="M1" s="2" t="s">
        <v>54</v>
      </c>
      <c r="N1" s="2" t="s">
        <v>55</v>
      </c>
    </row>
    <row r="2" spans="1:14" x14ac:dyDescent="0.15">
      <c r="A2" s="2" t="s">
        <v>56</v>
      </c>
    </row>
    <row r="3" spans="1:14" x14ac:dyDescent="0.15">
      <c r="A3" s="2" t="s">
        <v>57</v>
      </c>
    </row>
    <row r="4" spans="1:14" x14ac:dyDescent="0.15">
      <c r="A4" s="2" t="s">
        <v>58</v>
      </c>
    </row>
    <row r="5" spans="1:14" x14ac:dyDescent="0.15">
      <c r="A5" s="2" t="s">
        <v>59</v>
      </c>
      <c r="B5" s="2" t="s">
        <v>60</v>
      </c>
    </row>
    <row r="6" spans="1:14" x14ac:dyDescent="0.15">
      <c r="B6" s="2" t="s">
        <v>61</v>
      </c>
    </row>
    <row r="7" spans="1:14" x14ac:dyDescent="0.15">
      <c r="B7" s="2" t="s">
        <v>59</v>
      </c>
      <c r="C7" s="2" t="s">
        <v>62</v>
      </c>
    </row>
    <row r="8" spans="1:14" x14ac:dyDescent="0.15">
      <c r="C8" s="2" t="s">
        <v>63</v>
      </c>
    </row>
    <row r="9" spans="1:14" x14ac:dyDescent="0.15">
      <c r="C9" s="2" t="s">
        <v>59</v>
      </c>
      <c r="D9" s="2" t="s">
        <v>64</v>
      </c>
    </row>
    <row r="10" spans="1:14" x14ac:dyDescent="0.15">
      <c r="D10" s="2" t="s">
        <v>65</v>
      </c>
    </row>
    <row r="11" spans="1:14" x14ac:dyDescent="0.15">
      <c r="D11" s="2" t="s">
        <v>59</v>
      </c>
      <c r="E11" s="2" t="s">
        <v>66</v>
      </c>
    </row>
    <row r="12" spans="1:14" ht="16.5" x14ac:dyDescent="0.15">
      <c r="E12" s="3" t="s">
        <v>67</v>
      </c>
    </row>
    <row r="13" spans="1:14" x14ac:dyDescent="0.15">
      <c r="E13" s="4" t="s">
        <v>68</v>
      </c>
    </row>
    <row r="14" spans="1:14" x14ac:dyDescent="0.15">
      <c r="E14" s="2" t="s">
        <v>69</v>
      </c>
    </row>
    <row r="15" spans="1:14" x14ac:dyDescent="0.15">
      <c r="E15" s="2" t="s">
        <v>70</v>
      </c>
    </row>
    <row r="17" spans="1:5" x14ac:dyDescent="0.15">
      <c r="D17" s="2" t="s">
        <v>71</v>
      </c>
      <c r="E17" s="2" t="s">
        <v>72</v>
      </c>
    </row>
    <row r="18" spans="1:5" ht="16.5" x14ac:dyDescent="0.15">
      <c r="E18" s="3" t="s">
        <v>67</v>
      </c>
    </row>
    <row r="19" spans="1:5" x14ac:dyDescent="0.15">
      <c r="C19" s="2" t="s">
        <v>71</v>
      </c>
      <c r="D19" s="2" t="s">
        <v>73</v>
      </c>
    </row>
    <row r="20" spans="1:5" x14ac:dyDescent="0.15">
      <c r="B20" s="2" t="s">
        <v>71</v>
      </c>
      <c r="C20" s="2" t="s">
        <v>64</v>
      </c>
    </row>
    <row r="21" spans="1:5" x14ac:dyDescent="0.15">
      <c r="C21" s="2" t="s">
        <v>65</v>
      </c>
    </row>
    <row r="22" spans="1:5" x14ac:dyDescent="0.15">
      <c r="C22" s="2" t="s">
        <v>59</v>
      </c>
      <c r="D22" s="2" t="s">
        <v>66</v>
      </c>
    </row>
    <row r="23" spans="1:5" ht="16.5" x14ac:dyDescent="0.15">
      <c r="C23" s="2" t="s">
        <v>71</v>
      </c>
      <c r="D23" s="3" t="s">
        <v>67</v>
      </c>
    </row>
    <row r="24" spans="1:5" x14ac:dyDescent="0.15">
      <c r="A24" s="2" t="s">
        <v>71</v>
      </c>
      <c r="B24" s="2" t="s">
        <v>73</v>
      </c>
    </row>
    <row r="25" spans="1:5" x14ac:dyDescent="0.15">
      <c r="B25" s="2" t="s">
        <v>74</v>
      </c>
    </row>
    <row r="26" spans="1:5" ht="16.5" x14ac:dyDescent="0.15">
      <c r="B26" s="2" t="s">
        <v>59</v>
      </c>
      <c r="C26" s="3" t="s">
        <v>75</v>
      </c>
    </row>
    <row r="27" spans="1:5" x14ac:dyDescent="0.15">
      <c r="C27" s="2" t="s">
        <v>76</v>
      </c>
    </row>
    <row r="28" spans="1:5" x14ac:dyDescent="0.15">
      <c r="C28" s="2" t="s">
        <v>59</v>
      </c>
      <c r="D28" s="2" t="s">
        <v>66</v>
      </c>
    </row>
    <row r="30" spans="1:5" ht="16.5" x14ac:dyDescent="0.15">
      <c r="C30" s="2" t="s">
        <v>71</v>
      </c>
      <c r="D30" s="3" t="s">
        <v>67</v>
      </c>
    </row>
    <row r="31" spans="1:5" ht="16.5" x14ac:dyDescent="0.15">
      <c r="B31" s="2" t="s">
        <v>71</v>
      </c>
      <c r="C31" s="3" t="s">
        <v>77</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FA7FC-1797-4F75-B9C6-23C993AE21FA}">
  <dimension ref="A1:AV2"/>
  <sheetViews>
    <sheetView topLeftCell="B1" workbookViewId="0">
      <selection activeCell="E24" sqref="E24"/>
    </sheetView>
  </sheetViews>
  <sheetFormatPr defaultRowHeight="13.5" x14ac:dyDescent="0.15"/>
  <cols>
    <col min="1" max="48" width="20" bestFit="1" customWidth="1"/>
  </cols>
  <sheetData>
    <row r="1" spans="1:48" x14ac:dyDescent="0.15">
      <c r="A1" t="s">
        <v>0</v>
      </c>
      <c r="B1" t="s">
        <v>1</v>
      </c>
      <c r="C1" t="s">
        <v>2</v>
      </c>
      <c r="D1" t="s">
        <v>3</v>
      </c>
      <c r="E1" t="s">
        <v>4</v>
      </c>
      <c r="F1" t="s">
        <v>108</v>
      </c>
      <c r="G1" t="s">
        <v>5</v>
      </c>
      <c r="H1" t="s">
        <v>6</v>
      </c>
      <c r="I1" t="s">
        <v>7</v>
      </c>
      <c r="J1" t="s">
        <v>8</v>
      </c>
      <c r="K1" t="s">
        <v>9</v>
      </c>
      <c r="L1" t="s">
        <v>102</v>
      </c>
      <c r="M1" t="s">
        <v>103</v>
      </c>
      <c r="N1" t="s">
        <v>104</v>
      </c>
      <c r="O1" t="s">
        <v>105</v>
      </c>
      <c r="P1" t="s">
        <v>106</v>
      </c>
      <c r="Q1" t="s">
        <v>107</v>
      </c>
      <c r="R1" t="s">
        <v>109</v>
      </c>
      <c r="S1" t="s">
        <v>11</v>
      </c>
      <c r="T1" t="s">
        <v>10</v>
      </c>
      <c r="U1" t="s">
        <v>14</v>
      </c>
      <c r="V1" t="s">
        <v>12</v>
      </c>
      <c r="W1" t="s">
        <v>13</v>
      </c>
      <c r="X1" t="s">
        <v>15</v>
      </c>
      <c r="Y1" t="s">
        <v>16</v>
      </c>
      <c r="Z1" t="s">
        <v>17</v>
      </c>
      <c r="AA1" t="s">
        <v>18</v>
      </c>
      <c r="AB1" t="s">
        <v>19</v>
      </c>
      <c r="AC1" t="s">
        <v>20</v>
      </c>
      <c r="AD1" t="s">
        <v>21</v>
      </c>
      <c r="AE1" t="s">
        <v>22</v>
      </c>
      <c r="AF1" t="s">
        <v>23</v>
      </c>
      <c r="AG1" t="s">
        <v>24</v>
      </c>
      <c r="AH1" t="s">
        <v>25</v>
      </c>
      <c r="AI1" t="s">
        <v>110</v>
      </c>
      <c r="AJ1" t="s">
        <v>111</v>
      </c>
      <c r="AK1" t="s">
        <v>26</v>
      </c>
      <c r="AL1" t="s">
        <v>27</v>
      </c>
      <c r="AM1" t="s">
        <v>28</v>
      </c>
      <c r="AN1" t="s">
        <v>29</v>
      </c>
      <c r="AO1" t="s">
        <v>30</v>
      </c>
      <c r="AP1" t="s">
        <v>31</v>
      </c>
      <c r="AQ1" t="s">
        <v>32</v>
      </c>
      <c r="AR1" t="s">
        <v>112</v>
      </c>
      <c r="AS1" t="s">
        <v>113</v>
      </c>
      <c r="AT1" t="s">
        <v>114</v>
      </c>
      <c r="AU1" t="s">
        <v>115</v>
      </c>
      <c r="AV1" t="s">
        <v>33</v>
      </c>
    </row>
    <row r="2" spans="1:48" x14ac:dyDescent="0.15">
      <c r="A2">
        <v>1</v>
      </c>
      <c r="B2" s="1">
        <v>45268.668298611097</v>
      </c>
      <c r="C2" s="1">
        <v>45268.669166666703</v>
      </c>
      <c r="D2" t="s">
        <v>34</v>
      </c>
      <c r="E2" t="s">
        <v>35</v>
      </c>
      <c r="F2" s="1"/>
      <c r="G2" s="21">
        <v>45268</v>
      </c>
      <c r="H2" t="s">
        <v>116</v>
      </c>
      <c r="I2" t="s">
        <v>36</v>
      </c>
      <c r="J2" t="s">
        <v>36</v>
      </c>
      <c r="K2" t="s">
        <v>36</v>
      </c>
      <c r="L2" t="s">
        <v>37</v>
      </c>
      <c r="M2" t="s">
        <v>37</v>
      </c>
      <c r="N2" t="s">
        <v>36</v>
      </c>
      <c r="O2" t="s">
        <v>37</v>
      </c>
      <c r="P2" t="s">
        <v>37</v>
      </c>
      <c r="Q2" t="s">
        <v>37</v>
      </c>
      <c r="S2" t="s">
        <v>37</v>
      </c>
      <c r="T2" t="s">
        <v>36</v>
      </c>
      <c r="U2" t="s">
        <v>36</v>
      </c>
      <c r="V2" t="s">
        <v>36</v>
      </c>
      <c r="W2" t="s">
        <v>36</v>
      </c>
      <c r="X2" t="s">
        <v>37</v>
      </c>
      <c r="Y2" t="s">
        <v>36</v>
      </c>
      <c r="Z2" t="s">
        <v>36</v>
      </c>
      <c r="AA2" t="s">
        <v>37</v>
      </c>
      <c r="AB2" t="s">
        <v>37</v>
      </c>
      <c r="AC2" t="s">
        <v>36</v>
      </c>
      <c r="AD2" t="s">
        <v>36</v>
      </c>
      <c r="AE2" t="s">
        <v>36</v>
      </c>
      <c r="AF2" t="s">
        <v>37</v>
      </c>
      <c r="AG2" t="s">
        <v>36</v>
      </c>
      <c r="AU2" s="21"/>
    </row>
  </sheetData>
  <phoneticPr fontId="2"/>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3.5" x14ac:dyDescent="0.15"/>
  <sheetData>
    <row r="1" spans="1:1" x14ac:dyDescent="0.15">
      <c r="A1" t="s">
        <v>38</v>
      </c>
    </row>
    <row r="2" spans="1:1" x14ac:dyDescent="0.15">
      <c r="A2" t="s">
        <v>39</v>
      </c>
    </row>
    <row r="3" spans="1:1" x14ac:dyDescent="0.15">
      <c r="A3" t="s">
        <v>40</v>
      </c>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20D96424C85C543A3DD716C06EB26F8" ma:contentTypeVersion="15" ma:contentTypeDescription="新しいドキュメントを作成します。" ma:contentTypeScope="" ma:versionID="3cd3a2a7808f70d175325e08afdcfa9b">
  <xsd:schema xmlns:xsd="http://www.w3.org/2001/XMLSchema" xmlns:xs="http://www.w3.org/2001/XMLSchema" xmlns:p="http://schemas.microsoft.com/office/2006/metadata/properties" xmlns:ns2="8c44fe13-3e42-4e53-8f09-164961be6547" xmlns:ns3="73d58397-15c8-4871-8734-30b1863f01de" targetNamespace="http://schemas.microsoft.com/office/2006/metadata/properties" ma:root="true" ma:fieldsID="3f6eee385e53e31e44ca61e135564b70" ns2:_="" ns3:_="">
    <xsd:import namespace="8c44fe13-3e42-4e53-8f09-164961be6547"/>
    <xsd:import namespace="73d58397-15c8-4871-8734-30b1863f01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_x5099__x8003_" minOccurs="0"/>
                <xsd:element ref="ns2:_x5099__x8003_2"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44fe13-3e42-4e53-8f09-164961be6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fa160f22-bdb8-4b75-8bbb-ba208b3a779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x5099__x8003_" ma:index="17" nillable="true" ma:displayName="備考" ma:format="Dropdown" ma:internalName="_x5099__x8003_">
      <xsd:simpleType>
        <xsd:restriction base="dms:Text">
          <xsd:maxLength value="255"/>
        </xsd:restriction>
      </xsd:simpleType>
    </xsd:element>
    <xsd:element name="_x5099__x8003_2" ma:index="18" nillable="true" ma:displayName="備考2" ma:internalName="_x5099__x8003_2">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d58397-15c8-4871-8734-30b1863f01d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1765461-c9b7-4f71-a3af-b27f39f8f634}" ma:internalName="TaxCatchAll" ma:showField="CatchAllData" ma:web="73d58397-15c8-4871-8734-30b1863f01d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x5099__x8003_2 xmlns="8c44fe13-3e42-4e53-8f09-164961be6547" xsi:nil="true"/>
    <lcf76f155ced4ddcb4097134ff3c332f xmlns="8c44fe13-3e42-4e53-8f09-164961be6547">
      <Terms xmlns="http://schemas.microsoft.com/office/infopath/2007/PartnerControls"/>
    </lcf76f155ced4ddcb4097134ff3c332f>
    <_x5099__x8003_ xmlns="8c44fe13-3e42-4e53-8f09-164961be6547" xsi:nil="true"/>
    <TaxCatchAll xmlns="73d58397-15c8-4871-8734-30b1863f01d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9816FB-4D9B-45A1-99CB-10A22AD439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44fe13-3e42-4e53-8f09-164961be6547"/>
    <ds:schemaRef ds:uri="73d58397-15c8-4871-8734-30b1863f01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BE9BFA-26B4-4770-AEA9-121F01B2FB5D}">
  <ds:schemaRefs>
    <ds:schemaRef ds:uri="http://schemas.microsoft.com/office/2006/metadata/properties"/>
    <ds:schemaRef ds:uri="http://schemas.microsoft.com/office/infopath/2007/PartnerControls"/>
    <ds:schemaRef ds:uri="8c44fe13-3e42-4e53-8f09-164961be6547"/>
    <ds:schemaRef ds:uri="73d58397-15c8-4871-8734-30b1863f01de"/>
  </ds:schemaRefs>
</ds:datastoreItem>
</file>

<file path=customXml/itemProps3.xml><?xml version="1.0" encoding="utf-8"?>
<ds:datastoreItem xmlns:ds="http://schemas.openxmlformats.org/officeDocument/2006/customXml" ds:itemID="{C781F101-9382-4353-82A9-1874674486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パターン表(設計）</vt:lpstr>
      <vt:lpstr>パターン表(結果判定）</vt:lpstr>
      <vt:lpstr>Forms遷移整理</vt:lpstr>
      <vt:lpstr>サンプル結果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トラストIT 住原 政雄</cp:lastModifiedBy>
  <cp:revision/>
  <dcterms:created xsi:type="dcterms:W3CDTF">2023-12-08T01:33:23Z</dcterms:created>
  <dcterms:modified xsi:type="dcterms:W3CDTF">2023-12-11T01:21:07Z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0x010100B20D96424C85C543A3DD716C06EB26F8</vt:lpwstr>
  </property>
  <property fmtid="{D5CDD505-2E9C-101B-9397-08002B2CF9AE}" pid="3" name="MediaServiceImageTags">
    <vt:lpwstr/>
  </property>
</Properties>
</file>