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v/cl/move-op/evaluation/data/"/>
    </mc:Choice>
  </mc:AlternateContent>
  <xr:revisionPtr revIDLastSave="0" documentId="13_ncr:1_{72EAE5C6-415D-2348-A8B7-7DFED538ABF1}" xr6:coauthVersionLast="45" xr6:coauthVersionMax="45" xr10:uidLastSave="{00000000-0000-0000-0000-000000000000}"/>
  <bookViews>
    <workbookView xWindow="52800" yWindow="-9480" windowWidth="24000" windowHeight="38400" xr2:uid="{0A30AF39-E39C-7545-8255-958495C45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" i="1" l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O49" i="1"/>
  <c r="N49" i="1"/>
  <c r="H50" i="1"/>
  <c r="H51" i="1"/>
  <c r="H52" i="1"/>
  <c r="H53" i="1"/>
  <c r="H54" i="1"/>
  <c r="H55" i="1"/>
  <c r="H56" i="1"/>
  <c r="H57" i="1"/>
  <c r="H58" i="1"/>
  <c r="H59" i="1"/>
  <c r="H60" i="1"/>
  <c r="H61" i="1"/>
  <c r="H49" i="1"/>
  <c r="G50" i="1"/>
  <c r="G51" i="1"/>
  <c r="G52" i="1"/>
  <c r="G53" i="1"/>
  <c r="G54" i="1"/>
  <c r="G55" i="1"/>
  <c r="G56" i="1"/>
  <c r="G57" i="1"/>
  <c r="G58" i="1"/>
  <c r="G59" i="1"/>
  <c r="G60" i="1"/>
  <c r="G61" i="1"/>
  <c r="G49" i="1"/>
  <c r="W7" i="1" l="1"/>
  <c r="V7" i="1" s="1"/>
  <c r="Z7" i="1"/>
  <c r="Y7" i="1" s="1"/>
  <c r="Z9" i="1"/>
  <c r="Y9" i="1" s="1"/>
  <c r="Z10" i="1"/>
  <c r="Y10" i="1" s="1"/>
  <c r="W9" i="1"/>
  <c r="V9" i="1" s="1"/>
  <c r="W10" i="1"/>
  <c r="V10" i="1" s="1"/>
  <c r="AA7" i="1" l="1"/>
  <c r="X7" i="1"/>
  <c r="AA10" i="1"/>
  <c r="X10" i="1"/>
  <c r="X9" i="1"/>
  <c r="AA9" i="1"/>
  <c r="W5" i="1"/>
  <c r="V5" i="1" s="1"/>
  <c r="Z5" i="1"/>
  <c r="Y5" i="1" s="1"/>
  <c r="W6" i="1"/>
  <c r="V6" i="1" s="1"/>
  <c r="Z6" i="1"/>
  <c r="Y6" i="1" s="1"/>
  <c r="W8" i="1"/>
  <c r="X8" i="1" s="1"/>
  <c r="Z8" i="1"/>
  <c r="Y8" i="1" s="1"/>
  <c r="W11" i="1"/>
  <c r="V11" i="1" s="1"/>
  <c r="Z11" i="1"/>
  <c r="AA11" i="1" s="1"/>
  <c r="W12" i="1"/>
  <c r="X12" i="1" s="1"/>
  <c r="Z12" i="1"/>
  <c r="Y12" i="1" s="1"/>
  <c r="W4" i="1"/>
  <c r="V4" i="1" s="1"/>
  <c r="Z4" i="1"/>
  <c r="Y4" i="1" s="1"/>
  <c r="AA8" i="1" l="1"/>
  <c r="Y11" i="1"/>
  <c r="X11" i="1"/>
  <c r="V12" i="1"/>
  <c r="V8" i="1"/>
  <c r="AA12" i="1"/>
  <c r="AA4" i="1"/>
  <c r="AA5" i="1"/>
  <c r="X6" i="1"/>
  <c r="AA6" i="1"/>
  <c r="X4" i="1"/>
  <c r="X5" i="1"/>
</calcChain>
</file>

<file path=xl/sharedStrings.xml><?xml version="1.0" encoding="utf-8"?>
<sst xmlns="http://schemas.openxmlformats.org/spreadsheetml/2006/main" count="59" uniqueCount="25">
  <si>
    <t>us-west-1</t>
  </si>
  <si>
    <t>eu-west-1</t>
  </si>
  <si>
    <t>median (ms)</t>
  </si>
  <si>
    <t>local op</t>
  </si>
  <si>
    <t>remote op</t>
  </si>
  <si>
    <t>ap-southeast-1</t>
  </si>
  <si>
    <t>op generation</t>
  </si>
  <si>
    <t>interval (ms)</t>
  </si>
  <si>
    <t>p95 (ms)</t>
  </si>
  <si>
    <t>min (ms)</t>
  </si>
  <si>
    <t>rate (per sec)</t>
  </si>
  <si>
    <t>overall</t>
  </si>
  <si>
    <t>neg-error</t>
  </si>
  <si>
    <t>pos-error</t>
  </si>
  <si>
    <t>ap_southeast_1</t>
  </si>
  <si>
    <t>interval</t>
  </si>
  <si>
    <t>total ops/sec</t>
  </si>
  <si>
    <t>generated ops/sec</t>
  </si>
  <si>
    <t>RTT min</t>
  </si>
  <si>
    <t>RTT median</t>
  </si>
  <si>
    <t>RTT p95</t>
  </si>
  <si>
    <t>Leader mode</t>
  </si>
  <si>
    <t>CRDT mode</t>
  </si>
  <si>
    <t>eu_west_1</t>
  </si>
  <si>
    <t>asymptote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</si>
</sst>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5447446662528186E-2"/>
          <c:y val="5.0822728240051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Time to apply remote operation (ms)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Sheet1!$AA$4:$AA$11</c:f>
                <c:numCache>
                  <c:formatCode>General</c:formatCode>
                  <c:ptCount val="8"/>
                  <c:pt idx="0">
                    <c:v>7.3333333333333334E-2</c:v>
                  </c:pt>
                  <c:pt idx="1">
                    <c:v>0.11000000000000001</c:v>
                  </c:pt>
                  <c:pt idx="2">
                    <c:v>0.23333333333333334</c:v>
                  </c:pt>
                  <c:pt idx="3">
                    <c:v>0.21000000000000008</c:v>
                  </c:pt>
                  <c:pt idx="4">
                    <c:v>0.14666666666666672</c:v>
                  </c:pt>
                  <c:pt idx="5">
                    <c:v>0.3566666666666668</c:v>
                  </c:pt>
                  <c:pt idx="6">
                    <c:v>0.9700000000000002</c:v>
                  </c:pt>
                  <c:pt idx="7">
                    <c:v>0.82000000000000006</c:v>
                  </c:pt>
                </c:numCache>
              </c:numRef>
            </c:plus>
            <c:minus>
              <c:numRef>
                <c:f>Sheet1!$Y$4:$Y$11</c:f>
                <c:numCache>
                  <c:formatCode>General</c:formatCode>
                  <c:ptCount val="8"/>
                  <c:pt idx="0">
                    <c:v>0.11333333333333334</c:v>
                  </c:pt>
                  <c:pt idx="1">
                    <c:v>0.11666666666666667</c:v>
                  </c:pt>
                  <c:pt idx="2">
                    <c:v>0.17333333333333337</c:v>
                  </c:pt>
                  <c:pt idx="3">
                    <c:v>0.24999999999999997</c:v>
                  </c:pt>
                  <c:pt idx="4">
                    <c:v>0.26999999999999996</c:v>
                  </c:pt>
                  <c:pt idx="5">
                    <c:v>0.36999999999999988</c:v>
                  </c:pt>
                  <c:pt idx="6">
                    <c:v>0.5299999999999998</c:v>
                  </c:pt>
                  <c:pt idx="7">
                    <c:v>1.1500000000000001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Sheet1!$B$4:$B$12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214.29</c:v>
                </c:pt>
                <c:pt idx="4">
                  <c:v>299.96999999999997</c:v>
                </c:pt>
                <c:pt idx="5">
                  <c:v>428.53</c:v>
                </c:pt>
                <c:pt idx="6">
                  <c:v>499.93</c:v>
                </c:pt>
                <c:pt idx="7">
                  <c:v>599.96</c:v>
                </c:pt>
                <c:pt idx="8">
                  <c:v>602.03</c:v>
                </c:pt>
              </c:numCache>
            </c:numRef>
          </c:xVal>
          <c:yVal>
            <c:numRef>
              <c:f>Sheet1!$Z$4:$Z$12</c:f>
              <c:numCache>
                <c:formatCode>0.000</c:formatCode>
                <c:ptCount val="9"/>
                <c:pt idx="0">
                  <c:v>0.14333333333333334</c:v>
                </c:pt>
                <c:pt idx="1">
                  <c:v>0.17666666666666667</c:v>
                </c:pt>
                <c:pt idx="2">
                  <c:v>0.35000000000000003</c:v>
                </c:pt>
                <c:pt idx="3">
                  <c:v>0.43999999999999995</c:v>
                </c:pt>
                <c:pt idx="4">
                  <c:v>0.61</c:v>
                </c:pt>
                <c:pt idx="5">
                  <c:v>0.8933333333333332</c:v>
                </c:pt>
                <c:pt idx="6">
                  <c:v>1.0233333333333332</c:v>
                </c:pt>
                <c:pt idx="7">
                  <c:v>1.3433333333333335</c:v>
                </c:pt>
                <c:pt idx="8">
                  <c:v>1.4933333333333334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F6-DD4B-AED9-0F6E5C47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51663"/>
        <c:axId val="1865321615"/>
      </c:scatterChart>
      <c:valAx>
        <c:axId val="1863051663"/>
        <c:scaling>
          <c:orientation val="minMax"/>
          <c:max val="6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1615"/>
        <c:crosses val="autoZero"/>
        <c:crossBetween val="midCat"/>
      </c:valAx>
      <c:valAx>
        <c:axId val="1865321615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1663"/>
        <c:crosses val="autoZero"/>
        <c:crossBetween val="midCat"/>
        <c:majorUnit val="1"/>
        <c:minorUnit val="0.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8979437386277629E-2"/>
          <c:y val="0.1021035435065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to apply local operation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Sheet1!$X$4:$X$12</c:f>
                <c:numCache>
                  <c:formatCode>General</c:formatCode>
                  <c:ptCount val="9"/>
                  <c:pt idx="0">
                    <c:v>2.6666666666666658E-2</c:v>
                  </c:pt>
                  <c:pt idx="1">
                    <c:v>2.6666666666666665E-2</c:v>
                  </c:pt>
                  <c:pt idx="2">
                    <c:v>1.6666666666666677E-2</c:v>
                  </c:pt>
                  <c:pt idx="3">
                    <c:v>1.666666666666667E-2</c:v>
                  </c:pt>
                  <c:pt idx="4">
                    <c:v>1.6666666666666656E-2</c:v>
                  </c:pt>
                  <c:pt idx="5">
                    <c:v>1.0000000000000002E-2</c:v>
                  </c:pt>
                  <c:pt idx="6">
                    <c:v>1.3333333333333329E-2</c:v>
                  </c:pt>
                  <c:pt idx="7">
                    <c:v>1.3333333333333329E-2</c:v>
                  </c:pt>
                  <c:pt idx="8">
                    <c:v>1.3333333333333329E-2</c:v>
                  </c:pt>
                </c:numCache>
              </c:numRef>
            </c:plus>
            <c:minus>
              <c:numRef>
                <c:f>Sheet1!$V$4:$V$12</c:f>
                <c:numCache>
                  <c:formatCode>General</c:formatCode>
                  <c:ptCount val="9"/>
                  <c:pt idx="0">
                    <c:v>5.6666666666666671E-2</c:v>
                  </c:pt>
                  <c:pt idx="1">
                    <c:v>4.3333333333333328E-2</c:v>
                  </c:pt>
                  <c:pt idx="2">
                    <c:v>4.9999999999999996E-2</c:v>
                  </c:pt>
                  <c:pt idx="3">
                    <c:v>4.3333333333333335E-2</c:v>
                  </c:pt>
                  <c:pt idx="4">
                    <c:v>4.0000000000000008E-2</c:v>
                  </c:pt>
                  <c:pt idx="5">
                    <c:v>4.3333333333333335E-2</c:v>
                  </c:pt>
                  <c:pt idx="6">
                    <c:v>4.3333333333333335E-2</c:v>
                  </c:pt>
                  <c:pt idx="7">
                    <c:v>4.3333333333333335E-2</c:v>
                  </c:pt>
                  <c:pt idx="8">
                    <c:v>4.3333333333333342E-2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Sheet1!$B$4:$B$12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214.29</c:v>
                </c:pt>
                <c:pt idx="4">
                  <c:v>299.96999999999997</c:v>
                </c:pt>
                <c:pt idx="5">
                  <c:v>428.53</c:v>
                </c:pt>
                <c:pt idx="6">
                  <c:v>499.93</c:v>
                </c:pt>
                <c:pt idx="7">
                  <c:v>599.96</c:v>
                </c:pt>
                <c:pt idx="8">
                  <c:v>602.03</c:v>
                </c:pt>
              </c:numCache>
            </c:numRef>
          </c:xVal>
          <c:yVal>
            <c:numRef>
              <c:f>Sheet1!$W$4:$W$12</c:f>
              <c:numCache>
                <c:formatCode>0.000</c:formatCode>
                <c:ptCount val="9"/>
                <c:pt idx="0">
                  <c:v>7.0000000000000007E-2</c:v>
                </c:pt>
                <c:pt idx="1">
                  <c:v>5.6666666666666664E-2</c:v>
                </c:pt>
                <c:pt idx="2">
                  <c:v>0.06</c:v>
                </c:pt>
                <c:pt idx="3">
                  <c:v>5.3333333333333337E-2</c:v>
                </c:pt>
                <c:pt idx="4">
                  <c:v>5.000000000000001E-2</c:v>
                </c:pt>
                <c:pt idx="5">
                  <c:v>5.3333333333333337E-2</c:v>
                </c:pt>
                <c:pt idx="6">
                  <c:v>5.3333333333333337E-2</c:v>
                </c:pt>
                <c:pt idx="7">
                  <c:v>5.3333333333333337E-2</c:v>
                </c:pt>
                <c:pt idx="8">
                  <c:v>5.000000000000001E-2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6-D94B-AA9C-AD0A66D1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51663"/>
        <c:axId val="1865321615"/>
      </c:scatterChart>
      <c:valAx>
        <c:axId val="1863051663"/>
        <c:scaling>
          <c:orientation val="minMax"/>
          <c:max val="6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 b="0" baseline="0"/>
                </a:pPr>
                <a:r>
                  <a:rPr lang="en-US" sz="1800" b="0" baseline="0"/>
                  <a:t>Move operations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1615"/>
        <c:crosses val="autoZero"/>
        <c:crossBetween val="midCat"/>
      </c:valAx>
      <c:valAx>
        <c:axId val="1865321615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1663"/>
        <c:crosses val="autoZero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RTT eu_west_1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Sheet1!$H$49:$H$61</c:f>
                <c:numCache>
                  <c:formatCode>General</c:formatCode>
                  <c:ptCount val="13"/>
                  <c:pt idx="0">
                    <c:v>7.00000000000216E-2</c:v>
                  </c:pt>
                  <c:pt idx="1">
                    <c:v>6.0000000000002274E-2</c:v>
                  </c:pt>
                  <c:pt idx="2">
                    <c:v>6.0000000000002274E-2</c:v>
                  </c:pt>
                  <c:pt idx="3">
                    <c:v>0.48999999999998067</c:v>
                  </c:pt>
                  <c:pt idx="4">
                    <c:v>9.0000000000003411E-2</c:v>
                  </c:pt>
                  <c:pt idx="5">
                    <c:v>6.0000000000002274E-2</c:v>
                  </c:pt>
                  <c:pt idx="6">
                    <c:v>2.0699999999999932</c:v>
                  </c:pt>
                  <c:pt idx="7">
                    <c:v>0.84000000000000341</c:v>
                  </c:pt>
                  <c:pt idx="8">
                    <c:v>6.9999999999993179E-2</c:v>
                  </c:pt>
                  <c:pt idx="9">
                    <c:v>25.860000000000014</c:v>
                  </c:pt>
                  <c:pt idx="10">
                    <c:v>25.690000000000055</c:v>
                  </c:pt>
                  <c:pt idx="11">
                    <c:v>40.970000000000027</c:v>
                  </c:pt>
                  <c:pt idx="12">
                    <c:v>35.759999999999991</c:v>
                  </c:pt>
                </c:numCache>
              </c:numRef>
            </c:plus>
            <c:minus>
              <c:numRef>
                <c:f>Sheet1!$G$49:$G$61</c:f>
                <c:numCache>
                  <c:formatCode>General</c:formatCode>
                  <c:ptCount val="13"/>
                  <c:pt idx="0">
                    <c:v>0.84999999999999432</c:v>
                  </c:pt>
                  <c:pt idx="1">
                    <c:v>8.0000000000012506E-2</c:v>
                  </c:pt>
                  <c:pt idx="2">
                    <c:v>1.0099999999999909</c:v>
                  </c:pt>
                  <c:pt idx="3">
                    <c:v>6.0000000000002274E-2</c:v>
                  </c:pt>
                  <c:pt idx="4">
                    <c:v>0.5</c:v>
                  </c:pt>
                  <c:pt idx="5">
                    <c:v>0.5</c:v>
                  </c:pt>
                  <c:pt idx="6">
                    <c:v>9.9999999999994316E-2</c:v>
                  </c:pt>
                  <c:pt idx="7">
                    <c:v>8.0000000000012506E-2</c:v>
                  </c:pt>
                  <c:pt idx="8">
                    <c:v>0.49000000000000909</c:v>
                  </c:pt>
                  <c:pt idx="9">
                    <c:v>195.04</c:v>
                  </c:pt>
                  <c:pt idx="10">
                    <c:v>389.55999999999995</c:v>
                  </c:pt>
                  <c:pt idx="11">
                    <c:v>133.68999999999994</c:v>
                  </c:pt>
                  <c:pt idx="12">
                    <c:v>406.38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Sheet1!$B$49:$B$61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99.99</c:v>
                </c:pt>
                <c:pt idx="3">
                  <c:v>199.99</c:v>
                </c:pt>
                <c:pt idx="4">
                  <c:v>399.97</c:v>
                </c:pt>
                <c:pt idx="5">
                  <c:v>999.93</c:v>
                </c:pt>
                <c:pt idx="6">
                  <c:v>1999.8</c:v>
                </c:pt>
                <c:pt idx="7">
                  <c:v>3999.81</c:v>
                </c:pt>
                <c:pt idx="8">
                  <c:v>9999.32</c:v>
                </c:pt>
                <c:pt idx="9">
                  <c:v>13963.49</c:v>
                </c:pt>
                <c:pt idx="10">
                  <c:v>14346.52</c:v>
                </c:pt>
                <c:pt idx="11">
                  <c:v>13931.28</c:v>
                </c:pt>
                <c:pt idx="12">
                  <c:v>14184.97</c:v>
                </c:pt>
              </c:numCache>
            </c:numRef>
          </c:xVal>
          <c:yVal>
            <c:numRef>
              <c:f>Sheet1!$E$49:$E$61</c:f>
              <c:numCache>
                <c:formatCode>General</c:formatCode>
                <c:ptCount val="13"/>
                <c:pt idx="0">
                  <c:v>144.88999999999999</c:v>
                </c:pt>
                <c:pt idx="1">
                  <c:v>140.56</c:v>
                </c:pt>
                <c:pt idx="2">
                  <c:v>144.84</c:v>
                </c:pt>
                <c:pt idx="3">
                  <c:v>145.52000000000001</c:v>
                </c:pt>
                <c:pt idx="4">
                  <c:v>141.66</c:v>
                </c:pt>
                <c:pt idx="5">
                  <c:v>141.71</c:v>
                </c:pt>
                <c:pt idx="6">
                  <c:v>144.72</c:v>
                </c:pt>
                <c:pt idx="7">
                  <c:v>144.84</c:v>
                </c:pt>
                <c:pt idx="8">
                  <c:v>140</c:v>
                </c:pt>
                <c:pt idx="9">
                  <c:v>354.64</c:v>
                </c:pt>
                <c:pt idx="10">
                  <c:v>697.42</c:v>
                </c:pt>
                <c:pt idx="11">
                  <c:v>721.16</c:v>
                </c:pt>
                <c:pt idx="12">
                  <c:v>705.39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5-9A4F-8D45-936A53BF8651}"/>
            </c:ext>
          </c:extLst>
        </c:ser>
        <c:ser>
          <c:idx val="1"/>
          <c:order val="1"/>
          <c:tx>
            <c:v>Median RTT ap_southeast_1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Sheet1!$O$49:$O$61</c:f>
                <c:numCache>
                  <c:formatCode>General</c:formatCode>
                  <c:ptCount val="13"/>
                  <c:pt idx="0">
                    <c:v>4.9999999999982947E-2</c:v>
                  </c:pt>
                  <c:pt idx="1">
                    <c:v>3.0000000000001137E-2</c:v>
                  </c:pt>
                  <c:pt idx="2">
                    <c:v>0.67000000000001592</c:v>
                  </c:pt>
                  <c:pt idx="3">
                    <c:v>3.0000000000001137E-2</c:v>
                  </c:pt>
                  <c:pt idx="4">
                    <c:v>0.66999999999998749</c:v>
                  </c:pt>
                  <c:pt idx="5">
                    <c:v>2.0000000000010232E-2</c:v>
                  </c:pt>
                  <c:pt idx="6">
                    <c:v>4.3099999999999739</c:v>
                  </c:pt>
                  <c:pt idx="7">
                    <c:v>5.0000000000011369E-2</c:v>
                  </c:pt>
                  <c:pt idx="8">
                    <c:v>6.9999999999993179E-2</c:v>
                  </c:pt>
                  <c:pt idx="9">
                    <c:v>0.48000000000001819</c:v>
                  </c:pt>
                  <c:pt idx="10">
                    <c:v>31.549999999999955</c:v>
                  </c:pt>
                  <c:pt idx="11">
                    <c:v>46.629999999999995</c:v>
                  </c:pt>
                  <c:pt idx="12">
                    <c:v>38.379999999999995</c:v>
                  </c:pt>
                </c:numCache>
              </c:numRef>
            </c:plus>
            <c:minus>
              <c:numRef>
                <c:f>Sheet1!$N$49:$N$61</c:f>
                <c:numCache>
                  <c:formatCode>General</c:formatCode>
                  <c:ptCount val="13"/>
                  <c:pt idx="0">
                    <c:v>6.9999999999993179E-2</c:v>
                  </c:pt>
                  <c:pt idx="1">
                    <c:v>7.9999999999984084E-2</c:v>
                  </c:pt>
                  <c:pt idx="2">
                    <c:v>7.9999999999984084E-2</c:v>
                  </c:pt>
                  <c:pt idx="3">
                    <c:v>6.0000000000002274E-2</c:v>
                  </c:pt>
                  <c:pt idx="4">
                    <c:v>9.0000000000003411E-2</c:v>
                  </c:pt>
                  <c:pt idx="5">
                    <c:v>5.0000000000011369E-2</c:v>
                  </c:pt>
                  <c:pt idx="6">
                    <c:v>0.10000000000002274</c:v>
                  </c:pt>
                  <c:pt idx="7">
                    <c:v>5.0000000000011369E-2</c:v>
                  </c:pt>
                  <c:pt idx="8">
                    <c:v>6.0000000000002274E-2</c:v>
                  </c:pt>
                  <c:pt idx="9">
                    <c:v>4.6299999999999955</c:v>
                  </c:pt>
                  <c:pt idx="10">
                    <c:v>455.13000000000005</c:v>
                  </c:pt>
                  <c:pt idx="11">
                    <c:v>430.65</c:v>
                  </c:pt>
                  <c:pt idx="12">
                    <c:v>520.9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Sheet1!$B$49:$B$61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99.99</c:v>
                </c:pt>
                <c:pt idx="3">
                  <c:v>199.99</c:v>
                </c:pt>
                <c:pt idx="4">
                  <c:v>399.97</c:v>
                </c:pt>
                <c:pt idx="5">
                  <c:v>999.93</c:v>
                </c:pt>
                <c:pt idx="6">
                  <c:v>1999.8</c:v>
                </c:pt>
                <c:pt idx="7">
                  <c:v>3999.81</c:v>
                </c:pt>
                <c:pt idx="8">
                  <c:v>9999.32</c:v>
                </c:pt>
                <c:pt idx="9">
                  <c:v>13963.49</c:v>
                </c:pt>
                <c:pt idx="10">
                  <c:v>14346.52</c:v>
                </c:pt>
                <c:pt idx="11">
                  <c:v>13931.28</c:v>
                </c:pt>
                <c:pt idx="12">
                  <c:v>14184.97</c:v>
                </c:pt>
              </c:numCache>
            </c:numRef>
          </c:xVal>
          <c:yVal>
            <c:numRef>
              <c:f>Sheet1!$L$49:$L$61</c:f>
              <c:numCache>
                <c:formatCode>General</c:formatCode>
                <c:ptCount val="13"/>
                <c:pt idx="0">
                  <c:v>173.59</c:v>
                </c:pt>
                <c:pt idx="1">
                  <c:v>173.76</c:v>
                </c:pt>
                <c:pt idx="2">
                  <c:v>174.19</c:v>
                </c:pt>
                <c:pt idx="3">
                  <c:v>173.53</c:v>
                </c:pt>
                <c:pt idx="4">
                  <c:v>173.55</c:v>
                </c:pt>
                <c:pt idx="5">
                  <c:v>173.06</c:v>
                </c:pt>
                <c:pt idx="6">
                  <c:v>173.83</c:v>
                </c:pt>
                <c:pt idx="7">
                  <c:v>173.78</c:v>
                </c:pt>
                <c:pt idx="8">
                  <c:v>174.28</c:v>
                </c:pt>
                <c:pt idx="9">
                  <c:v>177.79</c:v>
                </c:pt>
                <c:pt idx="10">
                  <c:v>695.69</c:v>
                </c:pt>
                <c:pt idx="11">
                  <c:v>715.64</c:v>
                </c:pt>
                <c:pt idx="12">
                  <c:v>704.5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5-9A4F-8D45-936A53BF8651}"/>
            </c:ext>
          </c:extLst>
        </c:ser>
        <c:ser>
          <c:idx val="2"/>
          <c:order val="2"/>
          <c:tx>
            <c:v>CRDT mode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214.29</c:v>
                </c:pt>
                <c:pt idx="4">
                  <c:v>299.96999999999997</c:v>
                </c:pt>
                <c:pt idx="5">
                  <c:v>428.53</c:v>
                </c:pt>
                <c:pt idx="6">
                  <c:v>499.93</c:v>
                </c:pt>
                <c:pt idx="7">
                  <c:v>599.96</c:v>
                </c:pt>
                <c:pt idx="8">
                  <c:v>602.03</c:v>
                </c:pt>
                <c:pt idx="9" formatCode="0">
                  <c:v>603</c:v>
                </c:pt>
              </c:numCache>
            </c:numRef>
          </c:xVal>
          <c:yVal>
            <c:numRef>
              <c:f>Sheet1!$W$4:$W$13</c:f>
              <c:numCache>
                <c:formatCode>0.000</c:formatCode>
                <c:ptCount val="10"/>
                <c:pt idx="0">
                  <c:v>7.0000000000000007E-2</c:v>
                </c:pt>
                <c:pt idx="1">
                  <c:v>5.6666666666666664E-2</c:v>
                </c:pt>
                <c:pt idx="2">
                  <c:v>0.06</c:v>
                </c:pt>
                <c:pt idx="3">
                  <c:v>5.3333333333333337E-2</c:v>
                </c:pt>
                <c:pt idx="4">
                  <c:v>5.000000000000001E-2</c:v>
                </c:pt>
                <c:pt idx="5">
                  <c:v>5.3333333333333337E-2</c:v>
                </c:pt>
                <c:pt idx="6">
                  <c:v>5.3333333333333337E-2</c:v>
                </c:pt>
                <c:pt idx="7">
                  <c:v>5.3333333333333337E-2</c:v>
                </c:pt>
                <c:pt idx="8">
                  <c:v>5.000000000000001E-2</c:v>
                </c:pt>
                <c:pt idx="9" formatCode="0.00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5-9A4F-8D45-936A53BF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61872"/>
        <c:axId val="1473363504"/>
      </c:scatterChart>
      <c:valAx>
        <c:axId val="1473361872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Move 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63504"/>
        <c:crossesAt val="1.0000000000000002E-2"/>
        <c:crossBetween val="midCat"/>
      </c:valAx>
      <c:valAx>
        <c:axId val="1473363504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Time to apply operation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14</xdr:row>
      <xdr:rowOff>19050</xdr:rowOff>
    </xdr:from>
    <xdr:to>
      <xdr:col>7</xdr:col>
      <xdr:colOff>0</xdr:colOff>
      <xdr:row>31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F8007-CA17-3F4B-BF48-436008013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31</xdr:row>
      <xdr:rowOff>57149</xdr:rowOff>
    </xdr:from>
    <xdr:to>
      <xdr:col>7</xdr:col>
      <xdr:colOff>1</xdr:colOff>
      <xdr:row>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4FAB3F-0008-EB4D-97D5-FB1D29B5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165100</xdr:rowOff>
    </xdr:from>
    <xdr:to>
      <xdr:col>7</xdr:col>
      <xdr:colOff>330200</xdr:colOff>
      <xdr:row>84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4BD3F-BAD5-494C-966C-B4C6F803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685800</xdr:colOff>
      <xdr:row>75</xdr:row>
      <xdr:rowOff>114300</xdr:rowOff>
    </xdr:from>
    <xdr:to>
      <xdr:col>3</xdr:col>
      <xdr:colOff>673100</xdr:colOff>
      <xdr:row>77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222039-7569-CB45-A654-BB033F710C68}"/>
            </a:ext>
          </a:extLst>
        </xdr:cNvPr>
        <xdr:cNvSpPr txBox="1"/>
      </xdr:nvSpPr>
      <xdr:spPr>
        <a:xfrm>
          <a:off x="1638300" y="15354300"/>
          <a:ext cx="1866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accent1"/>
              </a:solidFill>
            </a:rPr>
            <a:t>CRDT local operations</a:t>
          </a:r>
        </a:p>
      </xdr:txBody>
    </xdr:sp>
    <xdr:clientData/>
  </xdr:twoCellAnchor>
  <xdr:twoCellAnchor>
    <xdr:from>
      <xdr:col>1</xdr:col>
      <xdr:colOff>50800</xdr:colOff>
      <xdr:row>63</xdr:row>
      <xdr:rowOff>88900</xdr:rowOff>
    </xdr:from>
    <xdr:to>
      <xdr:col>3</xdr:col>
      <xdr:colOff>762000</xdr:colOff>
      <xdr:row>64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F696D7-757A-9F4D-8258-73FD2E055876}"/>
            </a:ext>
          </a:extLst>
        </xdr:cNvPr>
        <xdr:cNvSpPr txBox="1"/>
      </xdr:nvSpPr>
      <xdr:spPr>
        <a:xfrm>
          <a:off x="1003300" y="12890500"/>
          <a:ext cx="25908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rgbClr val="92D050"/>
              </a:solidFill>
            </a:rPr>
            <a:t>Singapore to leader in California</a:t>
          </a:r>
        </a:p>
      </xdr:txBody>
    </xdr:sp>
    <xdr:clientData/>
  </xdr:twoCellAnchor>
  <xdr:twoCellAnchor>
    <xdr:from>
      <xdr:col>1</xdr:col>
      <xdr:colOff>38100</xdr:colOff>
      <xdr:row>66</xdr:row>
      <xdr:rowOff>12700</xdr:rowOff>
    </xdr:from>
    <xdr:to>
      <xdr:col>4</xdr:col>
      <xdr:colOff>139700</xdr:colOff>
      <xdr:row>67</xdr:row>
      <xdr:rowOff>177800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7006533-2009-B240-9893-C7511EE094DB}"/>
            </a:ext>
          </a:extLst>
        </xdr:cNvPr>
        <xdr:cNvSpPr txBox="1"/>
      </xdr:nvSpPr>
      <xdr:spPr>
        <a:xfrm>
          <a:off x="990600" y="13423900"/>
          <a:ext cx="28702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accent6">
                  <a:lumMod val="75000"/>
                </a:schemeClr>
              </a:solidFill>
            </a:rPr>
            <a:t>Ireland to leader in California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8EE4-C80E-7B4A-A3CF-4A016730C7B3}">
  <dimension ref="A1:AA61"/>
  <sheetViews>
    <sheetView tabSelected="1" zoomScaleNormal="100" workbookViewId="0">
      <selection activeCell="C90" sqref="C90"/>
    </sheetView>
  </sheetViews>
  <sheetFormatPr baseColWidth="10" defaultRowHeight="16" x14ac:dyDescent="0.2"/>
  <cols>
    <col min="1" max="1" width="12.5" bestFit="1" customWidth="1"/>
    <col min="2" max="2" width="12.5" customWidth="1"/>
    <col min="3" max="3" width="12.1640625" customWidth="1"/>
    <col min="4" max="4" width="11.6640625" bestFit="1" customWidth="1"/>
    <col min="5" max="5" width="11.33203125" customWidth="1"/>
    <col min="6" max="6" width="9.6640625" bestFit="1" customWidth="1"/>
    <col min="7" max="7" width="11.6640625" bestFit="1" customWidth="1"/>
    <col min="8" max="8" width="9.83203125" customWidth="1"/>
    <col min="9" max="9" width="9.6640625" customWidth="1"/>
    <col min="10" max="10" width="11.6640625" bestFit="1" customWidth="1"/>
    <col min="11" max="11" width="11.6640625" customWidth="1"/>
    <col min="12" max="12" width="9.6640625" bestFit="1" customWidth="1"/>
    <col min="13" max="13" width="11.6640625" bestFit="1" customWidth="1"/>
    <col min="14" max="14" width="11.6640625" customWidth="1"/>
    <col min="15" max="15" width="13.5" bestFit="1" customWidth="1"/>
    <col min="16" max="16" width="11.6640625" bestFit="1" customWidth="1"/>
    <col min="17" max="17" width="10.5" customWidth="1"/>
    <col min="18" max="19" width="11.6640625" bestFit="1" customWidth="1"/>
    <col min="23" max="23" width="11.6640625" bestFit="1" customWidth="1"/>
    <col min="26" max="26" width="11.6640625" bestFit="1" customWidth="1"/>
  </cols>
  <sheetData>
    <row r="1" spans="1:27" x14ac:dyDescent="0.2">
      <c r="A1" s="4" t="s">
        <v>22</v>
      </c>
      <c r="C1" t="s">
        <v>0</v>
      </c>
      <c r="I1" t="s">
        <v>1</v>
      </c>
      <c r="O1" t="s">
        <v>5</v>
      </c>
      <c r="V1" t="s">
        <v>11</v>
      </c>
    </row>
    <row r="2" spans="1:27" x14ac:dyDescent="0.2">
      <c r="A2" t="s">
        <v>6</v>
      </c>
      <c r="B2" t="s">
        <v>6</v>
      </c>
      <c r="C2" t="s">
        <v>3</v>
      </c>
      <c r="F2" t="s">
        <v>4</v>
      </c>
      <c r="I2" t="s">
        <v>3</v>
      </c>
      <c r="L2" t="s">
        <v>4</v>
      </c>
      <c r="O2" t="s">
        <v>3</v>
      </c>
      <c r="R2" t="s">
        <v>4</v>
      </c>
      <c r="V2" t="s">
        <v>3</v>
      </c>
      <c r="Y2" t="s">
        <v>4</v>
      </c>
    </row>
    <row r="3" spans="1:27" x14ac:dyDescent="0.2">
      <c r="A3" t="s">
        <v>7</v>
      </c>
      <c r="B3" t="s">
        <v>10</v>
      </c>
      <c r="C3" t="s">
        <v>9</v>
      </c>
      <c r="D3" t="s">
        <v>2</v>
      </c>
      <c r="E3" t="s">
        <v>8</v>
      </c>
      <c r="F3" t="s">
        <v>9</v>
      </c>
      <c r="G3" t="s">
        <v>2</v>
      </c>
      <c r="H3" t="s">
        <v>8</v>
      </c>
      <c r="I3" t="s">
        <v>9</v>
      </c>
      <c r="J3" t="s">
        <v>2</v>
      </c>
      <c r="K3" t="s">
        <v>8</v>
      </c>
      <c r="L3" t="s">
        <v>9</v>
      </c>
      <c r="M3" t="s">
        <v>2</v>
      </c>
      <c r="N3" t="s">
        <v>8</v>
      </c>
      <c r="O3" t="s">
        <v>9</v>
      </c>
      <c r="P3" t="s">
        <v>2</v>
      </c>
      <c r="Q3" t="s">
        <v>8</v>
      </c>
      <c r="R3" t="s">
        <v>9</v>
      </c>
      <c r="S3" t="s">
        <v>2</v>
      </c>
      <c r="T3" t="s">
        <v>8</v>
      </c>
      <c r="V3" t="s">
        <v>12</v>
      </c>
      <c r="W3" t="s">
        <v>2</v>
      </c>
      <c r="X3" t="s">
        <v>13</v>
      </c>
      <c r="Y3" t="s">
        <v>12</v>
      </c>
      <c r="Z3" t="s">
        <v>2</v>
      </c>
      <c r="AA3" t="s">
        <v>13</v>
      </c>
    </row>
    <row r="4" spans="1:27" s="1" customFormat="1" x14ac:dyDescent="0.2">
      <c r="A4">
        <v>100</v>
      </c>
      <c r="B4">
        <v>30</v>
      </c>
      <c r="C4">
        <v>0.01</v>
      </c>
      <c r="D4">
        <v>7.0000000000000007E-2</v>
      </c>
      <c r="E4">
        <v>0.09</v>
      </c>
      <c r="F4">
        <v>0.02</v>
      </c>
      <c r="G4">
        <v>0.17</v>
      </c>
      <c r="H4">
        <v>0.25</v>
      </c>
      <c r="I4">
        <v>0.02</v>
      </c>
      <c r="J4">
        <v>0.08</v>
      </c>
      <c r="K4">
        <v>0.12</v>
      </c>
      <c r="L4">
        <v>0.01</v>
      </c>
      <c r="M4">
        <v>0.1</v>
      </c>
      <c r="N4">
        <v>0.17</v>
      </c>
      <c r="O4">
        <v>0.01</v>
      </c>
      <c r="P4">
        <v>0.06</v>
      </c>
      <c r="Q4">
        <v>0.08</v>
      </c>
      <c r="R4">
        <v>0.06</v>
      </c>
      <c r="S4">
        <v>0.16</v>
      </c>
      <c r="T4">
        <v>0.23</v>
      </c>
      <c r="V4" s="3">
        <f>W4-AVERAGE(C4,I4,O4)</f>
        <v>5.6666666666666671E-2</v>
      </c>
      <c r="W4" s="3">
        <f t="shared" ref="W4:Z4" si="0">AVERAGE(D4,J4,P4)</f>
        <v>7.0000000000000007E-2</v>
      </c>
      <c r="X4" s="3">
        <f>AVERAGE(E4,K4,Q4)-W4</f>
        <v>2.6666666666666658E-2</v>
      </c>
      <c r="Y4" s="3">
        <f>Z4-AVERAGE(F4,L4,R4)</f>
        <v>0.11333333333333334</v>
      </c>
      <c r="Z4" s="3">
        <f t="shared" si="0"/>
        <v>0.14333333333333334</v>
      </c>
      <c r="AA4" s="3">
        <f>AVERAGE(H4,N4,T4)-Z4</f>
        <v>7.3333333333333334E-2</v>
      </c>
    </row>
    <row r="5" spans="1:27" s="1" customFormat="1" x14ac:dyDescent="0.2">
      <c r="A5">
        <v>50</v>
      </c>
      <c r="B5">
        <v>60</v>
      </c>
      <c r="C5">
        <v>0.01</v>
      </c>
      <c r="D5">
        <v>0.06</v>
      </c>
      <c r="E5">
        <v>0.09</v>
      </c>
      <c r="F5">
        <v>0.05</v>
      </c>
      <c r="G5">
        <v>0.17</v>
      </c>
      <c r="H5">
        <v>0.25</v>
      </c>
      <c r="I5">
        <v>0.02</v>
      </c>
      <c r="J5">
        <v>0.06</v>
      </c>
      <c r="K5">
        <v>0.09</v>
      </c>
      <c r="L5">
        <v>0.01</v>
      </c>
      <c r="M5">
        <v>0.11</v>
      </c>
      <c r="N5">
        <v>0.32</v>
      </c>
      <c r="O5">
        <v>0.01</v>
      </c>
      <c r="P5">
        <v>0.05</v>
      </c>
      <c r="Q5">
        <v>7.0000000000000007E-2</v>
      </c>
      <c r="R5">
        <v>0.12</v>
      </c>
      <c r="S5">
        <v>0.25</v>
      </c>
      <c r="T5">
        <v>0.28999999999999998</v>
      </c>
      <c r="V5" s="3">
        <f t="shared" ref="V5:V11" si="1">W5-AVERAGE(C5,I5,O5)</f>
        <v>4.3333333333333328E-2</v>
      </c>
      <c r="W5" s="3">
        <f t="shared" ref="W5:W11" si="2">AVERAGE(D5,J5,P5)</f>
        <v>5.6666666666666664E-2</v>
      </c>
      <c r="X5" s="3">
        <f t="shared" ref="X5:X11" si="3">AVERAGE(E5,K5,Q5)-W5</f>
        <v>2.6666666666666665E-2</v>
      </c>
      <c r="Y5" s="3">
        <f t="shared" ref="Y5:Y11" si="4">Z5-AVERAGE(F5,L5,R5)</f>
        <v>0.11666666666666667</v>
      </c>
      <c r="Z5" s="3">
        <f t="shared" ref="Z5:Z11" si="5">AVERAGE(G5,M5,S5)</f>
        <v>0.17666666666666667</v>
      </c>
      <c r="AA5" s="3">
        <f t="shared" ref="AA5:AA11" si="6">AVERAGE(H5,N5,T5)-Z5</f>
        <v>0.11000000000000001</v>
      </c>
    </row>
    <row r="6" spans="1:27" s="1" customFormat="1" x14ac:dyDescent="0.2">
      <c r="A6">
        <v>20</v>
      </c>
      <c r="B6">
        <v>150</v>
      </c>
      <c r="C6">
        <v>0.01</v>
      </c>
      <c r="D6">
        <v>0.06</v>
      </c>
      <c r="E6">
        <v>0.08</v>
      </c>
      <c r="F6">
        <v>0.05</v>
      </c>
      <c r="G6">
        <v>0.23</v>
      </c>
      <c r="H6">
        <v>0.37</v>
      </c>
      <c r="I6">
        <v>0.01</v>
      </c>
      <c r="J6">
        <v>0.06</v>
      </c>
      <c r="K6">
        <v>7.0000000000000007E-2</v>
      </c>
      <c r="L6">
        <v>0.1</v>
      </c>
      <c r="M6">
        <v>0.28000000000000003</v>
      </c>
      <c r="N6">
        <v>0.66</v>
      </c>
      <c r="O6">
        <v>0.01</v>
      </c>
      <c r="P6">
        <v>0.06</v>
      </c>
      <c r="Q6">
        <v>0.08</v>
      </c>
      <c r="R6">
        <v>0.38</v>
      </c>
      <c r="S6">
        <v>0.54</v>
      </c>
      <c r="T6">
        <v>0.72</v>
      </c>
      <c r="V6" s="3">
        <f t="shared" si="1"/>
        <v>4.9999999999999996E-2</v>
      </c>
      <c r="W6" s="3">
        <f t="shared" si="2"/>
        <v>0.06</v>
      </c>
      <c r="X6" s="3">
        <f t="shared" si="3"/>
        <v>1.6666666666666677E-2</v>
      </c>
      <c r="Y6" s="3">
        <f t="shared" si="4"/>
        <v>0.17333333333333337</v>
      </c>
      <c r="Z6" s="3">
        <f t="shared" si="5"/>
        <v>0.35000000000000003</v>
      </c>
      <c r="AA6" s="3">
        <f t="shared" si="6"/>
        <v>0.23333333333333334</v>
      </c>
    </row>
    <row r="7" spans="1:27" x14ac:dyDescent="0.2">
      <c r="A7">
        <v>14</v>
      </c>
      <c r="B7">
        <v>214.29</v>
      </c>
      <c r="C7">
        <v>0.01</v>
      </c>
      <c r="D7">
        <v>0.06</v>
      </c>
      <c r="E7">
        <v>7.0000000000000007E-2</v>
      </c>
      <c r="F7">
        <v>0.05</v>
      </c>
      <c r="G7">
        <v>0.3</v>
      </c>
      <c r="H7">
        <v>0.59</v>
      </c>
      <c r="I7">
        <v>0.01</v>
      </c>
      <c r="J7">
        <v>0.05</v>
      </c>
      <c r="K7">
        <v>7.0000000000000007E-2</v>
      </c>
      <c r="L7">
        <v>0.05</v>
      </c>
      <c r="M7">
        <v>0.36</v>
      </c>
      <c r="N7">
        <v>0.61</v>
      </c>
      <c r="O7">
        <v>0.01</v>
      </c>
      <c r="P7">
        <v>0.05</v>
      </c>
      <c r="Q7">
        <v>7.0000000000000007E-2</v>
      </c>
      <c r="R7">
        <v>0.47</v>
      </c>
      <c r="S7">
        <v>0.66</v>
      </c>
      <c r="T7">
        <v>0.75</v>
      </c>
      <c r="V7" s="3">
        <f t="shared" ref="V7" si="7">W7-AVERAGE(C7,I7,O7)</f>
        <v>4.3333333333333335E-2</v>
      </c>
      <c r="W7" s="3">
        <f t="shared" ref="W7" si="8">AVERAGE(D7,J7,P7)</f>
        <v>5.3333333333333337E-2</v>
      </c>
      <c r="X7" s="3">
        <f t="shared" ref="X7" si="9">AVERAGE(E7,K7,Q7)-W7</f>
        <v>1.666666666666667E-2</v>
      </c>
      <c r="Y7" s="3">
        <f t="shared" ref="Y7" si="10">Z7-AVERAGE(F7,L7,R7)</f>
        <v>0.24999999999999997</v>
      </c>
      <c r="Z7" s="3">
        <f t="shared" ref="Z7" si="11">AVERAGE(G7,M7,S7)</f>
        <v>0.43999999999999995</v>
      </c>
      <c r="AA7" s="3">
        <f t="shared" ref="AA7" si="12">AVERAGE(H7,N7,T7)-Z7</f>
        <v>0.21000000000000008</v>
      </c>
    </row>
    <row r="8" spans="1:27" s="1" customFormat="1" x14ac:dyDescent="0.2">
      <c r="A8">
        <v>10</v>
      </c>
      <c r="B8">
        <v>299.96999999999997</v>
      </c>
      <c r="C8">
        <v>0.01</v>
      </c>
      <c r="D8">
        <v>0.05</v>
      </c>
      <c r="E8">
        <v>0.06</v>
      </c>
      <c r="F8">
        <v>0.15</v>
      </c>
      <c r="G8">
        <v>0.51</v>
      </c>
      <c r="H8">
        <v>0.74</v>
      </c>
      <c r="I8">
        <v>0.01</v>
      </c>
      <c r="J8">
        <v>0.05</v>
      </c>
      <c r="K8">
        <v>7.0000000000000007E-2</v>
      </c>
      <c r="L8">
        <v>0.28000000000000003</v>
      </c>
      <c r="M8">
        <v>0.45</v>
      </c>
      <c r="N8">
        <v>0.52</v>
      </c>
      <c r="O8">
        <v>0.01</v>
      </c>
      <c r="P8">
        <v>0.05</v>
      </c>
      <c r="Q8">
        <v>7.0000000000000007E-2</v>
      </c>
      <c r="R8">
        <v>0.59</v>
      </c>
      <c r="S8">
        <v>0.87</v>
      </c>
      <c r="T8">
        <v>1.01</v>
      </c>
      <c r="V8" s="3">
        <f t="shared" si="1"/>
        <v>4.0000000000000008E-2</v>
      </c>
      <c r="W8" s="3">
        <f t="shared" si="2"/>
        <v>5.000000000000001E-2</v>
      </c>
      <c r="X8" s="3">
        <f t="shared" si="3"/>
        <v>1.6666666666666656E-2</v>
      </c>
      <c r="Y8" s="3">
        <f t="shared" si="4"/>
        <v>0.26999999999999996</v>
      </c>
      <c r="Z8" s="3">
        <f t="shared" si="5"/>
        <v>0.61</v>
      </c>
      <c r="AA8" s="3">
        <f t="shared" si="6"/>
        <v>0.14666666666666672</v>
      </c>
    </row>
    <row r="9" spans="1:27" x14ac:dyDescent="0.2">
      <c r="A9">
        <v>7</v>
      </c>
      <c r="B9">
        <v>428.53</v>
      </c>
      <c r="C9">
        <v>0.01</v>
      </c>
      <c r="D9">
        <v>0.06</v>
      </c>
      <c r="E9">
        <v>7.0000000000000007E-2</v>
      </c>
      <c r="F9">
        <v>0.34</v>
      </c>
      <c r="G9">
        <v>0.95</v>
      </c>
      <c r="H9">
        <v>1.1399999999999999</v>
      </c>
      <c r="I9">
        <v>0.01</v>
      </c>
      <c r="J9">
        <v>0.05</v>
      </c>
      <c r="K9">
        <v>0.06</v>
      </c>
      <c r="L9">
        <v>0.13</v>
      </c>
      <c r="M9">
        <v>0.45</v>
      </c>
      <c r="N9">
        <v>1.2</v>
      </c>
      <c r="O9">
        <v>0.01</v>
      </c>
      <c r="P9">
        <v>0.05</v>
      </c>
      <c r="Q9">
        <v>0.06</v>
      </c>
      <c r="R9">
        <v>1.1000000000000001</v>
      </c>
      <c r="S9">
        <v>1.28</v>
      </c>
      <c r="T9">
        <v>1.41</v>
      </c>
      <c r="V9" s="3">
        <f t="shared" si="1"/>
        <v>4.3333333333333335E-2</v>
      </c>
      <c r="W9" s="3">
        <f t="shared" si="2"/>
        <v>5.3333333333333337E-2</v>
      </c>
      <c r="X9" s="3">
        <f t="shared" si="3"/>
        <v>1.0000000000000002E-2</v>
      </c>
      <c r="Y9" s="3">
        <f t="shared" si="4"/>
        <v>0.36999999999999988</v>
      </c>
      <c r="Z9" s="3">
        <f t="shared" si="5"/>
        <v>0.8933333333333332</v>
      </c>
      <c r="AA9" s="3">
        <f t="shared" si="6"/>
        <v>0.3566666666666668</v>
      </c>
    </row>
    <row r="10" spans="1:27" x14ac:dyDescent="0.2">
      <c r="A10">
        <v>6</v>
      </c>
      <c r="B10">
        <v>499.93</v>
      </c>
      <c r="C10">
        <v>0.01</v>
      </c>
      <c r="D10">
        <v>0.05</v>
      </c>
      <c r="E10">
        <v>0.06</v>
      </c>
      <c r="F10">
        <v>0.82</v>
      </c>
      <c r="G10">
        <v>1.46</v>
      </c>
      <c r="H10">
        <v>2.23</v>
      </c>
      <c r="I10">
        <v>0.01</v>
      </c>
      <c r="J10">
        <v>0.06</v>
      </c>
      <c r="K10">
        <v>0.08</v>
      </c>
      <c r="L10">
        <v>0.37</v>
      </c>
      <c r="M10">
        <v>0.79</v>
      </c>
      <c r="N10">
        <v>2.2599999999999998</v>
      </c>
      <c r="O10">
        <v>0.01</v>
      </c>
      <c r="P10">
        <v>0.05</v>
      </c>
      <c r="Q10">
        <v>0.06</v>
      </c>
      <c r="R10">
        <v>0.28999999999999998</v>
      </c>
      <c r="S10">
        <v>0.82</v>
      </c>
      <c r="T10">
        <v>1.49</v>
      </c>
      <c r="V10" s="3">
        <f t="shared" si="1"/>
        <v>4.3333333333333335E-2</v>
      </c>
      <c r="W10" s="3">
        <f t="shared" si="2"/>
        <v>5.3333333333333337E-2</v>
      </c>
      <c r="X10" s="3">
        <f t="shared" si="3"/>
        <v>1.3333333333333329E-2</v>
      </c>
      <c r="Y10" s="3">
        <f t="shared" si="4"/>
        <v>0.5299999999999998</v>
      </c>
      <c r="Z10" s="3">
        <f t="shared" si="5"/>
        <v>1.0233333333333332</v>
      </c>
      <c r="AA10" s="3">
        <f t="shared" si="6"/>
        <v>0.9700000000000002</v>
      </c>
    </row>
    <row r="11" spans="1:27" s="1" customFormat="1" x14ac:dyDescent="0.2">
      <c r="A11">
        <v>5</v>
      </c>
      <c r="B11">
        <v>599.96</v>
      </c>
      <c r="C11">
        <v>0.01</v>
      </c>
      <c r="D11">
        <v>0.05</v>
      </c>
      <c r="E11">
        <v>7.0000000000000007E-2</v>
      </c>
      <c r="F11">
        <v>0.22</v>
      </c>
      <c r="G11">
        <v>1.25</v>
      </c>
      <c r="H11">
        <v>2.42</v>
      </c>
      <c r="I11">
        <v>0.01</v>
      </c>
      <c r="J11">
        <v>0.06</v>
      </c>
      <c r="K11">
        <v>7.0000000000000007E-2</v>
      </c>
      <c r="L11">
        <v>0.31</v>
      </c>
      <c r="M11">
        <v>1.53</v>
      </c>
      <c r="N11">
        <v>2.5099999999999998</v>
      </c>
      <c r="O11">
        <v>0.01</v>
      </c>
      <c r="P11">
        <v>0.05</v>
      </c>
      <c r="Q11">
        <v>0.06</v>
      </c>
      <c r="R11">
        <v>0.05</v>
      </c>
      <c r="S11">
        <v>1.25</v>
      </c>
      <c r="T11">
        <v>1.56</v>
      </c>
      <c r="V11" s="3">
        <f t="shared" si="1"/>
        <v>4.3333333333333335E-2</v>
      </c>
      <c r="W11" s="3">
        <f t="shared" si="2"/>
        <v>5.3333333333333337E-2</v>
      </c>
      <c r="X11" s="3">
        <f t="shared" si="3"/>
        <v>1.3333333333333329E-2</v>
      </c>
      <c r="Y11" s="3">
        <f t="shared" si="4"/>
        <v>1.1500000000000001</v>
      </c>
      <c r="Z11" s="3">
        <f t="shared" si="5"/>
        <v>1.3433333333333335</v>
      </c>
      <c r="AA11" s="3">
        <f t="shared" si="6"/>
        <v>0.82000000000000006</v>
      </c>
    </row>
    <row r="12" spans="1:27" s="1" customFormat="1" x14ac:dyDescent="0.2">
      <c r="A12">
        <v>2</v>
      </c>
      <c r="B12">
        <v>602.03</v>
      </c>
      <c r="C12">
        <v>0</v>
      </c>
      <c r="D12">
        <v>0.05</v>
      </c>
      <c r="E12">
        <v>7.0000000000000007E-2</v>
      </c>
      <c r="F12">
        <v>0.01</v>
      </c>
      <c r="G12">
        <v>1.59</v>
      </c>
      <c r="H12">
        <v>3.67</v>
      </c>
      <c r="I12">
        <v>0.01</v>
      </c>
      <c r="J12">
        <v>0.05</v>
      </c>
      <c r="K12">
        <v>0.06</v>
      </c>
      <c r="L12">
        <v>0</v>
      </c>
      <c r="M12">
        <v>1.45</v>
      </c>
      <c r="N12">
        <v>3.56</v>
      </c>
      <c r="O12">
        <v>0.01</v>
      </c>
      <c r="P12">
        <v>0.05</v>
      </c>
      <c r="Q12">
        <v>0.06</v>
      </c>
      <c r="R12">
        <v>0</v>
      </c>
      <c r="S12">
        <v>1.44</v>
      </c>
      <c r="T12">
        <v>3.69</v>
      </c>
      <c r="V12" s="3">
        <f>W12-AVERAGE(C12,I12,O12)</f>
        <v>4.3333333333333342E-2</v>
      </c>
      <c r="W12" s="3">
        <f>AVERAGE(D12,J12,P12)</f>
        <v>5.000000000000001E-2</v>
      </c>
      <c r="X12" s="3">
        <f>AVERAGE(E12,K12,Q12)-W12</f>
        <v>1.3333333333333329E-2</v>
      </c>
      <c r="Y12" s="3">
        <f>Z12-AVERAGE(F12,L12,R12)</f>
        <v>1.49</v>
      </c>
      <c r="Z12" s="3">
        <f>AVERAGE(G12,M12,S12)</f>
        <v>1.4933333333333334</v>
      </c>
      <c r="AA12" s="3">
        <f>AVERAGE(H12,N12,T12)-Z12</f>
        <v>2.1466666666666665</v>
      </c>
    </row>
    <row r="13" spans="1:27" s="1" customFormat="1" x14ac:dyDescent="0.2">
      <c r="A13" s="2" t="s">
        <v>24</v>
      </c>
      <c r="B13" s="2">
        <v>603</v>
      </c>
      <c r="W13" s="1">
        <v>1200</v>
      </c>
    </row>
    <row r="14" spans="1:27" s="1" customFormat="1" x14ac:dyDescent="0.2">
      <c r="A14" s="2"/>
      <c r="B14" s="2"/>
    </row>
    <row r="17" spans="1:2" s="1" customFormat="1" x14ac:dyDescent="0.2">
      <c r="A17" s="2"/>
      <c r="B17" s="2"/>
    </row>
    <row r="47" spans="1:15" x14ac:dyDescent="0.2">
      <c r="A47" s="4" t="s">
        <v>21</v>
      </c>
      <c r="C47" t="s">
        <v>23</v>
      </c>
      <c r="J47" t="s">
        <v>14</v>
      </c>
    </row>
    <row r="48" spans="1:15" x14ac:dyDescent="0.2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 t="s">
        <v>20</v>
      </c>
      <c r="G48" t="s">
        <v>12</v>
      </c>
      <c r="H48" t="s">
        <v>13</v>
      </c>
      <c r="J48" t="s">
        <v>17</v>
      </c>
      <c r="K48" t="s">
        <v>18</v>
      </c>
      <c r="L48" t="s">
        <v>19</v>
      </c>
      <c r="M48" t="s">
        <v>20</v>
      </c>
      <c r="N48" t="s">
        <v>12</v>
      </c>
      <c r="O48" t="s">
        <v>13</v>
      </c>
    </row>
    <row r="49" spans="1:15" x14ac:dyDescent="0.2">
      <c r="A49">
        <v>100000</v>
      </c>
      <c r="B49">
        <v>20</v>
      </c>
      <c r="C49">
        <v>10</v>
      </c>
      <c r="D49">
        <v>144.04</v>
      </c>
      <c r="E49">
        <v>144.88999999999999</v>
      </c>
      <c r="F49">
        <v>144.96</v>
      </c>
      <c r="G49">
        <f>E49-D49</f>
        <v>0.84999999999999432</v>
      </c>
      <c r="H49">
        <f>F49-E49</f>
        <v>7.00000000000216E-2</v>
      </c>
      <c r="J49">
        <v>10</v>
      </c>
      <c r="K49">
        <v>173.52</v>
      </c>
      <c r="L49">
        <v>173.59</v>
      </c>
      <c r="M49">
        <v>173.64</v>
      </c>
      <c r="N49">
        <f>L49-K49</f>
        <v>6.9999999999993179E-2</v>
      </c>
      <c r="O49">
        <f>M49-L49</f>
        <v>4.9999999999982947E-2</v>
      </c>
    </row>
    <row r="50" spans="1:15" x14ac:dyDescent="0.2">
      <c r="A50">
        <v>50000</v>
      </c>
      <c r="B50">
        <v>40</v>
      </c>
      <c r="C50">
        <v>20</v>
      </c>
      <c r="D50">
        <v>140.47999999999999</v>
      </c>
      <c r="E50">
        <v>140.56</v>
      </c>
      <c r="F50">
        <v>140.62</v>
      </c>
      <c r="G50">
        <f t="shared" ref="G50:G61" si="13">E50-D50</f>
        <v>8.0000000000012506E-2</v>
      </c>
      <c r="H50">
        <f t="shared" ref="H50:H61" si="14">F50-E50</f>
        <v>6.0000000000002274E-2</v>
      </c>
      <c r="J50">
        <v>20</v>
      </c>
      <c r="K50">
        <v>173.68</v>
      </c>
      <c r="L50">
        <v>173.76</v>
      </c>
      <c r="M50">
        <v>173.79</v>
      </c>
      <c r="N50">
        <f t="shared" ref="N50:N61" si="15">L50-K50</f>
        <v>7.9999999999984084E-2</v>
      </c>
      <c r="O50">
        <f t="shared" ref="O50:O61" si="16">M50-L50</f>
        <v>3.0000000000001137E-2</v>
      </c>
    </row>
    <row r="51" spans="1:15" x14ac:dyDescent="0.2">
      <c r="A51">
        <v>20000</v>
      </c>
      <c r="B51">
        <v>99.99</v>
      </c>
      <c r="C51">
        <v>50</v>
      </c>
      <c r="D51">
        <v>143.83000000000001</v>
      </c>
      <c r="E51">
        <v>144.84</v>
      </c>
      <c r="F51">
        <v>144.9</v>
      </c>
      <c r="G51">
        <f t="shared" si="13"/>
        <v>1.0099999999999909</v>
      </c>
      <c r="H51">
        <f t="shared" si="14"/>
        <v>6.0000000000002274E-2</v>
      </c>
      <c r="J51">
        <v>50</v>
      </c>
      <c r="K51">
        <v>174.11</v>
      </c>
      <c r="L51">
        <v>174.19</v>
      </c>
      <c r="M51">
        <v>174.86</v>
      </c>
      <c r="N51">
        <f t="shared" si="15"/>
        <v>7.9999999999984084E-2</v>
      </c>
      <c r="O51">
        <f t="shared" si="16"/>
        <v>0.67000000000001592</v>
      </c>
    </row>
    <row r="52" spans="1:15" x14ac:dyDescent="0.2">
      <c r="A52">
        <v>10000</v>
      </c>
      <c r="B52">
        <v>199.99</v>
      </c>
      <c r="C52">
        <v>99.99</v>
      </c>
      <c r="D52">
        <v>145.46</v>
      </c>
      <c r="E52">
        <v>145.52000000000001</v>
      </c>
      <c r="F52">
        <v>146.01</v>
      </c>
      <c r="G52">
        <f t="shared" si="13"/>
        <v>6.0000000000002274E-2</v>
      </c>
      <c r="H52">
        <f t="shared" si="14"/>
        <v>0.48999999999998067</v>
      </c>
      <c r="J52">
        <v>99.99</v>
      </c>
      <c r="K52">
        <v>173.47</v>
      </c>
      <c r="L52">
        <v>173.53</v>
      </c>
      <c r="M52">
        <v>173.56</v>
      </c>
      <c r="N52">
        <f t="shared" si="15"/>
        <v>6.0000000000002274E-2</v>
      </c>
      <c r="O52">
        <f t="shared" si="16"/>
        <v>3.0000000000001137E-2</v>
      </c>
    </row>
    <row r="53" spans="1:15" x14ac:dyDescent="0.2">
      <c r="A53">
        <v>5000</v>
      </c>
      <c r="B53">
        <v>399.97</v>
      </c>
      <c r="C53">
        <v>199.99</v>
      </c>
      <c r="D53">
        <v>141.16</v>
      </c>
      <c r="E53">
        <v>141.66</v>
      </c>
      <c r="F53">
        <v>141.75</v>
      </c>
      <c r="G53">
        <f t="shared" si="13"/>
        <v>0.5</v>
      </c>
      <c r="H53">
        <f t="shared" si="14"/>
        <v>9.0000000000003411E-2</v>
      </c>
      <c r="J53">
        <v>199.99</v>
      </c>
      <c r="K53">
        <v>173.46</v>
      </c>
      <c r="L53">
        <v>173.55</v>
      </c>
      <c r="M53">
        <v>174.22</v>
      </c>
      <c r="N53">
        <f t="shared" si="15"/>
        <v>9.0000000000003411E-2</v>
      </c>
      <c r="O53">
        <f t="shared" si="16"/>
        <v>0.66999999999998749</v>
      </c>
    </row>
    <row r="54" spans="1:15" x14ac:dyDescent="0.2">
      <c r="A54">
        <v>2000</v>
      </c>
      <c r="B54">
        <v>999.93</v>
      </c>
      <c r="C54">
        <v>499.97</v>
      </c>
      <c r="D54">
        <v>141.21</v>
      </c>
      <c r="E54">
        <v>141.71</v>
      </c>
      <c r="F54">
        <v>141.77000000000001</v>
      </c>
      <c r="G54">
        <f t="shared" si="13"/>
        <v>0.5</v>
      </c>
      <c r="H54">
        <f t="shared" si="14"/>
        <v>6.0000000000002274E-2</v>
      </c>
      <c r="J54">
        <v>499.97</v>
      </c>
      <c r="K54">
        <v>173.01</v>
      </c>
      <c r="L54">
        <v>173.06</v>
      </c>
      <c r="M54">
        <v>173.08</v>
      </c>
      <c r="N54">
        <f t="shared" si="15"/>
        <v>5.0000000000011369E-2</v>
      </c>
      <c r="O54">
        <f t="shared" si="16"/>
        <v>2.0000000000010232E-2</v>
      </c>
    </row>
    <row r="55" spans="1:15" x14ac:dyDescent="0.2">
      <c r="A55">
        <v>1000</v>
      </c>
      <c r="B55">
        <v>1999.8</v>
      </c>
      <c r="C55">
        <v>999.9</v>
      </c>
      <c r="D55">
        <v>144.62</v>
      </c>
      <c r="E55">
        <v>144.72</v>
      </c>
      <c r="F55">
        <v>146.79</v>
      </c>
      <c r="G55">
        <f t="shared" si="13"/>
        <v>9.9999999999994316E-2</v>
      </c>
      <c r="H55">
        <f t="shared" si="14"/>
        <v>2.0699999999999932</v>
      </c>
      <c r="J55">
        <v>999.94</v>
      </c>
      <c r="K55">
        <v>173.73</v>
      </c>
      <c r="L55">
        <v>173.83</v>
      </c>
      <c r="M55">
        <v>178.14</v>
      </c>
      <c r="N55">
        <f t="shared" si="15"/>
        <v>0.10000000000002274</v>
      </c>
      <c r="O55">
        <f t="shared" si="16"/>
        <v>4.3099999999999739</v>
      </c>
    </row>
    <row r="56" spans="1:15" x14ac:dyDescent="0.2">
      <c r="A56">
        <v>500</v>
      </c>
      <c r="B56">
        <v>3999.81</v>
      </c>
      <c r="C56">
        <v>1999.87</v>
      </c>
      <c r="D56">
        <v>144.76</v>
      </c>
      <c r="E56">
        <v>144.84</v>
      </c>
      <c r="F56">
        <v>145.68</v>
      </c>
      <c r="G56">
        <f t="shared" si="13"/>
        <v>8.0000000000012506E-2</v>
      </c>
      <c r="H56">
        <f t="shared" si="14"/>
        <v>0.84000000000000341</v>
      </c>
      <c r="J56">
        <v>1999.86</v>
      </c>
      <c r="K56">
        <v>173.73</v>
      </c>
      <c r="L56">
        <v>173.78</v>
      </c>
      <c r="M56">
        <v>173.83</v>
      </c>
      <c r="N56">
        <f t="shared" si="15"/>
        <v>5.0000000000011369E-2</v>
      </c>
      <c r="O56">
        <f t="shared" si="16"/>
        <v>5.0000000000011369E-2</v>
      </c>
    </row>
    <row r="57" spans="1:15" x14ac:dyDescent="0.2">
      <c r="A57">
        <v>200</v>
      </c>
      <c r="B57">
        <v>9999.32</v>
      </c>
      <c r="C57">
        <v>4999.6499999999996</v>
      </c>
      <c r="D57">
        <v>139.51</v>
      </c>
      <c r="E57">
        <v>140</v>
      </c>
      <c r="F57">
        <v>140.07</v>
      </c>
      <c r="G57">
        <f t="shared" si="13"/>
        <v>0.49000000000000909</v>
      </c>
      <c r="H57">
        <f t="shared" si="14"/>
        <v>6.9999999999993179E-2</v>
      </c>
      <c r="J57">
        <v>4999.66</v>
      </c>
      <c r="K57">
        <v>174.22</v>
      </c>
      <c r="L57">
        <v>174.28</v>
      </c>
      <c r="M57">
        <v>174.35</v>
      </c>
      <c r="N57">
        <f t="shared" si="15"/>
        <v>6.0000000000002274E-2</v>
      </c>
      <c r="O57">
        <f t="shared" si="16"/>
        <v>6.9999999999993179E-2</v>
      </c>
    </row>
    <row r="58" spans="1:15" x14ac:dyDescent="0.2">
      <c r="A58">
        <v>50</v>
      </c>
      <c r="B58">
        <v>13963.49</v>
      </c>
      <c r="C58">
        <v>13942.23</v>
      </c>
      <c r="D58">
        <v>159.6</v>
      </c>
      <c r="E58">
        <v>354.64</v>
      </c>
      <c r="F58">
        <v>380.5</v>
      </c>
      <c r="G58">
        <f t="shared" si="13"/>
        <v>195.04</v>
      </c>
      <c r="H58">
        <f t="shared" si="14"/>
        <v>25.860000000000014</v>
      </c>
      <c r="J58">
        <v>20</v>
      </c>
      <c r="K58">
        <v>173.16</v>
      </c>
      <c r="L58">
        <v>177.79</v>
      </c>
      <c r="M58">
        <v>178.27</v>
      </c>
      <c r="N58">
        <f t="shared" si="15"/>
        <v>4.6299999999999955</v>
      </c>
      <c r="O58">
        <f t="shared" si="16"/>
        <v>0.48000000000001819</v>
      </c>
    </row>
    <row r="59" spans="1:15" x14ac:dyDescent="0.2">
      <c r="A59">
        <v>100</v>
      </c>
      <c r="B59">
        <v>14346.52</v>
      </c>
      <c r="C59">
        <v>7249.81</v>
      </c>
      <c r="D59">
        <v>307.86</v>
      </c>
      <c r="E59">
        <v>697.42</v>
      </c>
      <c r="F59">
        <v>723.11</v>
      </c>
      <c r="G59">
        <f t="shared" si="13"/>
        <v>389.55999999999995</v>
      </c>
      <c r="H59">
        <f t="shared" si="14"/>
        <v>25.690000000000055</v>
      </c>
      <c r="J59">
        <v>7093.33</v>
      </c>
      <c r="K59">
        <v>240.56</v>
      </c>
      <c r="L59">
        <v>695.69</v>
      </c>
      <c r="M59">
        <v>727.24</v>
      </c>
      <c r="N59">
        <f t="shared" si="15"/>
        <v>455.13000000000005</v>
      </c>
      <c r="O59">
        <f t="shared" si="16"/>
        <v>31.549999999999955</v>
      </c>
    </row>
    <row r="60" spans="1:15" x14ac:dyDescent="0.2">
      <c r="A60">
        <v>20</v>
      </c>
      <c r="B60">
        <v>13931.28</v>
      </c>
      <c r="C60">
        <v>6949.35</v>
      </c>
      <c r="D60">
        <v>587.47</v>
      </c>
      <c r="E60">
        <v>721.16</v>
      </c>
      <c r="F60">
        <v>762.13</v>
      </c>
      <c r="G60">
        <f t="shared" si="13"/>
        <v>133.68999999999994</v>
      </c>
      <c r="H60">
        <f t="shared" si="14"/>
        <v>40.970000000000027</v>
      </c>
      <c r="J60">
        <v>6980.84</v>
      </c>
      <c r="K60">
        <v>284.99</v>
      </c>
      <c r="L60">
        <v>715.64</v>
      </c>
      <c r="M60">
        <v>762.27</v>
      </c>
      <c r="N60">
        <f t="shared" si="15"/>
        <v>430.65</v>
      </c>
      <c r="O60">
        <f t="shared" si="16"/>
        <v>46.629999999999995</v>
      </c>
    </row>
    <row r="61" spans="1:15" x14ac:dyDescent="0.2">
      <c r="A61">
        <v>10</v>
      </c>
      <c r="B61">
        <v>14184.97</v>
      </c>
      <c r="C61">
        <v>7175.63</v>
      </c>
      <c r="D61">
        <v>299.01</v>
      </c>
      <c r="E61">
        <v>705.39</v>
      </c>
      <c r="F61">
        <v>741.15</v>
      </c>
      <c r="G61">
        <f t="shared" si="13"/>
        <v>406.38</v>
      </c>
      <c r="H61">
        <f t="shared" si="14"/>
        <v>35.759999999999991</v>
      </c>
      <c r="J61">
        <v>7004.61</v>
      </c>
      <c r="K61">
        <v>183.6</v>
      </c>
      <c r="L61">
        <v>704.5</v>
      </c>
      <c r="M61">
        <v>742.88</v>
      </c>
      <c r="N61">
        <f t="shared" si="15"/>
        <v>520.9</v>
      </c>
      <c r="O61">
        <f t="shared" si="16"/>
        <v>38.379999999999995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2020-03-01T14:00:37Z</cp:lastPrinted>
  <dcterms:created xsi:type="dcterms:W3CDTF">2019-06-19T20:00:25Z</dcterms:created>
  <dcterms:modified xsi:type="dcterms:W3CDTF">2020-03-01T14:03:58Z</dcterms:modified>
</cp:coreProperties>
</file>