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rghyakusumdas/Documents/MyGitProjects/MyIeeeAccessPaper/IEEEtran/IEEEtran/Figures/"/>
    </mc:Choice>
  </mc:AlternateContent>
  <bookViews>
    <workbookView xWindow="0" yWindow="460" windowWidth="28800" windowHeight="16300" tabRatio="500" activeTab="1"/>
  </bookViews>
  <sheets>
    <sheet name="Model" sheetId="1" r:id="rId1"/>
    <sheet name="Performance" sheetId="2" r:id="rId2"/>
    <sheet name="Human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2" l="1"/>
  <c r="D31" i="2"/>
  <c r="D30" i="2"/>
  <c r="D29" i="2"/>
  <c r="F29" i="2"/>
  <c r="F30" i="2"/>
  <c r="F34" i="2"/>
  <c r="F31" i="2"/>
  <c r="F35" i="2"/>
  <c r="E31" i="2"/>
  <c r="E30" i="2"/>
  <c r="E29" i="2"/>
  <c r="F33" i="2"/>
  <c r="E35" i="2"/>
  <c r="E34" i="2"/>
  <c r="E33" i="2"/>
  <c r="C35" i="2"/>
  <c r="C34" i="2"/>
  <c r="C33" i="2"/>
  <c r="B35" i="2"/>
  <c r="B34" i="2"/>
  <c r="B33" i="2"/>
  <c r="L4" i="2"/>
  <c r="L3" i="2"/>
  <c r="L2" i="2"/>
  <c r="K4" i="2"/>
  <c r="K3" i="2"/>
  <c r="K2" i="2"/>
  <c r="J4" i="2"/>
  <c r="J3" i="2"/>
  <c r="J2" i="2"/>
  <c r="I4" i="2"/>
  <c r="I3" i="2"/>
  <c r="I2" i="2"/>
  <c r="N3" i="1"/>
  <c r="N4" i="1"/>
  <c r="N5" i="1"/>
  <c r="N6" i="1"/>
  <c r="N7" i="1"/>
  <c r="N8" i="1"/>
  <c r="N2" i="1"/>
  <c r="E3" i="1"/>
  <c r="E4" i="1"/>
  <c r="E5" i="1"/>
  <c r="E6" i="1"/>
  <c r="E7" i="1"/>
  <c r="E8" i="1"/>
  <c r="E2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<sst xmlns="http://schemas.openxmlformats.org/spreadsheetml/2006/main" count="33" uniqueCount="17">
  <si>
    <t>beta</t>
  </si>
  <si>
    <t>gamma</t>
  </si>
  <si>
    <t>delta</t>
  </si>
  <si>
    <t>Cluster</t>
  </si>
  <si>
    <t>TeraSort</t>
  </si>
  <si>
    <t>WordCount</t>
  </si>
  <si>
    <t>BumbleBeeGraphConstruction</t>
  </si>
  <si>
    <t>BumbleBeeGraphSimplification</t>
  </si>
  <si>
    <t>HumanGraphConstruction</t>
  </si>
  <si>
    <t>HumanGraphSimplification</t>
  </si>
  <si>
    <t>SuperMikeII (15DN)</t>
  </si>
  <si>
    <t>SwatIII (7DN)</t>
  </si>
  <si>
    <t>CeresII (24DN)</t>
  </si>
  <si>
    <t>SuperMikeII (127DN)</t>
  </si>
  <si>
    <t>SwatIII (15DN)</t>
  </si>
  <si>
    <t>CeresII (39DN)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</si>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</sst>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Balance for different types of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Model!$B$2:$B$6</c:f>
              <c:numCache>
                <c:formatCode>General</c:formatCode>
                <c:ptCount val="5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1.0</c:v>
                </c:pt>
                <c:pt idx="4">
                  <c:v>10.0</c:v>
                </c:pt>
              </c:numCache>
            </c:numRef>
          </c:cat>
          <c:val>
            <c:numRef>
              <c:f>Model!$A$2:$A$6</c:f>
              <c:numCache>
                <c:formatCode>General</c:formatCode>
                <c:ptCount val="5"/>
                <c:pt idx="0">
                  <c:v>0.00894427190999916</c:v>
                </c:pt>
                <c:pt idx="1">
                  <c:v>0.0282842712474619</c:v>
                </c:pt>
                <c:pt idx="2">
                  <c:v>0.0894427190999916</c:v>
                </c:pt>
                <c:pt idx="3">
                  <c:v>0.282842712474619</c:v>
                </c:pt>
                <c:pt idx="4">
                  <c:v>0.894427190999916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428768"/>
        <c:axId val="-2086576800"/>
      </c:lineChart>
      <c:catAx>
        <c:axId val="-21204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-25000"/>
                  <a:t>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6800"/>
        <c:crosses val="autoZero"/>
        <c:auto val="1"/>
        <c:lblAlgn val="ctr"/>
        <c:lblOffset val="100"/>
        <c:noMultiLvlLbl val="0"/>
      </c:catAx>
      <c:valAx>
        <c:axId val="-20865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  <a:r>
                  <a:rPr lang="en-US" baseline="-25000"/>
                  <a:t>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Balance for different types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Model!$F$2:$F$6</c:f>
              <c:numCache>
                <c:formatCode>General</c:formatCode>
                <c:ptCount val="5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1.0</c:v>
                </c:pt>
                <c:pt idx="4">
                  <c:v>10.0</c:v>
                </c:pt>
              </c:numCache>
            </c:numRef>
          </c:cat>
          <c:val>
            <c:numRef>
              <c:f>Model!$E$2:$E$6</c:f>
              <c:numCache>
                <c:formatCode>General</c:formatCode>
                <c:ptCount val="5"/>
                <c:pt idx="0">
                  <c:v>0.111803398874989</c:v>
                </c:pt>
                <c:pt idx="1">
                  <c:v>0.353553390593274</c:v>
                </c:pt>
                <c:pt idx="2">
                  <c:v>1.118033988749895</c:v>
                </c:pt>
                <c:pt idx="3">
                  <c:v>3.535533905932738</c:v>
                </c:pt>
                <c:pt idx="4">
                  <c:v>11.18033988749895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23616"/>
        <c:axId val="-2086201024"/>
      </c:lineChart>
      <c:catAx>
        <c:axId val="-212112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-25000"/>
                  <a:t>mem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01024"/>
        <c:crosses val="autoZero"/>
        <c:auto val="1"/>
        <c:lblAlgn val="ctr"/>
        <c:lblOffset val="100"/>
        <c:noMultiLvlLbl val="0"/>
      </c:catAx>
      <c:valAx>
        <c:axId val="-20862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  <a:r>
                  <a:rPr lang="en-US" baseline="-25000"/>
                  <a:t>mem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Model!$L$2:$L$8</c:f>
              <c:numCache>
                <c:formatCode>General</c:formatCode>
                <c:ptCount val="7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1.0</c:v>
                </c:pt>
                <c:pt idx="4">
                  <c:v>10.0</c:v>
                </c:pt>
                <c:pt idx="5">
                  <c:v>100.0</c:v>
                </c:pt>
                <c:pt idx="6">
                  <c:v>1000.0</c:v>
                </c:pt>
              </c:numCache>
            </c:numRef>
          </c:cat>
          <c:val>
            <c:numRef>
              <c:f>Model!$N$2:$N$8</c:f>
              <c:numCache>
                <c:formatCode>General</c:formatCode>
                <c:ptCount val="7"/>
                <c:pt idx="0">
                  <c:v>31.62277660168379</c:v>
                </c:pt>
                <c:pt idx="1">
                  <c:v>10.0</c:v>
                </c:pt>
                <c:pt idx="2">
                  <c:v>3.16227766016838</c:v>
                </c:pt>
                <c:pt idx="3">
                  <c:v>1.0</c:v>
                </c:pt>
                <c:pt idx="4">
                  <c:v>0.316227766016838</c:v>
                </c:pt>
                <c:pt idx="5">
                  <c:v>0.1</c:v>
                </c:pt>
                <c:pt idx="6">
                  <c:v>0.0316227766016838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51072"/>
        <c:axId val="-2106361904"/>
      </c:lineChart>
      <c:catAx>
        <c:axId val="-21062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61904"/>
        <c:crosses val="autoZero"/>
        <c:auto val="1"/>
        <c:lblAlgn val="ctr"/>
        <c:lblOffset val="100"/>
        <c:noMultiLvlLbl val="0"/>
      </c:catAx>
      <c:valAx>
        <c:axId val="-21063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</c:f>
              <c:strCache>
                <c:ptCount val="1"/>
                <c:pt idx="0">
                  <c:v>SuperMikeII (15DN)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TeraSort</c:v>
                </c:pt>
                <c:pt idx="1">
                  <c:v>WordCount</c:v>
                </c:pt>
                <c:pt idx="2">
                  <c:v>BumbleBeeGraphConstruction</c:v>
                </c:pt>
                <c:pt idx="3">
                  <c:v>BumbleBeeGraphSimplification</c:v>
                </c:pt>
              </c:strCache>
            </c:strRef>
          </c:cat>
          <c:val>
            <c:numRef>
              <c:f>Performance!$I$2:$L$2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Performance!$A$3</c:f>
              <c:strCache>
                <c:ptCount val="1"/>
                <c:pt idx="0">
                  <c:v>SwatIII (7DN)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TeraSort</c:v>
                </c:pt>
                <c:pt idx="1">
                  <c:v>WordCount</c:v>
                </c:pt>
                <c:pt idx="2">
                  <c:v>BumbleBeeGraphConstruction</c:v>
                </c:pt>
                <c:pt idx="3">
                  <c:v>BumbleBeeGraphSimplification</c:v>
                </c:pt>
              </c:strCache>
            </c:strRef>
          </c:cat>
          <c:val>
            <c:numRef>
              <c:f>Performance!$I$3:$L$3</c:f>
              <c:numCache>
                <c:formatCode>General</c:formatCode>
                <c:ptCount val="4"/>
                <c:pt idx="0">
                  <c:v>0.765432098765432</c:v>
                </c:pt>
                <c:pt idx="1">
                  <c:v>0.793650793650794</c:v>
                </c:pt>
                <c:pt idx="2">
                  <c:v>0.713701067615658</c:v>
                </c:pt>
                <c:pt idx="3">
                  <c:v>0.964783715012723</c:v>
                </c:pt>
              </c:numCache>
            </c:numRef>
          </c:val>
        </c:ser>
        <c:ser>
          <c:idx val="2"/>
          <c:order val="2"/>
          <c:tx>
            <c:strRef>
              <c:f>Performance!$A$4</c:f>
              <c:strCache>
                <c:ptCount val="1"/>
                <c:pt idx="0">
                  <c:v>CeresII (24DN)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TeraSort</c:v>
                </c:pt>
                <c:pt idx="1">
                  <c:v>WordCount</c:v>
                </c:pt>
                <c:pt idx="2">
                  <c:v>BumbleBeeGraphConstruction</c:v>
                </c:pt>
                <c:pt idx="3">
                  <c:v>BumbleBeeGraphSimplification</c:v>
                </c:pt>
              </c:strCache>
            </c:strRef>
          </c:cat>
          <c:val>
            <c:numRef>
              <c:f>Performance!$I$4:$L$4</c:f>
              <c:numCache>
                <c:formatCode>General</c:formatCode>
                <c:ptCount val="4"/>
                <c:pt idx="0">
                  <c:v>0.37037037037037</c:v>
                </c:pt>
                <c:pt idx="1">
                  <c:v>0.349206349206349</c:v>
                </c:pt>
                <c:pt idx="2">
                  <c:v>0.498220640569395</c:v>
                </c:pt>
                <c:pt idx="3">
                  <c:v>0.69587786259542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75920"/>
        <c:axId val="-2086172608"/>
      </c:barChart>
      <c:catAx>
        <c:axId val="-20861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72608"/>
        <c:crosses val="autoZero"/>
        <c:auto val="1"/>
        <c:lblAlgn val="ctr"/>
        <c:lblOffset val="100"/>
        <c:noMultiLvlLbl val="0"/>
      </c:catAx>
      <c:valAx>
        <c:axId val="-20861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Performance!$A$29</c:f>
              <c:strCache>
                <c:ptCount val="1"/>
                <c:pt idx="0">
                  <c:v>SuperMikeII (127DN)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Performance!$B$33:$C$33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Performance!$A$30</c:f>
              <c:strCache>
                <c:ptCount val="1"/>
                <c:pt idx="0">
                  <c:v>SwatIII (15DN)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Performance!$B$34:$C$34</c:f>
              <c:numCache>
                <c:formatCode>General</c:formatCode>
                <c:ptCount val="2"/>
                <c:pt idx="0">
                  <c:v>1.12814884498798</c:v>
                </c:pt>
                <c:pt idx="1">
                  <c:v>1.026867868973132</c:v>
                </c:pt>
              </c:numCache>
            </c:numRef>
          </c:val>
        </c:ser>
        <c:ser>
          <c:idx val="2"/>
          <c:order val="2"/>
          <c:tx>
            <c:strRef>
              <c:f>Performance!$A$31</c:f>
              <c:strCache>
                <c:ptCount val="1"/>
                <c:pt idx="0">
                  <c:v>CeresII (39DN)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Performance!$B$35:$C$35</c:f>
              <c:numCache>
                <c:formatCode>General</c:formatCode>
                <c:ptCount val="2"/>
                <c:pt idx="0">
                  <c:v>0.671265809553674</c:v>
                </c:pt>
                <c:pt idx="1">
                  <c:v>0.804655870445344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345104"/>
        <c:axId val="-2085979648"/>
      </c:barChart>
      <c:catAx>
        <c:axId val="-208634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79648"/>
        <c:crosses val="autoZero"/>
        <c:auto val="1"/>
        <c:lblAlgn val="ctr"/>
        <c:lblOffset val="100"/>
        <c:noMultiLvlLbl val="0"/>
      </c:catAx>
      <c:valAx>
        <c:axId val="-20859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Performance!$A$29</c:f>
              <c:strCache>
                <c:ptCount val="1"/>
                <c:pt idx="0">
                  <c:v>SuperMikeII (127DN)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Performance!$E$33:$F$33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Performance!$A$30</c:f>
              <c:strCache>
                <c:ptCount val="1"/>
                <c:pt idx="0">
                  <c:v>SwatIII (15DN)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Performance!$E$34:$F$34</c:f>
              <c:numCache>
                <c:formatCode>General</c:formatCode>
                <c:ptCount val="2"/>
                <c:pt idx="0">
                  <c:v>0.25619862867087</c:v>
                </c:pt>
                <c:pt idx="1">
                  <c:v>0.233198075791053</c:v>
                </c:pt>
              </c:numCache>
            </c:numRef>
          </c:val>
        </c:ser>
        <c:ser>
          <c:idx val="2"/>
          <c:order val="2"/>
          <c:tx>
            <c:strRef>
              <c:f>Performance!$A$31</c:f>
              <c:strCache>
                <c:ptCount val="1"/>
                <c:pt idx="0">
                  <c:v>CeresII (39DN)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Performance!$E$35:$F$35</c:f>
              <c:numCache>
                <c:formatCode>General</c:formatCode>
                <c:ptCount val="2"/>
                <c:pt idx="0">
                  <c:v>0.125840281397993</c:v>
                </c:pt>
                <c:pt idx="1">
                  <c:v>0.150846534598143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189264"/>
        <c:axId val="-2107297024"/>
      </c:barChart>
      <c:catAx>
        <c:axId val="-208318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97024"/>
        <c:crosses val="autoZero"/>
        <c:auto val="1"/>
        <c:lblAlgn val="ctr"/>
        <c:lblOffset val="100"/>
        <c:noMultiLvlLbl val="0"/>
      </c:catAx>
      <c:valAx>
        <c:axId val="-2107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25400</xdr:rowOff>
    </xdr:from>
    <xdr:to>
      <xdr:col>5</xdr:col>
      <xdr:colOff>444500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9</xdr:row>
      <xdr:rowOff>0</xdr:rowOff>
    </xdr:from>
    <xdr:to>
      <xdr:col>11</xdr:col>
      <xdr:colOff>438150</xdr:colOff>
      <xdr:row>22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793750</xdr:colOff>
      <xdr:row>9</xdr:row>
      <xdr:rowOff>12700</xdr:rowOff>
    </xdr:from>
    <xdr:to>
      <xdr:col>17</xdr:col>
      <xdr:colOff>412750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4</xdr:col>
      <xdr:colOff>2006600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9</xdr:row>
      <xdr:rowOff>190500</xdr:rowOff>
    </xdr:from>
    <xdr:to>
      <xdr:col>10</xdr:col>
      <xdr:colOff>863600</xdr:colOff>
      <xdr:row>23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1409700</xdr:colOff>
      <xdr:row>9</xdr:row>
      <xdr:rowOff>177800</xdr:rowOff>
    </xdr:from>
    <xdr:to>
      <xdr:col>6</xdr:col>
      <xdr:colOff>279400</xdr:colOff>
      <xdr:row>23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32" sqref="D3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J1" t="s">
        <v>0</v>
      </c>
      <c r="K1" t="s">
        <v>1</v>
      </c>
      <c r="L1" t="s">
        <v>2</v>
      </c>
      <c r="N1" t="s">
        <v>0</v>
      </c>
      <c r="O1" t="s">
        <v>1</v>
      </c>
      <c r="P1" t="s">
        <v>2</v>
      </c>
    </row>
    <row r="2" spans="1:16" x14ac:dyDescent="0.2">
      <c r="A2">
        <f>SQRT(B2/C2)</f>
        <v>8.9442719099991595E-3</v>
      </c>
      <c r="B2">
        <v>1E-3</v>
      </c>
      <c r="C2">
        <v>12.5</v>
      </c>
      <c r="E2">
        <f>SQRT(F2/G2)</f>
        <v>0.11180339887498948</v>
      </c>
      <c r="F2">
        <v>1E-3</v>
      </c>
      <c r="G2">
        <v>0.08</v>
      </c>
      <c r="K2">
        <v>1</v>
      </c>
      <c r="L2">
        <v>1E-3</v>
      </c>
      <c r="N2">
        <f>SQRT(O2/P2)</f>
        <v>31.622776601683793</v>
      </c>
      <c r="O2">
        <v>1</v>
      </c>
      <c r="P2">
        <v>1E-3</v>
      </c>
    </row>
    <row r="3" spans="1:16" x14ac:dyDescent="0.2">
      <c r="A3">
        <f t="shared" ref="A3:A8" si="0">SQRT(B3/C3)</f>
        <v>2.8284271247461901E-2</v>
      </c>
      <c r="B3">
        <v>0.01</v>
      </c>
      <c r="C3">
        <v>12.5</v>
      </c>
      <c r="E3">
        <f t="shared" ref="E3:E8" si="1">SQRT(F3/G3)</f>
        <v>0.35355339059327379</v>
      </c>
      <c r="F3">
        <v>0.01</v>
      </c>
      <c r="G3">
        <v>0.08</v>
      </c>
      <c r="K3">
        <v>1</v>
      </c>
      <c r="L3">
        <v>0.01</v>
      </c>
      <c r="N3">
        <f t="shared" ref="N3:N8" si="2">SQRT(O3/P3)</f>
        <v>10</v>
      </c>
      <c r="O3">
        <v>1</v>
      </c>
      <c r="P3">
        <v>0.01</v>
      </c>
    </row>
    <row r="4" spans="1:16" x14ac:dyDescent="0.2">
      <c r="A4">
        <f t="shared" si="0"/>
        <v>8.9442719099991588E-2</v>
      </c>
      <c r="B4">
        <v>0.1</v>
      </c>
      <c r="C4">
        <v>12.5</v>
      </c>
      <c r="E4">
        <f t="shared" si="1"/>
        <v>1.1180339887498949</v>
      </c>
      <c r="F4">
        <v>0.1</v>
      </c>
      <c r="G4">
        <v>0.08</v>
      </c>
      <c r="K4">
        <v>1</v>
      </c>
      <c r="L4">
        <v>0.1</v>
      </c>
      <c r="N4">
        <f t="shared" si="2"/>
        <v>3.1622776601683795</v>
      </c>
      <c r="O4">
        <v>1</v>
      </c>
      <c r="P4">
        <v>0.1</v>
      </c>
    </row>
    <row r="5" spans="1:16" x14ac:dyDescent="0.2">
      <c r="A5">
        <f t="shared" si="0"/>
        <v>0.28284271247461901</v>
      </c>
      <c r="B5">
        <v>1</v>
      </c>
      <c r="C5">
        <v>12.5</v>
      </c>
      <c r="E5">
        <f t="shared" si="1"/>
        <v>3.5355339059327378</v>
      </c>
      <c r="F5">
        <v>1</v>
      </c>
      <c r="G5">
        <v>0.08</v>
      </c>
      <c r="K5">
        <v>1</v>
      </c>
      <c r="L5">
        <v>1</v>
      </c>
      <c r="N5">
        <f t="shared" si="2"/>
        <v>1</v>
      </c>
      <c r="O5">
        <v>1</v>
      </c>
      <c r="P5">
        <v>1</v>
      </c>
    </row>
    <row r="6" spans="1:16" x14ac:dyDescent="0.2">
      <c r="A6">
        <f t="shared" si="0"/>
        <v>0.89442719099991586</v>
      </c>
      <c r="B6">
        <v>10</v>
      </c>
      <c r="C6">
        <v>12.5</v>
      </c>
      <c r="E6">
        <f t="shared" si="1"/>
        <v>11.180339887498949</v>
      </c>
      <c r="F6">
        <v>10</v>
      </c>
      <c r="G6">
        <v>0.08</v>
      </c>
      <c r="K6">
        <v>1</v>
      </c>
      <c r="L6">
        <v>10</v>
      </c>
      <c r="N6">
        <f t="shared" si="2"/>
        <v>0.31622776601683794</v>
      </c>
      <c r="O6">
        <v>1</v>
      </c>
      <c r="P6">
        <v>10</v>
      </c>
    </row>
    <row r="7" spans="1:16" x14ac:dyDescent="0.2">
      <c r="A7">
        <f t="shared" si="0"/>
        <v>2.8284271247461903</v>
      </c>
      <c r="B7">
        <v>100</v>
      </c>
      <c r="C7">
        <v>12.5</v>
      </c>
      <c r="E7">
        <f t="shared" si="1"/>
        <v>35.355339059327378</v>
      </c>
      <c r="F7">
        <v>100</v>
      </c>
      <c r="G7">
        <v>0.08</v>
      </c>
      <c r="K7">
        <v>1</v>
      </c>
      <c r="L7">
        <v>100</v>
      </c>
      <c r="N7">
        <f t="shared" si="2"/>
        <v>0.1</v>
      </c>
      <c r="O7">
        <v>1</v>
      </c>
      <c r="P7">
        <v>100</v>
      </c>
    </row>
    <row r="8" spans="1:16" x14ac:dyDescent="0.2">
      <c r="A8">
        <f t="shared" si="0"/>
        <v>8.9442719099991592</v>
      </c>
      <c r="B8">
        <v>1000</v>
      </c>
      <c r="C8">
        <v>12.5</v>
      </c>
      <c r="E8">
        <f t="shared" si="1"/>
        <v>111.80339887498948</v>
      </c>
      <c r="F8">
        <v>1000</v>
      </c>
      <c r="G8">
        <v>0.08</v>
      </c>
      <c r="K8">
        <v>1</v>
      </c>
      <c r="L8">
        <v>1000</v>
      </c>
      <c r="N8">
        <f t="shared" si="2"/>
        <v>3.1622776601683791E-2</v>
      </c>
      <c r="O8">
        <v>1</v>
      </c>
      <c r="P8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E2" sqref="E2"/>
    </sheetView>
  </sheetViews>
  <sheetFormatPr baseColWidth="10" defaultRowHeight="16" x14ac:dyDescent="0.2"/>
  <cols>
    <col min="1" max="1" width="17.1640625" bestFit="1" customWidth="1"/>
    <col min="4" max="4" width="25.83203125" bestFit="1" customWidth="1"/>
    <col min="5" max="5" width="26.5" bestFit="1" customWidth="1"/>
    <col min="6" max="6" width="22.5" bestFit="1" customWidth="1"/>
    <col min="7" max="7" width="23" bestFit="1" customWidth="1"/>
    <col min="9" max="9" width="8" bestFit="1" customWidth="1"/>
    <col min="10" max="10" width="10.5" bestFit="1" customWidth="1"/>
    <col min="11" max="11" width="25.83203125" bestFit="1" customWidth="1"/>
    <col min="12" max="12" width="26.5" bestFit="1" customWidth="1"/>
  </cols>
  <sheetData>
    <row r="1" spans="1:12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 t="s">
        <v>10</v>
      </c>
      <c r="B2">
        <v>2430</v>
      </c>
      <c r="C2">
        <v>3780</v>
      </c>
      <c r="D2">
        <v>5620</v>
      </c>
      <c r="E2">
        <v>9825</v>
      </c>
      <c r="I2">
        <f>B2/B2</f>
        <v>1</v>
      </c>
      <c r="J2">
        <f>C2/C2</f>
        <v>1</v>
      </c>
      <c r="K2">
        <f>D2/D2</f>
        <v>1</v>
      </c>
      <c r="L2">
        <f>E2/E2</f>
        <v>1</v>
      </c>
    </row>
    <row r="3" spans="1:12" x14ac:dyDescent="0.2">
      <c r="A3" t="s">
        <v>11</v>
      </c>
      <c r="B3">
        <v>1860</v>
      </c>
      <c r="C3">
        <v>3000</v>
      </c>
      <c r="D3">
        <v>4011</v>
      </c>
      <c r="E3">
        <v>9479</v>
      </c>
      <c r="I3">
        <f>B3/B2</f>
        <v>0.76543209876543206</v>
      </c>
      <c r="J3">
        <f>C3/C2</f>
        <v>0.79365079365079361</v>
      </c>
      <c r="K3">
        <f>D3/D2</f>
        <v>0.71370106761565832</v>
      </c>
      <c r="L3">
        <f>E3/E2</f>
        <v>0.96478371501272264</v>
      </c>
    </row>
    <row r="4" spans="1:12" x14ac:dyDescent="0.2">
      <c r="A4" t="s">
        <v>12</v>
      </c>
      <c r="B4">
        <v>900</v>
      </c>
      <c r="C4">
        <v>1320</v>
      </c>
      <c r="D4">
        <v>2800</v>
      </c>
      <c r="E4">
        <v>6837</v>
      </c>
      <c r="I4">
        <f>B4/B2</f>
        <v>0.37037037037037035</v>
      </c>
      <c r="J4">
        <f>C4/C2</f>
        <v>0.34920634920634919</v>
      </c>
      <c r="K4">
        <f>D4/D2</f>
        <v>0.49822064056939502</v>
      </c>
      <c r="L4">
        <f>E4/E2</f>
        <v>0.69587786259541984</v>
      </c>
    </row>
    <row r="28" spans="1:6" x14ac:dyDescent="0.2">
      <c r="A28" t="s">
        <v>3</v>
      </c>
      <c r="B28" t="s">
        <v>8</v>
      </c>
      <c r="C28" t="s">
        <v>9</v>
      </c>
      <c r="D28" t="s">
        <v>16</v>
      </c>
      <c r="E28" t="s">
        <v>8</v>
      </c>
      <c r="F28" t="s">
        <v>9</v>
      </c>
    </row>
    <row r="29" spans="1:6" x14ac:dyDescent="0.2">
      <c r="A29" t="s">
        <v>13</v>
      </c>
      <c r="B29">
        <v>9567</v>
      </c>
      <c r="C29">
        <v>21736</v>
      </c>
      <c r="D29">
        <f>3804*128</f>
        <v>486912</v>
      </c>
      <c r="E29">
        <f>D29*B29</f>
        <v>4658287104</v>
      </c>
      <c r="F29">
        <f>D29*C29</f>
        <v>10583519232</v>
      </c>
    </row>
    <row r="30" spans="1:6" x14ac:dyDescent="0.2">
      <c r="A30" t="s">
        <v>14</v>
      </c>
      <c r="B30">
        <v>10793</v>
      </c>
      <c r="C30">
        <v>22320</v>
      </c>
      <c r="D30">
        <f>6911*16</f>
        <v>110576</v>
      </c>
      <c r="E30">
        <f>D30*B30</f>
        <v>1193446768</v>
      </c>
      <c r="F30">
        <f>D30*C30</f>
        <v>2468056320</v>
      </c>
    </row>
    <row r="31" spans="1:6" x14ac:dyDescent="0.2">
      <c r="A31" t="s">
        <v>15</v>
      </c>
      <c r="B31">
        <v>6422</v>
      </c>
      <c r="C31">
        <v>17490</v>
      </c>
      <c r="D31">
        <f>2282*40</f>
        <v>91280</v>
      </c>
      <c r="E31">
        <f>D31*B31</f>
        <v>586200160</v>
      </c>
      <c r="F31">
        <f>D31*C31</f>
        <v>1596487200</v>
      </c>
    </row>
    <row r="33" spans="2:8" x14ac:dyDescent="0.2">
      <c r="B33">
        <f>B29/B29</f>
        <v>1</v>
      </c>
      <c r="C33">
        <f>C29/C29</f>
        <v>1</v>
      </c>
      <c r="E33">
        <f>E29/E29</f>
        <v>1</v>
      </c>
      <c r="F33">
        <f>F29/F29</f>
        <v>1</v>
      </c>
    </row>
    <row r="34" spans="2:8" x14ac:dyDescent="0.2">
      <c r="B34">
        <f>B30/B29</f>
        <v>1.1281488449879795</v>
      </c>
      <c r="C34">
        <f>C30/C29</f>
        <v>1.0268678689731321</v>
      </c>
      <c r="E34">
        <f>E30/E29</f>
        <v>0.25619862867087034</v>
      </c>
      <c r="F34">
        <f>F30/F29</f>
        <v>0.2331980757910527</v>
      </c>
      <c r="H34">
        <f>40*64/1024</f>
        <v>2.5</v>
      </c>
    </row>
    <row r="35" spans="2:8" x14ac:dyDescent="0.2">
      <c r="B35">
        <f>B31/B29</f>
        <v>0.6712658095536741</v>
      </c>
      <c r="C35">
        <f>C31/C29</f>
        <v>0.80465587044534415</v>
      </c>
      <c r="E35">
        <f>E31/E29</f>
        <v>0.12584028139799261</v>
      </c>
      <c r="F35">
        <f>F31/F29</f>
        <v>0.15084653459814301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Performance</vt:lpstr>
      <vt:lpstr>Human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2016-02-28T16:59:28Z</dcterms:created>
  <dcterms:modified xsi:type="dcterms:W3CDTF">2016-03-04T01:56:56Z</dcterms:modified>
</cp:coreProperties>
</file>