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20" yWindow="-120" windowWidth="20730" windowHeight="11160" firstSheet="1" activeTab="3"/>
  </bookViews>
  <sheets>
    <sheet name="DATA SOURCE" sheetId="2" r:id="rId1"/>
    <sheet name="WORK SHEET" sheetId="1" r:id="rId2"/>
    <sheet name="Pivot Table" sheetId="11" r:id="rId3"/>
    <sheet name="Dashboard" sheetId="10" r:id="rId4"/>
  </sheets>
  <definedNames>
    <definedName name="_xlnm._FilterDatabase" localSheetId="1" hidden="1">'WORK SHEET'!$F$1:$F$691</definedName>
    <definedName name="_xlchart.v1.0" hidden="1">'Pivot Table'!$C$4:$C$8</definedName>
    <definedName name="_xlchart.v1.1" hidden="1">'Pivot Table'!$D$4:$D$8</definedName>
    <definedName name="_xlchart.v1.2" hidden="1">'Pivot Table'!$C$4:$C$8</definedName>
    <definedName name="_xlchart.v1.3" hidden="1">'Pivot Table'!$D$4:$D$8</definedName>
    <definedName name="Slicer_GENDER">#N/A</definedName>
    <definedName name="Slicer_level_of_exp">#N/A</definedName>
    <definedName name="Slicer_Overtime_Hours">#N/A</definedName>
  </definedNames>
  <calcPr calcId="144525"/>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4" i="1" l="1"/>
  <c r="U15" i="1"/>
  <c r="U16" i="1"/>
  <c r="U17" i="1"/>
  <c r="U18" i="1"/>
  <c r="U19" i="1"/>
  <c r="U20" i="1"/>
  <c r="U21" i="1"/>
  <c r="U22" i="1"/>
  <c r="U23" i="1"/>
  <c r="U24" i="1"/>
  <c r="U25" i="1"/>
  <c r="U26" i="1"/>
  <c r="U27" i="1"/>
  <c r="U28" i="1"/>
  <c r="U29" i="1"/>
  <c r="U30" i="1"/>
  <c r="U31" i="1"/>
  <c r="U32" i="1"/>
  <c r="U33" i="1"/>
  <c r="U34" i="1"/>
  <c r="U35" i="1"/>
  <c r="U13" i="1"/>
  <c r="P691"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2" i="1"/>
  <c r="K3" i="1"/>
  <c r="K4" i="1"/>
  <c r="K5" i="1"/>
  <c r="K6" i="1"/>
  <c r="K7" i="1"/>
  <c r="K8" i="1"/>
  <c r="K9" i="1"/>
  <c r="K10" i="1"/>
  <c r="K11" i="1"/>
  <c r="K12" i="1"/>
  <c r="K13" i="1"/>
  <c r="K14" i="1"/>
  <c r="K15" i="1"/>
  <c r="K16" i="1"/>
  <c r="R16" i="1" s="1"/>
  <c r="K17" i="1"/>
  <c r="K18" i="1"/>
  <c r="K19" i="1"/>
  <c r="K20" i="1"/>
  <c r="K21" i="1"/>
  <c r="K22" i="1"/>
  <c r="K23" i="1"/>
  <c r="K24" i="1"/>
  <c r="K25" i="1"/>
  <c r="K26" i="1"/>
  <c r="K27" i="1"/>
  <c r="K28" i="1"/>
  <c r="K29" i="1"/>
  <c r="K30" i="1"/>
  <c r="K31" i="1"/>
  <c r="K32" i="1"/>
  <c r="R32" i="1" s="1"/>
  <c r="K33" i="1"/>
  <c r="K34" i="1"/>
  <c r="K35" i="1"/>
  <c r="K36" i="1"/>
  <c r="K37" i="1"/>
  <c r="K38" i="1"/>
  <c r="K39" i="1"/>
  <c r="K40" i="1"/>
  <c r="K41" i="1"/>
  <c r="K42" i="1"/>
  <c r="K43" i="1"/>
  <c r="K44" i="1"/>
  <c r="K45" i="1"/>
  <c r="K46" i="1"/>
  <c r="K47" i="1"/>
  <c r="K48" i="1"/>
  <c r="R48" i="1" s="1"/>
  <c r="K49" i="1"/>
  <c r="K50" i="1"/>
  <c r="K51" i="1"/>
  <c r="K52" i="1"/>
  <c r="K53" i="1"/>
  <c r="K54" i="1"/>
  <c r="K55" i="1"/>
  <c r="K56" i="1"/>
  <c r="K57" i="1"/>
  <c r="K58" i="1"/>
  <c r="K59" i="1"/>
  <c r="K60" i="1"/>
  <c r="K61" i="1"/>
  <c r="K62" i="1"/>
  <c r="K63" i="1"/>
  <c r="K64" i="1"/>
  <c r="R64" i="1" s="1"/>
  <c r="K65" i="1"/>
  <c r="K66" i="1"/>
  <c r="K67" i="1"/>
  <c r="K68" i="1"/>
  <c r="K69" i="1"/>
  <c r="K70" i="1"/>
  <c r="K71" i="1"/>
  <c r="K72" i="1"/>
  <c r="K73" i="1"/>
  <c r="K74" i="1"/>
  <c r="K75" i="1"/>
  <c r="K76" i="1"/>
  <c r="K77" i="1"/>
  <c r="K78" i="1"/>
  <c r="K79" i="1"/>
  <c r="K80" i="1"/>
  <c r="R80" i="1" s="1"/>
  <c r="K81" i="1"/>
  <c r="K82" i="1"/>
  <c r="K83" i="1"/>
  <c r="K84" i="1"/>
  <c r="K85" i="1"/>
  <c r="K86" i="1"/>
  <c r="K87" i="1"/>
  <c r="K88" i="1"/>
  <c r="K89" i="1"/>
  <c r="K90" i="1"/>
  <c r="K91" i="1"/>
  <c r="K92" i="1"/>
  <c r="K93" i="1"/>
  <c r="K94" i="1"/>
  <c r="K95" i="1"/>
  <c r="K96" i="1"/>
  <c r="R96" i="1" s="1"/>
  <c r="K97" i="1"/>
  <c r="K98" i="1"/>
  <c r="K99" i="1"/>
  <c r="K100" i="1"/>
  <c r="K101" i="1"/>
  <c r="K102" i="1"/>
  <c r="K103" i="1"/>
  <c r="K104" i="1"/>
  <c r="K105" i="1"/>
  <c r="K106" i="1"/>
  <c r="K107" i="1"/>
  <c r="K108" i="1"/>
  <c r="K109" i="1"/>
  <c r="K110" i="1"/>
  <c r="K111" i="1"/>
  <c r="K112" i="1"/>
  <c r="R112" i="1" s="1"/>
  <c r="K113" i="1"/>
  <c r="K114" i="1"/>
  <c r="K115" i="1"/>
  <c r="K116" i="1"/>
  <c r="K117" i="1"/>
  <c r="K118" i="1"/>
  <c r="K119" i="1"/>
  <c r="K120" i="1"/>
  <c r="K121" i="1"/>
  <c r="K122" i="1"/>
  <c r="K123" i="1"/>
  <c r="K124" i="1"/>
  <c r="K125" i="1"/>
  <c r="K126" i="1"/>
  <c r="K127" i="1"/>
  <c r="K128" i="1"/>
  <c r="R128" i="1" s="1"/>
  <c r="K129" i="1"/>
  <c r="K130" i="1"/>
  <c r="K131" i="1"/>
  <c r="K132" i="1"/>
  <c r="K133" i="1"/>
  <c r="K134" i="1"/>
  <c r="K135" i="1"/>
  <c r="K136" i="1"/>
  <c r="K137" i="1"/>
  <c r="K138" i="1"/>
  <c r="K139" i="1"/>
  <c r="K140" i="1"/>
  <c r="K141" i="1"/>
  <c r="K142" i="1"/>
  <c r="K143" i="1"/>
  <c r="K144" i="1"/>
  <c r="R144" i="1" s="1"/>
  <c r="K145" i="1"/>
  <c r="K146" i="1"/>
  <c r="K147" i="1"/>
  <c r="K148" i="1"/>
  <c r="K149" i="1"/>
  <c r="K150" i="1"/>
  <c r="K151" i="1"/>
  <c r="K152" i="1"/>
  <c r="K153" i="1"/>
  <c r="K154" i="1"/>
  <c r="K155" i="1"/>
  <c r="K156" i="1"/>
  <c r="K157" i="1"/>
  <c r="K158" i="1"/>
  <c r="K159" i="1"/>
  <c r="K160" i="1"/>
  <c r="R160" i="1" s="1"/>
  <c r="K161" i="1"/>
  <c r="K162" i="1"/>
  <c r="K163" i="1"/>
  <c r="K164" i="1"/>
  <c r="K165" i="1"/>
  <c r="K166" i="1"/>
  <c r="K167" i="1"/>
  <c r="K168" i="1"/>
  <c r="K169" i="1"/>
  <c r="K170" i="1"/>
  <c r="K171" i="1"/>
  <c r="K172" i="1"/>
  <c r="K173" i="1"/>
  <c r="K174" i="1"/>
  <c r="K175" i="1"/>
  <c r="K176" i="1"/>
  <c r="R176" i="1" s="1"/>
  <c r="K177" i="1"/>
  <c r="K178" i="1"/>
  <c r="K179" i="1"/>
  <c r="K180" i="1"/>
  <c r="K181" i="1"/>
  <c r="K182" i="1"/>
  <c r="K183" i="1"/>
  <c r="K184" i="1"/>
  <c r="K185" i="1"/>
  <c r="K186" i="1"/>
  <c r="K187" i="1"/>
  <c r="K188" i="1"/>
  <c r="K189" i="1"/>
  <c r="K190" i="1"/>
  <c r="K191" i="1"/>
  <c r="K192" i="1"/>
  <c r="R192" i="1" s="1"/>
  <c r="K193" i="1"/>
  <c r="K194" i="1"/>
  <c r="K195" i="1"/>
  <c r="K196" i="1"/>
  <c r="K197" i="1"/>
  <c r="K198" i="1"/>
  <c r="K199" i="1"/>
  <c r="K200" i="1"/>
  <c r="K201" i="1"/>
  <c r="K202" i="1"/>
  <c r="K203" i="1"/>
  <c r="K204" i="1"/>
  <c r="K205" i="1"/>
  <c r="K206" i="1"/>
  <c r="K207" i="1"/>
  <c r="K208" i="1"/>
  <c r="R208" i="1" s="1"/>
  <c r="K209" i="1"/>
  <c r="K210" i="1"/>
  <c r="K211" i="1"/>
  <c r="K212" i="1"/>
  <c r="K213" i="1"/>
  <c r="K214" i="1"/>
  <c r="K215" i="1"/>
  <c r="K216" i="1"/>
  <c r="K217" i="1"/>
  <c r="K218" i="1"/>
  <c r="K219" i="1"/>
  <c r="K220" i="1"/>
  <c r="K221" i="1"/>
  <c r="K222" i="1"/>
  <c r="K223" i="1"/>
  <c r="K224" i="1"/>
  <c r="R224" i="1" s="1"/>
  <c r="K225" i="1"/>
  <c r="K226" i="1"/>
  <c r="K227" i="1"/>
  <c r="K228" i="1"/>
  <c r="K229" i="1"/>
  <c r="K230" i="1"/>
  <c r="K231" i="1"/>
  <c r="K232" i="1"/>
  <c r="K233" i="1"/>
  <c r="K234" i="1"/>
  <c r="K235" i="1"/>
  <c r="K236" i="1"/>
  <c r="K237" i="1"/>
  <c r="K238" i="1"/>
  <c r="K239" i="1"/>
  <c r="K240" i="1"/>
  <c r="R240" i="1" s="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R272" i="1" s="1"/>
  <c r="K273" i="1"/>
  <c r="K274" i="1"/>
  <c r="K275" i="1"/>
  <c r="K276" i="1"/>
  <c r="K277" i="1"/>
  <c r="K278" i="1"/>
  <c r="K279" i="1"/>
  <c r="K280" i="1"/>
  <c r="K281" i="1"/>
  <c r="K282" i="1"/>
  <c r="K283" i="1"/>
  <c r="K284" i="1"/>
  <c r="K285" i="1"/>
  <c r="K286" i="1"/>
  <c r="K287" i="1"/>
  <c r="K288" i="1"/>
  <c r="R288" i="1" s="1"/>
  <c r="K289" i="1"/>
  <c r="K290" i="1"/>
  <c r="K291" i="1"/>
  <c r="K292" i="1"/>
  <c r="K293" i="1"/>
  <c r="K294" i="1"/>
  <c r="K295" i="1"/>
  <c r="K296" i="1"/>
  <c r="K297" i="1"/>
  <c r="K298" i="1"/>
  <c r="K299" i="1"/>
  <c r="K300" i="1"/>
  <c r="K301" i="1"/>
  <c r="K302" i="1"/>
  <c r="K303" i="1"/>
  <c r="K304" i="1"/>
  <c r="R304" i="1" s="1"/>
  <c r="K305" i="1"/>
  <c r="K306" i="1"/>
  <c r="K307" i="1"/>
  <c r="K308" i="1"/>
  <c r="K309" i="1"/>
  <c r="K310" i="1"/>
  <c r="K311" i="1"/>
  <c r="K312" i="1"/>
  <c r="K313" i="1"/>
  <c r="K314" i="1"/>
  <c r="K315" i="1"/>
  <c r="K316" i="1"/>
  <c r="K317" i="1"/>
  <c r="K318" i="1"/>
  <c r="K319" i="1"/>
  <c r="K320" i="1"/>
  <c r="R320" i="1" s="1"/>
  <c r="K321" i="1"/>
  <c r="K322" i="1"/>
  <c r="K323" i="1"/>
  <c r="K324" i="1"/>
  <c r="K325" i="1"/>
  <c r="K326" i="1"/>
  <c r="K327" i="1"/>
  <c r="K328" i="1"/>
  <c r="K329" i="1"/>
  <c r="K330" i="1"/>
  <c r="K331" i="1"/>
  <c r="K332" i="1"/>
  <c r="K333" i="1"/>
  <c r="K334" i="1"/>
  <c r="K335" i="1"/>
  <c r="K336" i="1"/>
  <c r="R336" i="1" s="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2" i="1"/>
  <c r="E3" i="1"/>
  <c r="F3" i="1" s="1"/>
  <c r="E4" i="1"/>
  <c r="F4" i="1" s="1"/>
  <c r="E5" i="1"/>
  <c r="F5" i="1" s="1"/>
  <c r="E6" i="1"/>
  <c r="F6" i="1" s="1"/>
  <c r="E7" i="1"/>
  <c r="F7" i="1" s="1"/>
  <c r="E8" i="1"/>
  <c r="F8" i="1" s="1"/>
  <c r="E9" i="1"/>
  <c r="F9" i="1" s="1"/>
  <c r="E10" i="1"/>
  <c r="F10" i="1" s="1"/>
  <c r="E11" i="1"/>
  <c r="F11" i="1" s="1"/>
  <c r="E12" i="1"/>
  <c r="F12" i="1" s="1"/>
  <c r="E13" i="1"/>
  <c r="F13" i="1" s="1"/>
  <c r="E14" i="1"/>
  <c r="F14" i="1" s="1"/>
  <c r="E15" i="1"/>
  <c r="F15" i="1" s="1"/>
  <c r="E16" i="1"/>
  <c r="F16" i="1" s="1"/>
  <c r="E17" i="1"/>
  <c r="F17" i="1" s="1"/>
  <c r="E18" i="1"/>
  <c r="F18" i="1" s="1"/>
  <c r="E19" i="1"/>
  <c r="F19" i="1" s="1"/>
  <c r="E20" i="1"/>
  <c r="F20" i="1" s="1"/>
  <c r="E21" i="1"/>
  <c r="F21" i="1" s="1"/>
  <c r="E22" i="1"/>
  <c r="F22" i="1" s="1"/>
  <c r="E23" i="1"/>
  <c r="F23" i="1" s="1"/>
  <c r="E24" i="1"/>
  <c r="F24" i="1" s="1"/>
  <c r="E25" i="1"/>
  <c r="F25" i="1" s="1"/>
  <c r="E26" i="1"/>
  <c r="F26" i="1" s="1"/>
  <c r="E27" i="1"/>
  <c r="F27" i="1" s="1"/>
  <c r="E28" i="1"/>
  <c r="F28" i="1" s="1"/>
  <c r="E29" i="1"/>
  <c r="F29" i="1" s="1"/>
  <c r="E30" i="1"/>
  <c r="F30" i="1" s="1"/>
  <c r="E31" i="1"/>
  <c r="F31" i="1" s="1"/>
  <c r="E32" i="1"/>
  <c r="F32" i="1" s="1"/>
  <c r="E33" i="1"/>
  <c r="F33" i="1" s="1"/>
  <c r="E34" i="1"/>
  <c r="F34" i="1" s="1"/>
  <c r="E35" i="1"/>
  <c r="F35" i="1" s="1"/>
  <c r="E36" i="1"/>
  <c r="F36" i="1" s="1"/>
  <c r="E37" i="1"/>
  <c r="F37" i="1" s="1"/>
  <c r="E38" i="1"/>
  <c r="F38" i="1" s="1"/>
  <c r="E39" i="1"/>
  <c r="F39" i="1" s="1"/>
  <c r="E40" i="1"/>
  <c r="F40" i="1" s="1"/>
  <c r="E41" i="1"/>
  <c r="F41" i="1" s="1"/>
  <c r="E42" i="1"/>
  <c r="F42" i="1" s="1"/>
  <c r="E43" i="1"/>
  <c r="F43" i="1" s="1"/>
  <c r="E44" i="1"/>
  <c r="F44" i="1" s="1"/>
  <c r="E45" i="1"/>
  <c r="F45" i="1" s="1"/>
  <c r="E46" i="1"/>
  <c r="F46" i="1" s="1"/>
  <c r="E47" i="1"/>
  <c r="F47" i="1" s="1"/>
  <c r="E48" i="1"/>
  <c r="F48" i="1" s="1"/>
  <c r="E49" i="1"/>
  <c r="F49" i="1" s="1"/>
  <c r="E50" i="1"/>
  <c r="F50" i="1" s="1"/>
  <c r="E51" i="1"/>
  <c r="F51" i="1" s="1"/>
  <c r="E52" i="1"/>
  <c r="F52" i="1" s="1"/>
  <c r="E53" i="1"/>
  <c r="F53" i="1" s="1"/>
  <c r="E54" i="1"/>
  <c r="F54" i="1" s="1"/>
  <c r="E55" i="1"/>
  <c r="F55" i="1" s="1"/>
  <c r="E56" i="1"/>
  <c r="F56" i="1" s="1"/>
  <c r="E57" i="1"/>
  <c r="F57" i="1" s="1"/>
  <c r="E58" i="1"/>
  <c r="F58" i="1" s="1"/>
  <c r="E59" i="1"/>
  <c r="F59" i="1" s="1"/>
  <c r="E60" i="1"/>
  <c r="F60" i="1" s="1"/>
  <c r="E61" i="1"/>
  <c r="F61" i="1" s="1"/>
  <c r="E62" i="1"/>
  <c r="F62" i="1" s="1"/>
  <c r="E63" i="1"/>
  <c r="F63" i="1" s="1"/>
  <c r="E64" i="1"/>
  <c r="F64" i="1" s="1"/>
  <c r="E65" i="1"/>
  <c r="F65" i="1" s="1"/>
  <c r="E66" i="1"/>
  <c r="F66" i="1" s="1"/>
  <c r="E67" i="1"/>
  <c r="F67" i="1" s="1"/>
  <c r="E68" i="1"/>
  <c r="F68" i="1" s="1"/>
  <c r="E69" i="1"/>
  <c r="F69" i="1" s="1"/>
  <c r="E70" i="1"/>
  <c r="F70" i="1" s="1"/>
  <c r="E71" i="1"/>
  <c r="F71" i="1" s="1"/>
  <c r="E72" i="1"/>
  <c r="F72" i="1" s="1"/>
  <c r="E73" i="1"/>
  <c r="F73" i="1" s="1"/>
  <c r="E74" i="1"/>
  <c r="F74" i="1" s="1"/>
  <c r="E75" i="1"/>
  <c r="F75" i="1" s="1"/>
  <c r="E76" i="1"/>
  <c r="F76" i="1" s="1"/>
  <c r="E77" i="1"/>
  <c r="F77" i="1" s="1"/>
  <c r="E78" i="1"/>
  <c r="F78" i="1" s="1"/>
  <c r="E79" i="1"/>
  <c r="F79" i="1" s="1"/>
  <c r="E80" i="1"/>
  <c r="F80" i="1" s="1"/>
  <c r="E81" i="1"/>
  <c r="F81" i="1" s="1"/>
  <c r="E82" i="1"/>
  <c r="F82" i="1" s="1"/>
  <c r="E83" i="1"/>
  <c r="F83" i="1" s="1"/>
  <c r="E84" i="1"/>
  <c r="F84" i="1" s="1"/>
  <c r="E85" i="1"/>
  <c r="F85" i="1" s="1"/>
  <c r="E86" i="1"/>
  <c r="F86" i="1" s="1"/>
  <c r="E87" i="1"/>
  <c r="F87" i="1" s="1"/>
  <c r="E88" i="1"/>
  <c r="F88" i="1" s="1"/>
  <c r="E89" i="1"/>
  <c r="F89" i="1" s="1"/>
  <c r="E90" i="1"/>
  <c r="F90" i="1" s="1"/>
  <c r="E91" i="1"/>
  <c r="F91" i="1" s="1"/>
  <c r="E92" i="1"/>
  <c r="F92" i="1" s="1"/>
  <c r="E93" i="1"/>
  <c r="F93" i="1" s="1"/>
  <c r="E94" i="1"/>
  <c r="F94" i="1" s="1"/>
  <c r="E95" i="1"/>
  <c r="F95" i="1" s="1"/>
  <c r="E96" i="1"/>
  <c r="F96" i="1" s="1"/>
  <c r="E97" i="1"/>
  <c r="F97" i="1" s="1"/>
  <c r="E98" i="1"/>
  <c r="F98" i="1" s="1"/>
  <c r="E99" i="1"/>
  <c r="F99" i="1" s="1"/>
  <c r="E100" i="1"/>
  <c r="F100" i="1" s="1"/>
  <c r="E101" i="1"/>
  <c r="F101" i="1" s="1"/>
  <c r="E102" i="1"/>
  <c r="F102" i="1" s="1"/>
  <c r="E103" i="1"/>
  <c r="F103" i="1" s="1"/>
  <c r="E104" i="1"/>
  <c r="F104" i="1" s="1"/>
  <c r="E105" i="1"/>
  <c r="F105" i="1" s="1"/>
  <c r="E106" i="1"/>
  <c r="F106" i="1" s="1"/>
  <c r="E107" i="1"/>
  <c r="F107" i="1" s="1"/>
  <c r="E108" i="1"/>
  <c r="F108" i="1" s="1"/>
  <c r="E109" i="1"/>
  <c r="F109" i="1" s="1"/>
  <c r="E110" i="1"/>
  <c r="F110" i="1" s="1"/>
  <c r="E111" i="1"/>
  <c r="F111" i="1" s="1"/>
  <c r="E112" i="1"/>
  <c r="F112" i="1" s="1"/>
  <c r="E113" i="1"/>
  <c r="F113" i="1" s="1"/>
  <c r="E114" i="1"/>
  <c r="F114" i="1" s="1"/>
  <c r="E115" i="1"/>
  <c r="F115" i="1" s="1"/>
  <c r="E116" i="1"/>
  <c r="F116" i="1" s="1"/>
  <c r="E117" i="1"/>
  <c r="F117" i="1" s="1"/>
  <c r="E118" i="1"/>
  <c r="F118" i="1" s="1"/>
  <c r="E119" i="1"/>
  <c r="F119" i="1" s="1"/>
  <c r="E120" i="1"/>
  <c r="F120" i="1" s="1"/>
  <c r="E121" i="1"/>
  <c r="F121" i="1" s="1"/>
  <c r="E122" i="1"/>
  <c r="F122" i="1" s="1"/>
  <c r="E123" i="1"/>
  <c r="F123" i="1" s="1"/>
  <c r="E124" i="1"/>
  <c r="F124" i="1" s="1"/>
  <c r="E125" i="1"/>
  <c r="F125" i="1" s="1"/>
  <c r="E126" i="1"/>
  <c r="F126" i="1" s="1"/>
  <c r="E127" i="1"/>
  <c r="F127" i="1" s="1"/>
  <c r="E128" i="1"/>
  <c r="F128" i="1" s="1"/>
  <c r="E129" i="1"/>
  <c r="F129" i="1" s="1"/>
  <c r="E130" i="1"/>
  <c r="F130" i="1" s="1"/>
  <c r="E131" i="1"/>
  <c r="F131" i="1" s="1"/>
  <c r="E132" i="1"/>
  <c r="F132" i="1" s="1"/>
  <c r="E133" i="1"/>
  <c r="F133" i="1" s="1"/>
  <c r="E134" i="1"/>
  <c r="F134" i="1" s="1"/>
  <c r="E135" i="1"/>
  <c r="F135" i="1" s="1"/>
  <c r="E136" i="1"/>
  <c r="F136" i="1" s="1"/>
  <c r="E137" i="1"/>
  <c r="F137" i="1" s="1"/>
  <c r="E138" i="1"/>
  <c r="F138" i="1" s="1"/>
  <c r="E139" i="1"/>
  <c r="F139" i="1" s="1"/>
  <c r="E140" i="1"/>
  <c r="F140" i="1" s="1"/>
  <c r="E141" i="1"/>
  <c r="F141" i="1" s="1"/>
  <c r="E142" i="1"/>
  <c r="F142" i="1" s="1"/>
  <c r="E143" i="1"/>
  <c r="F143" i="1" s="1"/>
  <c r="E144" i="1"/>
  <c r="F144" i="1" s="1"/>
  <c r="E145" i="1"/>
  <c r="F145" i="1" s="1"/>
  <c r="E146" i="1"/>
  <c r="F146" i="1" s="1"/>
  <c r="E147" i="1"/>
  <c r="F147" i="1" s="1"/>
  <c r="E148" i="1"/>
  <c r="F148" i="1" s="1"/>
  <c r="E149" i="1"/>
  <c r="F149" i="1" s="1"/>
  <c r="E150" i="1"/>
  <c r="F150" i="1" s="1"/>
  <c r="E151" i="1"/>
  <c r="F151" i="1" s="1"/>
  <c r="E152" i="1"/>
  <c r="F152" i="1" s="1"/>
  <c r="E153" i="1"/>
  <c r="F153" i="1" s="1"/>
  <c r="E154" i="1"/>
  <c r="F154" i="1" s="1"/>
  <c r="E155" i="1"/>
  <c r="F155" i="1" s="1"/>
  <c r="E156" i="1"/>
  <c r="F156" i="1" s="1"/>
  <c r="E157" i="1"/>
  <c r="F157" i="1" s="1"/>
  <c r="E158" i="1"/>
  <c r="F158" i="1" s="1"/>
  <c r="E159" i="1"/>
  <c r="F159" i="1" s="1"/>
  <c r="E160" i="1"/>
  <c r="F160" i="1" s="1"/>
  <c r="E161" i="1"/>
  <c r="F161" i="1" s="1"/>
  <c r="E162" i="1"/>
  <c r="F162" i="1" s="1"/>
  <c r="E163" i="1"/>
  <c r="F163" i="1" s="1"/>
  <c r="E164" i="1"/>
  <c r="F164" i="1" s="1"/>
  <c r="E165" i="1"/>
  <c r="F165" i="1" s="1"/>
  <c r="E166" i="1"/>
  <c r="F166" i="1" s="1"/>
  <c r="E167" i="1"/>
  <c r="F167" i="1" s="1"/>
  <c r="E168" i="1"/>
  <c r="F168" i="1" s="1"/>
  <c r="E169" i="1"/>
  <c r="F169" i="1" s="1"/>
  <c r="E170" i="1"/>
  <c r="F170" i="1" s="1"/>
  <c r="E171" i="1"/>
  <c r="F171" i="1" s="1"/>
  <c r="E172" i="1"/>
  <c r="F172" i="1" s="1"/>
  <c r="E173" i="1"/>
  <c r="F173" i="1" s="1"/>
  <c r="E174" i="1"/>
  <c r="F174" i="1" s="1"/>
  <c r="E175" i="1"/>
  <c r="F175" i="1" s="1"/>
  <c r="E176" i="1"/>
  <c r="F176" i="1" s="1"/>
  <c r="E177" i="1"/>
  <c r="F177" i="1" s="1"/>
  <c r="E178" i="1"/>
  <c r="F178" i="1" s="1"/>
  <c r="E179" i="1"/>
  <c r="F179" i="1" s="1"/>
  <c r="E180" i="1"/>
  <c r="F180" i="1" s="1"/>
  <c r="E181" i="1"/>
  <c r="F181" i="1" s="1"/>
  <c r="E182" i="1"/>
  <c r="F182" i="1" s="1"/>
  <c r="E183" i="1"/>
  <c r="F183" i="1" s="1"/>
  <c r="E184" i="1"/>
  <c r="F184" i="1" s="1"/>
  <c r="E185" i="1"/>
  <c r="F185" i="1" s="1"/>
  <c r="E186" i="1"/>
  <c r="F186" i="1" s="1"/>
  <c r="E187" i="1"/>
  <c r="F187" i="1" s="1"/>
  <c r="E188" i="1"/>
  <c r="F188" i="1" s="1"/>
  <c r="E189" i="1"/>
  <c r="F189" i="1" s="1"/>
  <c r="E190" i="1"/>
  <c r="F190" i="1" s="1"/>
  <c r="E191" i="1"/>
  <c r="F191" i="1" s="1"/>
  <c r="E192" i="1"/>
  <c r="F192" i="1" s="1"/>
  <c r="E193" i="1"/>
  <c r="F193" i="1" s="1"/>
  <c r="E194" i="1"/>
  <c r="F194" i="1" s="1"/>
  <c r="E195" i="1"/>
  <c r="F195" i="1" s="1"/>
  <c r="E196" i="1"/>
  <c r="F196" i="1" s="1"/>
  <c r="E197" i="1"/>
  <c r="F197" i="1" s="1"/>
  <c r="E198" i="1"/>
  <c r="F198" i="1" s="1"/>
  <c r="E199" i="1"/>
  <c r="F199" i="1" s="1"/>
  <c r="E200" i="1"/>
  <c r="F200" i="1" s="1"/>
  <c r="E201" i="1"/>
  <c r="F201" i="1" s="1"/>
  <c r="E202" i="1"/>
  <c r="F202" i="1" s="1"/>
  <c r="E203" i="1"/>
  <c r="F203" i="1" s="1"/>
  <c r="E204" i="1"/>
  <c r="F204" i="1" s="1"/>
  <c r="E205" i="1"/>
  <c r="F205" i="1" s="1"/>
  <c r="E206" i="1"/>
  <c r="F206" i="1" s="1"/>
  <c r="E207" i="1"/>
  <c r="F207" i="1" s="1"/>
  <c r="E208" i="1"/>
  <c r="F208" i="1" s="1"/>
  <c r="E209" i="1"/>
  <c r="F209" i="1" s="1"/>
  <c r="E210" i="1"/>
  <c r="F210" i="1" s="1"/>
  <c r="E211" i="1"/>
  <c r="F211" i="1" s="1"/>
  <c r="E212" i="1"/>
  <c r="F212" i="1" s="1"/>
  <c r="E213" i="1"/>
  <c r="F213" i="1" s="1"/>
  <c r="E214" i="1"/>
  <c r="F214" i="1" s="1"/>
  <c r="E215" i="1"/>
  <c r="F215" i="1" s="1"/>
  <c r="E216" i="1"/>
  <c r="F216" i="1" s="1"/>
  <c r="E217" i="1"/>
  <c r="F217" i="1" s="1"/>
  <c r="E218" i="1"/>
  <c r="F218" i="1" s="1"/>
  <c r="E219" i="1"/>
  <c r="F219" i="1" s="1"/>
  <c r="E220" i="1"/>
  <c r="F220" i="1" s="1"/>
  <c r="E221" i="1"/>
  <c r="F221" i="1" s="1"/>
  <c r="E222" i="1"/>
  <c r="F222" i="1" s="1"/>
  <c r="E223" i="1"/>
  <c r="F223" i="1" s="1"/>
  <c r="E224" i="1"/>
  <c r="F224" i="1" s="1"/>
  <c r="E225" i="1"/>
  <c r="F225" i="1" s="1"/>
  <c r="E226" i="1"/>
  <c r="F226" i="1" s="1"/>
  <c r="E227" i="1"/>
  <c r="F227" i="1" s="1"/>
  <c r="E228" i="1"/>
  <c r="F228" i="1" s="1"/>
  <c r="E229" i="1"/>
  <c r="F229" i="1" s="1"/>
  <c r="E230" i="1"/>
  <c r="F230" i="1" s="1"/>
  <c r="E231" i="1"/>
  <c r="F231" i="1" s="1"/>
  <c r="E232" i="1"/>
  <c r="F232" i="1" s="1"/>
  <c r="E233" i="1"/>
  <c r="F233" i="1" s="1"/>
  <c r="E234" i="1"/>
  <c r="F234" i="1" s="1"/>
  <c r="E235" i="1"/>
  <c r="F235" i="1" s="1"/>
  <c r="E236" i="1"/>
  <c r="F236" i="1" s="1"/>
  <c r="E237" i="1"/>
  <c r="F237" i="1" s="1"/>
  <c r="E238" i="1"/>
  <c r="F238" i="1" s="1"/>
  <c r="E239" i="1"/>
  <c r="F239" i="1" s="1"/>
  <c r="E240" i="1"/>
  <c r="F240" i="1" s="1"/>
  <c r="E241" i="1"/>
  <c r="F241" i="1" s="1"/>
  <c r="E242" i="1"/>
  <c r="F242" i="1" s="1"/>
  <c r="E243" i="1"/>
  <c r="F243" i="1" s="1"/>
  <c r="E244" i="1"/>
  <c r="F244" i="1" s="1"/>
  <c r="E245" i="1"/>
  <c r="F245" i="1" s="1"/>
  <c r="E246" i="1"/>
  <c r="F246" i="1" s="1"/>
  <c r="E247" i="1"/>
  <c r="F247" i="1" s="1"/>
  <c r="E248" i="1"/>
  <c r="F248" i="1" s="1"/>
  <c r="E249" i="1"/>
  <c r="F249" i="1" s="1"/>
  <c r="E250" i="1"/>
  <c r="F250" i="1" s="1"/>
  <c r="E251" i="1"/>
  <c r="F251" i="1" s="1"/>
  <c r="E252" i="1"/>
  <c r="F252" i="1" s="1"/>
  <c r="E253" i="1"/>
  <c r="F253" i="1" s="1"/>
  <c r="E254" i="1"/>
  <c r="F254" i="1" s="1"/>
  <c r="E255" i="1"/>
  <c r="F255" i="1" s="1"/>
  <c r="E256" i="1"/>
  <c r="F256" i="1" s="1"/>
  <c r="E257" i="1"/>
  <c r="F257" i="1" s="1"/>
  <c r="E258" i="1"/>
  <c r="F258" i="1" s="1"/>
  <c r="E259" i="1"/>
  <c r="F259" i="1" s="1"/>
  <c r="E260" i="1"/>
  <c r="F260" i="1" s="1"/>
  <c r="E261" i="1"/>
  <c r="F261" i="1" s="1"/>
  <c r="E262" i="1"/>
  <c r="F262" i="1" s="1"/>
  <c r="E263" i="1"/>
  <c r="F263" i="1" s="1"/>
  <c r="E264" i="1"/>
  <c r="F264" i="1" s="1"/>
  <c r="E265" i="1"/>
  <c r="F265" i="1" s="1"/>
  <c r="E266" i="1"/>
  <c r="F266" i="1" s="1"/>
  <c r="E267" i="1"/>
  <c r="F267" i="1" s="1"/>
  <c r="E268" i="1"/>
  <c r="F268" i="1" s="1"/>
  <c r="E269" i="1"/>
  <c r="F269" i="1" s="1"/>
  <c r="E270" i="1"/>
  <c r="F270" i="1" s="1"/>
  <c r="E271" i="1"/>
  <c r="F271" i="1" s="1"/>
  <c r="E272" i="1"/>
  <c r="F272" i="1" s="1"/>
  <c r="E273" i="1"/>
  <c r="F273" i="1" s="1"/>
  <c r="E274" i="1"/>
  <c r="F274" i="1" s="1"/>
  <c r="E275" i="1"/>
  <c r="F275" i="1" s="1"/>
  <c r="E276" i="1"/>
  <c r="F276" i="1" s="1"/>
  <c r="E277" i="1"/>
  <c r="F277" i="1" s="1"/>
  <c r="E278" i="1"/>
  <c r="F278" i="1" s="1"/>
  <c r="E279" i="1"/>
  <c r="F279" i="1" s="1"/>
  <c r="E280" i="1"/>
  <c r="F280" i="1" s="1"/>
  <c r="E281" i="1"/>
  <c r="F281" i="1" s="1"/>
  <c r="E282" i="1"/>
  <c r="F282" i="1" s="1"/>
  <c r="E283" i="1"/>
  <c r="F283" i="1" s="1"/>
  <c r="E284" i="1"/>
  <c r="F284" i="1" s="1"/>
  <c r="E285" i="1"/>
  <c r="F285" i="1" s="1"/>
  <c r="E286" i="1"/>
  <c r="F286" i="1" s="1"/>
  <c r="E287" i="1"/>
  <c r="F287" i="1" s="1"/>
  <c r="E288" i="1"/>
  <c r="F288" i="1" s="1"/>
  <c r="E289" i="1"/>
  <c r="F289" i="1" s="1"/>
  <c r="E290" i="1"/>
  <c r="F290" i="1" s="1"/>
  <c r="E291" i="1"/>
  <c r="F291" i="1" s="1"/>
  <c r="E292" i="1"/>
  <c r="F292" i="1" s="1"/>
  <c r="E293" i="1"/>
  <c r="F293" i="1" s="1"/>
  <c r="E294" i="1"/>
  <c r="F294" i="1" s="1"/>
  <c r="E295" i="1"/>
  <c r="F295" i="1" s="1"/>
  <c r="E296" i="1"/>
  <c r="F296" i="1" s="1"/>
  <c r="E297" i="1"/>
  <c r="F297" i="1" s="1"/>
  <c r="E298" i="1"/>
  <c r="F298" i="1" s="1"/>
  <c r="E299" i="1"/>
  <c r="F299" i="1" s="1"/>
  <c r="E300" i="1"/>
  <c r="F300" i="1" s="1"/>
  <c r="E301" i="1"/>
  <c r="F301" i="1" s="1"/>
  <c r="E302" i="1"/>
  <c r="F302" i="1" s="1"/>
  <c r="E303" i="1"/>
  <c r="F303" i="1" s="1"/>
  <c r="E304" i="1"/>
  <c r="F304" i="1" s="1"/>
  <c r="E305" i="1"/>
  <c r="F305" i="1" s="1"/>
  <c r="E306" i="1"/>
  <c r="F306" i="1" s="1"/>
  <c r="E307" i="1"/>
  <c r="F307" i="1" s="1"/>
  <c r="E308" i="1"/>
  <c r="F308" i="1" s="1"/>
  <c r="E309" i="1"/>
  <c r="F309" i="1" s="1"/>
  <c r="E310" i="1"/>
  <c r="F310" i="1" s="1"/>
  <c r="E311" i="1"/>
  <c r="F311" i="1" s="1"/>
  <c r="E312" i="1"/>
  <c r="F312" i="1" s="1"/>
  <c r="E313" i="1"/>
  <c r="F313" i="1" s="1"/>
  <c r="E314" i="1"/>
  <c r="F314" i="1" s="1"/>
  <c r="E315" i="1"/>
  <c r="F315" i="1" s="1"/>
  <c r="E316" i="1"/>
  <c r="F316" i="1" s="1"/>
  <c r="E317" i="1"/>
  <c r="F317" i="1" s="1"/>
  <c r="E318" i="1"/>
  <c r="F318" i="1" s="1"/>
  <c r="E319" i="1"/>
  <c r="F319" i="1" s="1"/>
  <c r="E320" i="1"/>
  <c r="F320" i="1" s="1"/>
  <c r="E321" i="1"/>
  <c r="F321" i="1" s="1"/>
  <c r="E322" i="1"/>
  <c r="F322" i="1" s="1"/>
  <c r="E323" i="1"/>
  <c r="F323" i="1" s="1"/>
  <c r="E324" i="1"/>
  <c r="F324" i="1" s="1"/>
  <c r="E325" i="1"/>
  <c r="F325" i="1" s="1"/>
  <c r="E326" i="1"/>
  <c r="F326" i="1" s="1"/>
  <c r="E327" i="1"/>
  <c r="F327" i="1" s="1"/>
  <c r="E328" i="1"/>
  <c r="F328" i="1" s="1"/>
  <c r="E329" i="1"/>
  <c r="F329" i="1" s="1"/>
  <c r="E330" i="1"/>
  <c r="F330" i="1" s="1"/>
  <c r="E331" i="1"/>
  <c r="F331" i="1" s="1"/>
  <c r="E332" i="1"/>
  <c r="F332" i="1" s="1"/>
  <c r="E333" i="1"/>
  <c r="F333" i="1" s="1"/>
  <c r="E334" i="1"/>
  <c r="F334" i="1" s="1"/>
  <c r="E335" i="1"/>
  <c r="F335" i="1" s="1"/>
  <c r="E336" i="1"/>
  <c r="F336" i="1" s="1"/>
  <c r="E337" i="1"/>
  <c r="F337" i="1" s="1"/>
  <c r="E338" i="1"/>
  <c r="F338" i="1" s="1"/>
  <c r="E339" i="1"/>
  <c r="F339" i="1" s="1"/>
  <c r="E340" i="1"/>
  <c r="F340" i="1" s="1"/>
  <c r="E341" i="1"/>
  <c r="F341" i="1" s="1"/>
  <c r="E342" i="1"/>
  <c r="F342" i="1" s="1"/>
  <c r="E343" i="1"/>
  <c r="F343" i="1" s="1"/>
  <c r="E344" i="1"/>
  <c r="F344" i="1" s="1"/>
  <c r="E345" i="1"/>
  <c r="F345" i="1" s="1"/>
  <c r="E346" i="1"/>
  <c r="F346" i="1" s="1"/>
  <c r="E347" i="1"/>
  <c r="F347" i="1" s="1"/>
  <c r="E348" i="1"/>
  <c r="F348" i="1" s="1"/>
  <c r="E349" i="1"/>
  <c r="F349" i="1" s="1"/>
  <c r="E350" i="1"/>
  <c r="F350" i="1" s="1"/>
  <c r="E351" i="1"/>
  <c r="F351" i="1" s="1"/>
  <c r="E352" i="1"/>
  <c r="F352" i="1" s="1"/>
  <c r="E353" i="1"/>
  <c r="F353" i="1" s="1"/>
  <c r="E354" i="1"/>
  <c r="F354" i="1" s="1"/>
  <c r="E355" i="1"/>
  <c r="F355" i="1" s="1"/>
  <c r="E356" i="1"/>
  <c r="F356" i="1" s="1"/>
  <c r="E357" i="1"/>
  <c r="F357" i="1" s="1"/>
  <c r="E358" i="1"/>
  <c r="F358" i="1" s="1"/>
  <c r="E359" i="1"/>
  <c r="F359" i="1" s="1"/>
  <c r="E360" i="1"/>
  <c r="F360" i="1" s="1"/>
  <c r="E361" i="1"/>
  <c r="F361" i="1" s="1"/>
  <c r="E362" i="1"/>
  <c r="F362" i="1" s="1"/>
  <c r="E363" i="1"/>
  <c r="F363" i="1" s="1"/>
  <c r="E364" i="1"/>
  <c r="F364" i="1" s="1"/>
  <c r="E365" i="1"/>
  <c r="F365" i="1" s="1"/>
  <c r="E366" i="1"/>
  <c r="F366" i="1" s="1"/>
  <c r="E367" i="1"/>
  <c r="F367" i="1" s="1"/>
  <c r="E368" i="1"/>
  <c r="F368" i="1" s="1"/>
  <c r="E369" i="1"/>
  <c r="F369" i="1" s="1"/>
  <c r="E370" i="1"/>
  <c r="F370" i="1" s="1"/>
  <c r="E371" i="1"/>
  <c r="F371" i="1" s="1"/>
  <c r="E372" i="1"/>
  <c r="F372" i="1" s="1"/>
  <c r="E373" i="1"/>
  <c r="F373" i="1" s="1"/>
  <c r="E374" i="1"/>
  <c r="F374" i="1" s="1"/>
  <c r="E375" i="1"/>
  <c r="F375" i="1" s="1"/>
  <c r="E376" i="1"/>
  <c r="F376" i="1" s="1"/>
  <c r="E377" i="1"/>
  <c r="F377" i="1" s="1"/>
  <c r="E378" i="1"/>
  <c r="F378" i="1" s="1"/>
  <c r="E379" i="1"/>
  <c r="F379" i="1" s="1"/>
  <c r="E380" i="1"/>
  <c r="F380" i="1" s="1"/>
  <c r="E381" i="1"/>
  <c r="F381" i="1" s="1"/>
  <c r="E382" i="1"/>
  <c r="F382" i="1" s="1"/>
  <c r="E383" i="1"/>
  <c r="F383" i="1" s="1"/>
  <c r="E384" i="1"/>
  <c r="F384" i="1" s="1"/>
  <c r="E385" i="1"/>
  <c r="F385" i="1" s="1"/>
  <c r="E386" i="1"/>
  <c r="F386" i="1" s="1"/>
  <c r="E387" i="1"/>
  <c r="F387" i="1" s="1"/>
  <c r="E388" i="1"/>
  <c r="F388" i="1" s="1"/>
  <c r="E389" i="1"/>
  <c r="F389" i="1" s="1"/>
  <c r="E390" i="1"/>
  <c r="F390" i="1" s="1"/>
  <c r="E391" i="1"/>
  <c r="F391" i="1" s="1"/>
  <c r="E392" i="1"/>
  <c r="F392" i="1" s="1"/>
  <c r="E393" i="1"/>
  <c r="F393" i="1" s="1"/>
  <c r="E394" i="1"/>
  <c r="F394" i="1" s="1"/>
  <c r="E395" i="1"/>
  <c r="F395" i="1" s="1"/>
  <c r="E396" i="1"/>
  <c r="F396" i="1" s="1"/>
  <c r="E397" i="1"/>
  <c r="F397" i="1" s="1"/>
  <c r="E398" i="1"/>
  <c r="F398" i="1" s="1"/>
  <c r="E399" i="1"/>
  <c r="F399" i="1" s="1"/>
  <c r="E400" i="1"/>
  <c r="F400" i="1" s="1"/>
  <c r="E401" i="1"/>
  <c r="F401" i="1" s="1"/>
  <c r="E402" i="1"/>
  <c r="F402" i="1" s="1"/>
  <c r="E403" i="1"/>
  <c r="F403" i="1" s="1"/>
  <c r="E404" i="1"/>
  <c r="F404" i="1" s="1"/>
  <c r="E405" i="1"/>
  <c r="F405" i="1" s="1"/>
  <c r="E406" i="1"/>
  <c r="F406" i="1" s="1"/>
  <c r="E407" i="1"/>
  <c r="F407" i="1" s="1"/>
  <c r="E408" i="1"/>
  <c r="F408" i="1" s="1"/>
  <c r="E409" i="1"/>
  <c r="F409" i="1" s="1"/>
  <c r="E410" i="1"/>
  <c r="F410" i="1" s="1"/>
  <c r="E411" i="1"/>
  <c r="F411" i="1" s="1"/>
  <c r="E412" i="1"/>
  <c r="F412" i="1" s="1"/>
  <c r="E413" i="1"/>
  <c r="F413" i="1" s="1"/>
  <c r="E414" i="1"/>
  <c r="F414" i="1" s="1"/>
  <c r="E415" i="1"/>
  <c r="F415" i="1" s="1"/>
  <c r="E416" i="1"/>
  <c r="F416" i="1" s="1"/>
  <c r="E417" i="1"/>
  <c r="F417" i="1" s="1"/>
  <c r="E418" i="1"/>
  <c r="F418" i="1" s="1"/>
  <c r="E419" i="1"/>
  <c r="F419" i="1" s="1"/>
  <c r="E420" i="1"/>
  <c r="F420" i="1" s="1"/>
  <c r="E421" i="1"/>
  <c r="F421" i="1" s="1"/>
  <c r="E422" i="1"/>
  <c r="F422" i="1" s="1"/>
  <c r="E423" i="1"/>
  <c r="F423" i="1" s="1"/>
  <c r="E424" i="1"/>
  <c r="F424" i="1" s="1"/>
  <c r="E425" i="1"/>
  <c r="F425" i="1" s="1"/>
  <c r="E426" i="1"/>
  <c r="F426" i="1" s="1"/>
  <c r="E427" i="1"/>
  <c r="F427" i="1" s="1"/>
  <c r="E428" i="1"/>
  <c r="F428" i="1" s="1"/>
  <c r="E429" i="1"/>
  <c r="F429" i="1" s="1"/>
  <c r="E430" i="1"/>
  <c r="F430" i="1" s="1"/>
  <c r="E431" i="1"/>
  <c r="F431" i="1" s="1"/>
  <c r="E432" i="1"/>
  <c r="F432" i="1" s="1"/>
  <c r="E433" i="1"/>
  <c r="F433" i="1" s="1"/>
  <c r="E434" i="1"/>
  <c r="F434" i="1" s="1"/>
  <c r="E435" i="1"/>
  <c r="F435" i="1" s="1"/>
  <c r="E436" i="1"/>
  <c r="F436" i="1" s="1"/>
  <c r="E437" i="1"/>
  <c r="F437" i="1" s="1"/>
  <c r="E438" i="1"/>
  <c r="F438" i="1" s="1"/>
  <c r="E439" i="1"/>
  <c r="F439" i="1" s="1"/>
  <c r="E440" i="1"/>
  <c r="F440" i="1" s="1"/>
  <c r="E441" i="1"/>
  <c r="F441" i="1" s="1"/>
  <c r="E442" i="1"/>
  <c r="F442" i="1" s="1"/>
  <c r="E443" i="1"/>
  <c r="F443" i="1" s="1"/>
  <c r="E444" i="1"/>
  <c r="F444" i="1" s="1"/>
  <c r="E445" i="1"/>
  <c r="F445" i="1" s="1"/>
  <c r="E446" i="1"/>
  <c r="F446" i="1" s="1"/>
  <c r="E447" i="1"/>
  <c r="F447" i="1" s="1"/>
  <c r="E448" i="1"/>
  <c r="F448" i="1" s="1"/>
  <c r="E449" i="1"/>
  <c r="F449" i="1" s="1"/>
  <c r="E450" i="1"/>
  <c r="F450" i="1" s="1"/>
  <c r="E451" i="1"/>
  <c r="F451" i="1" s="1"/>
  <c r="E452" i="1"/>
  <c r="F452" i="1" s="1"/>
  <c r="E453" i="1"/>
  <c r="F453" i="1" s="1"/>
  <c r="E454" i="1"/>
  <c r="F454" i="1" s="1"/>
  <c r="E455" i="1"/>
  <c r="F455" i="1" s="1"/>
  <c r="E456" i="1"/>
  <c r="F456" i="1" s="1"/>
  <c r="E457" i="1"/>
  <c r="F457" i="1" s="1"/>
  <c r="E458" i="1"/>
  <c r="F458" i="1" s="1"/>
  <c r="E459" i="1"/>
  <c r="F459" i="1" s="1"/>
  <c r="E460" i="1"/>
  <c r="F460" i="1" s="1"/>
  <c r="E461" i="1"/>
  <c r="F461" i="1" s="1"/>
  <c r="E462" i="1"/>
  <c r="F462" i="1" s="1"/>
  <c r="E463" i="1"/>
  <c r="F463" i="1" s="1"/>
  <c r="E464" i="1"/>
  <c r="F464" i="1" s="1"/>
  <c r="E465" i="1"/>
  <c r="F465" i="1" s="1"/>
  <c r="E466" i="1"/>
  <c r="F466" i="1" s="1"/>
  <c r="E467" i="1"/>
  <c r="F467" i="1" s="1"/>
  <c r="E468" i="1"/>
  <c r="F468" i="1" s="1"/>
  <c r="E469" i="1"/>
  <c r="F469" i="1" s="1"/>
  <c r="E470" i="1"/>
  <c r="F470" i="1" s="1"/>
  <c r="E471" i="1"/>
  <c r="F471" i="1" s="1"/>
  <c r="E472" i="1"/>
  <c r="F472" i="1" s="1"/>
  <c r="E473" i="1"/>
  <c r="F473" i="1" s="1"/>
  <c r="E474" i="1"/>
  <c r="F474" i="1" s="1"/>
  <c r="E475" i="1"/>
  <c r="F475" i="1" s="1"/>
  <c r="E476" i="1"/>
  <c r="F476" i="1" s="1"/>
  <c r="E477" i="1"/>
  <c r="F477" i="1" s="1"/>
  <c r="E478" i="1"/>
  <c r="F478" i="1" s="1"/>
  <c r="E479" i="1"/>
  <c r="F479" i="1" s="1"/>
  <c r="E480" i="1"/>
  <c r="F480" i="1" s="1"/>
  <c r="E481" i="1"/>
  <c r="F481" i="1" s="1"/>
  <c r="E482" i="1"/>
  <c r="F482" i="1" s="1"/>
  <c r="E483" i="1"/>
  <c r="F483" i="1" s="1"/>
  <c r="E484" i="1"/>
  <c r="F484" i="1" s="1"/>
  <c r="E485" i="1"/>
  <c r="F485" i="1" s="1"/>
  <c r="E486" i="1"/>
  <c r="F486" i="1" s="1"/>
  <c r="E487" i="1"/>
  <c r="F487" i="1" s="1"/>
  <c r="E488" i="1"/>
  <c r="F488" i="1" s="1"/>
  <c r="E489" i="1"/>
  <c r="F489" i="1" s="1"/>
  <c r="E490" i="1"/>
  <c r="F490" i="1" s="1"/>
  <c r="E491" i="1"/>
  <c r="F491" i="1" s="1"/>
  <c r="E492" i="1"/>
  <c r="F492" i="1" s="1"/>
  <c r="E493" i="1"/>
  <c r="F493" i="1" s="1"/>
  <c r="E494" i="1"/>
  <c r="F494" i="1" s="1"/>
  <c r="E495" i="1"/>
  <c r="F495" i="1" s="1"/>
  <c r="E496" i="1"/>
  <c r="F496" i="1" s="1"/>
  <c r="E497" i="1"/>
  <c r="F497" i="1" s="1"/>
  <c r="E498" i="1"/>
  <c r="F498" i="1" s="1"/>
  <c r="E499" i="1"/>
  <c r="F499" i="1" s="1"/>
  <c r="E500" i="1"/>
  <c r="F500" i="1" s="1"/>
  <c r="E501" i="1"/>
  <c r="F501" i="1" s="1"/>
  <c r="E502" i="1"/>
  <c r="F502" i="1" s="1"/>
  <c r="E503" i="1"/>
  <c r="F503" i="1" s="1"/>
  <c r="E504" i="1"/>
  <c r="F504" i="1" s="1"/>
  <c r="E505" i="1"/>
  <c r="F505" i="1" s="1"/>
  <c r="E506" i="1"/>
  <c r="F506" i="1" s="1"/>
  <c r="E507" i="1"/>
  <c r="F507" i="1" s="1"/>
  <c r="E508" i="1"/>
  <c r="F508" i="1" s="1"/>
  <c r="E509" i="1"/>
  <c r="F509" i="1" s="1"/>
  <c r="E510" i="1"/>
  <c r="F510" i="1" s="1"/>
  <c r="E511" i="1"/>
  <c r="F511" i="1" s="1"/>
  <c r="E512" i="1"/>
  <c r="F512" i="1" s="1"/>
  <c r="E513" i="1"/>
  <c r="F513" i="1" s="1"/>
  <c r="E514" i="1"/>
  <c r="F514" i="1" s="1"/>
  <c r="E515" i="1"/>
  <c r="F515" i="1" s="1"/>
  <c r="E516" i="1"/>
  <c r="F516" i="1" s="1"/>
  <c r="E517" i="1"/>
  <c r="F517" i="1" s="1"/>
  <c r="E518" i="1"/>
  <c r="F518" i="1" s="1"/>
  <c r="E519" i="1"/>
  <c r="F519" i="1" s="1"/>
  <c r="E520" i="1"/>
  <c r="F520" i="1" s="1"/>
  <c r="E521" i="1"/>
  <c r="F521" i="1" s="1"/>
  <c r="E522" i="1"/>
  <c r="F522" i="1" s="1"/>
  <c r="E523" i="1"/>
  <c r="F523" i="1" s="1"/>
  <c r="E524" i="1"/>
  <c r="F524" i="1" s="1"/>
  <c r="E525" i="1"/>
  <c r="F525" i="1" s="1"/>
  <c r="E526" i="1"/>
  <c r="F526" i="1" s="1"/>
  <c r="E527" i="1"/>
  <c r="F527" i="1" s="1"/>
  <c r="E528" i="1"/>
  <c r="F528" i="1" s="1"/>
  <c r="E529" i="1"/>
  <c r="F529" i="1" s="1"/>
  <c r="E530" i="1"/>
  <c r="F530" i="1" s="1"/>
  <c r="E531" i="1"/>
  <c r="F531" i="1" s="1"/>
  <c r="E532" i="1"/>
  <c r="F532" i="1" s="1"/>
  <c r="E533" i="1"/>
  <c r="F533" i="1" s="1"/>
  <c r="E534" i="1"/>
  <c r="F534" i="1" s="1"/>
  <c r="E535" i="1"/>
  <c r="F535" i="1" s="1"/>
  <c r="E536" i="1"/>
  <c r="F536" i="1" s="1"/>
  <c r="E537" i="1"/>
  <c r="F537" i="1" s="1"/>
  <c r="E538" i="1"/>
  <c r="F538" i="1" s="1"/>
  <c r="E539" i="1"/>
  <c r="F539" i="1" s="1"/>
  <c r="E540" i="1"/>
  <c r="F540" i="1" s="1"/>
  <c r="E541" i="1"/>
  <c r="F541" i="1" s="1"/>
  <c r="E542" i="1"/>
  <c r="F542" i="1" s="1"/>
  <c r="E543" i="1"/>
  <c r="F543" i="1" s="1"/>
  <c r="E544" i="1"/>
  <c r="F544" i="1" s="1"/>
  <c r="E545" i="1"/>
  <c r="F545" i="1" s="1"/>
  <c r="E546" i="1"/>
  <c r="F546" i="1" s="1"/>
  <c r="E547" i="1"/>
  <c r="F547" i="1" s="1"/>
  <c r="E548" i="1"/>
  <c r="F548" i="1" s="1"/>
  <c r="E549" i="1"/>
  <c r="F549" i="1" s="1"/>
  <c r="E550" i="1"/>
  <c r="F550" i="1" s="1"/>
  <c r="E551" i="1"/>
  <c r="F551" i="1" s="1"/>
  <c r="E552" i="1"/>
  <c r="F552" i="1" s="1"/>
  <c r="E553" i="1"/>
  <c r="F553" i="1" s="1"/>
  <c r="E554" i="1"/>
  <c r="F554" i="1" s="1"/>
  <c r="E555" i="1"/>
  <c r="F555" i="1" s="1"/>
  <c r="E556" i="1"/>
  <c r="F556" i="1" s="1"/>
  <c r="E557" i="1"/>
  <c r="F557" i="1" s="1"/>
  <c r="E558" i="1"/>
  <c r="F558" i="1" s="1"/>
  <c r="E559" i="1"/>
  <c r="F559" i="1" s="1"/>
  <c r="E560" i="1"/>
  <c r="F560" i="1" s="1"/>
  <c r="E561" i="1"/>
  <c r="F561" i="1" s="1"/>
  <c r="E562" i="1"/>
  <c r="F562" i="1" s="1"/>
  <c r="E563" i="1"/>
  <c r="F563" i="1" s="1"/>
  <c r="E564" i="1"/>
  <c r="F564" i="1" s="1"/>
  <c r="E565" i="1"/>
  <c r="F565" i="1" s="1"/>
  <c r="E566" i="1"/>
  <c r="F566" i="1" s="1"/>
  <c r="E567" i="1"/>
  <c r="F567" i="1" s="1"/>
  <c r="E568" i="1"/>
  <c r="F568" i="1" s="1"/>
  <c r="E569" i="1"/>
  <c r="F569" i="1" s="1"/>
  <c r="E570" i="1"/>
  <c r="F570" i="1" s="1"/>
  <c r="E571" i="1"/>
  <c r="F571" i="1" s="1"/>
  <c r="E572" i="1"/>
  <c r="F572" i="1" s="1"/>
  <c r="E573" i="1"/>
  <c r="F573" i="1" s="1"/>
  <c r="E574" i="1"/>
  <c r="F574" i="1" s="1"/>
  <c r="E575" i="1"/>
  <c r="F575" i="1" s="1"/>
  <c r="E576" i="1"/>
  <c r="F576" i="1" s="1"/>
  <c r="E577" i="1"/>
  <c r="F577" i="1" s="1"/>
  <c r="E578" i="1"/>
  <c r="F578" i="1" s="1"/>
  <c r="E579" i="1"/>
  <c r="F579" i="1" s="1"/>
  <c r="E580" i="1"/>
  <c r="F580" i="1" s="1"/>
  <c r="E581" i="1"/>
  <c r="F581" i="1" s="1"/>
  <c r="E582" i="1"/>
  <c r="F582" i="1" s="1"/>
  <c r="E583" i="1"/>
  <c r="F583" i="1" s="1"/>
  <c r="E584" i="1"/>
  <c r="F584" i="1" s="1"/>
  <c r="E585" i="1"/>
  <c r="F585" i="1" s="1"/>
  <c r="E586" i="1"/>
  <c r="F586" i="1" s="1"/>
  <c r="E587" i="1"/>
  <c r="F587" i="1" s="1"/>
  <c r="E588" i="1"/>
  <c r="F588" i="1" s="1"/>
  <c r="E589" i="1"/>
  <c r="F589" i="1" s="1"/>
  <c r="E590" i="1"/>
  <c r="F590" i="1" s="1"/>
  <c r="E591" i="1"/>
  <c r="F591" i="1" s="1"/>
  <c r="E592" i="1"/>
  <c r="F592" i="1" s="1"/>
  <c r="E593" i="1"/>
  <c r="F593" i="1" s="1"/>
  <c r="E594" i="1"/>
  <c r="F594" i="1" s="1"/>
  <c r="E595" i="1"/>
  <c r="F595" i="1" s="1"/>
  <c r="E596" i="1"/>
  <c r="F596" i="1" s="1"/>
  <c r="E597" i="1"/>
  <c r="F597" i="1" s="1"/>
  <c r="E598" i="1"/>
  <c r="F598" i="1" s="1"/>
  <c r="E599" i="1"/>
  <c r="F599" i="1" s="1"/>
  <c r="E600" i="1"/>
  <c r="F600" i="1" s="1"/>
  <c r="E601" i="1"/>
  <c r="F601" i="1" s="1"/>
  <c r="E602" i="1"/>
  <c r="F602" i="1" s="1"/>
  <c r="E603" i="1"/>
  <c r="F603" i="1" s="1"/>
  <c r="E604" i="1"/>
  <c r="F604" i="1" s="1"/>
  <c r="E605" i="1"/>
  <c r="F605" i="1" s="1"/>
  <c r="E606" i="1"/>
  <c r="F606" i="1" s="1"/>
  <c r="E607" i="1"/>
  <c r="F607" i="1" s="1"/>
  <c r="E608" i="1"/>
  <c r="F608" i="1" s="1"/>
  <c r="E609" i="1"/>
  <c r="F609" i="1" s="1"/>
  <c r="E610" i="1"/>
  <c r="F610" i="1" s="1"/>
  <c r="E611" i="1"/>
  <c r="F611" i="1" s="1"/>
  <c r="E612" i="1"/>
  <c r="F612" i="1" s="1"/>
  <c r="E613" i="1"/>
  <c r="F613" i="1" s="1"/>
  <c r="E614" i="1"/>
  <c r="F614" i="1" s="1"/>
  <c r="E615" i="1"/>
  <c r="F615" i="1" s="1"/>
  <c r="E616" i="1"/>
  <c r="F616" i="1" s="1"/>
  <c r="E617" i="1"/>
  <c r="F617" i="1" s="1"/>
  <c r="E618" i="1"/>
  <c r="F618" i="1" s="1"/>
  <c r="E619" i="1"/>
  <c r="F619" i="1" s="1"/>
  <c r="E620" i="1"/>
  <c r="F620" i="1" s="1"/>
  <c r="E621" i="1"/>
  <c r="F621" i="1" s="1"/>
  <c r="E622" i="1"/>
  <c r="F622" i="1" s="1"/>
  <c r="E623" i="1"/>
  <c r="F623" i="1" s="1"/>
  <c r="E624" i="1"/>
  <c r="F624" i="1" s="1"/>
  <c r="E625" i="1"/>
  <c r="F625" i="1" s="1"/>
  <c r="E626" i="1"/>
  <c r="F626" i="1" s="1"/>
  <c r="E627" i="1"/>
  <c r="F627" i="1" s="1"/>
  <c r="E628" i="1"/>
  <c r="F628" i="1" s="1"/>
  <c r="E629" i="1"/>
  <c r="F629" i="1" s="1"/>
  <c r="E630" i="1"/>
  <c r="F630" i="1" s="1"/>
  <c r="E631" i="1"/>
  <c r="F631" i="1" s="1"/>
  <c r="E632" i="1"/>
  <c r="F632" i="1" s="1"/>
  <c r="E633" i="1"/>
  <c r="F633" i="1" s="1"/>
  <c r="E634" i="1"/>
  <c r="F634" i="1" s="1"/>
  <c r="E635" i="1"/>
  <c r="F635" i="1" s="1"/>
  <c r="E636" i="1"/>
  <c r="F636" i="1" s="1"/>
  <c r="E637" i="1"/>
  <c r="F637" i="1" s="1"/>
  <c r="E638" i="1"/>
  <c r="F638" i="1" s="1"/>
  <c r="E639" i="1"/>
  <c r="F639" i="1" s="1"/>
  <c r="E640" i="1"/>
  <c r="F640" i="1" s="1"/>
  <c r="E641" i="1"/>
  <c r="F641" i="1" s="1"/>
  <c r="E642" i="1"/>
  <c r="F642" i="1" s="1"/>
  <c r="E643" i="1"/>
  <c r="F643" i="1" s="1"/>
  <c r="E644" i="1"/>
  <c r="F644" i="1" s="1"/>
  <c r="E645" i="1"/>
  <c r="F645" i="1" s="1"/>
  <c r="E646" i="1"/>
  <c r="F646" i="1" s="1"/>
  <c r="E647" i="1"/>
  <c r="F647" i="1" s="1"/>
  <c r="E648" i="1"/>
  <c r="F648" i="1" s="1"/>
  <c r="E649" i="1"/>
  <c r="F649" i="1" s="1"/>
  <c r="E650" i="1"/>
  <c r="F650" i="1" s="1"/>
  <c r="E651" i="1"/>
  <c r="F651" i="1" s="1"/>
  <c r="E652" i="1"/>
  <c r="F652" i="1" s="1"/>
  <c r="E653" i="1"/>
  <c r="F653" i="1" s="1"/>
  <c r="E654" i="1"/>
  <c r="F654" i="1" s="1"/>
  <c r="E655" i="1"/>
  <c r="F655" i="1" s="1"/>
  <c r="E656" i="1"/>
  <c r="F656" i="1" s="1"/>
  <c r="E657" i="1"/>
  <c r="F657" i="1" s="1"/>
  <c r="E658" i="1"/>
  <c r="F658" i="1" s="1"/>
  <c r="E659" i="1"/>
  <c r="F659" i="1" s="1"/>
  <c r="E660" i="1"/>
  <c r="F660" i="1" s="1"/>
  <c r="E661" i="1"/>
  <c r="F661" i="1" s="1"/>
  <c r="E662" i="1"/>
  <c r="F662" i="1" s="1"/>
  <c r="E663" i="1"/>
  <c r="F663" i="1" s="1"/>
  <c r="E664" i="1"/>
  <c r="F664" i="1" s="1"/>
  <c r="E665" i="1"/>
  <c r="F665" i="1" s="1"/>
  <c r="E666" i="1"/>
  <c r="F666" i="1" s="1"/>
  <c r="E667" i="1"/>
  <c r="F667" i="1" s="1"/>
  <c r="E668" i="1"/>
  <c r="F668" i="1" s="1"/>
  <c r="E669" i="1"/>
  <c r="F669" i="1" s="1"/>
  <c r="E670" i="1"/>
  <c r="F670" i="1" s="1"/>
  <c r="E671" i="1"/>
  <c r="F671" i="1" s="1"/>
  <c r="E672" i="1"/>
  <c r="F672" i="1" s="1"/>
  <c r="E673" i="1"/>
  <c r="F673" i="1" s="1"/>
  <c r="E674" i="1"/>
  <c r="F674" i="1" s="1"/>
  <c r="E675" i="1"/>
  <c r="F675" i="1" s="1"/>
  <c r="E676" i="1"/>
  <c r="F676" i="1" s="1"/>
  <c r="E677" i="1"/>
  <c r="F677" i="1" s="1"/>
  <c r="E678" i="1"/>
  <c r="F678" i="1" s="1"/>
  <c r="E679" i="1"/>
  <c r="F679" i="1" s="1"/>
  <c r="E680" i="1"/>
  <c r="F680" i="1" s="1"/>
  <c r="E681" i="1"/>
  <c r="F681" i="1" s="1"/>
  <c r="E682" i="1"/>
  <c r="F682" i="1" s="1"/>
  <c r="E683" i="1"/>
  <c r="F683" i="1" s="1"/>
  <c r="E684" i="1"/>
  <c r="F684" i="1" s="1"/>
  <c r="E685" i="1"/>
  <c r="F685" i="1" s="1"/>
  <c r="E686" i="1"/>
  <c r="F686" i="1" s="1"/>
  <c r="E687" i="1"/>
  <c r="F687" i="1" s="1"/>
  <c r="E688" i="1"/>
  <c r="F688" i="1" s="1"/>
  <c r="E689" i="1"/>
  <c r="F689" i="1" s="1"/>
  <c r="E690" i="1"/>
  <c r="F690" i="1" s="1"/>
  <c r="E2" i="1"/>
  <c r="F2" i="1" s="1"/>
  <c r="G85" i="11"/>
  <c r="O72" i="11"/>
  <c r="E85" i="11"/>
  <c r="E86" i="11"/>
  <c r="R687" i="1" l="1"/>
  <c r="R671" i="1"/>
  <c r="R655" i="1"/>
  <c r="R623" i="1"/>
  <c r="R607" i="1"/>
  <c r="R591" i="1"/>
  <c r="R559" i="1"/>
  <c r="R543" i="1"/>
  <c r="R527" i="1"/>
  <c r="R495" i="1"/>
  <c r="R479" i="1"/>
  <c r="R463" i="1"/>
  <c r="R431" i="1"/>
  <c r="R415" i="1"/>
  <c r="R399" i="1"/>
  <c r="R375" i="1"/>
  <c r="R371" i="1"/>
  <c r="R367" i="1"/>
  <c r="R363" i="1"/>
  <c r="R359" i="1"/>
  <c r="R355" i="1"/>
  <c r="R351" i="1"/>
  <c r="R347" i="1"/>
  <c r="R343" i="1"/>
  <c r="R339" i="1"/>
  <c r="R639" i="1"/>
  <c r="R575" i="1"/>
  <c r="R511" i="1"/>
  <c r="R447" i="1"/>
  <c r="R383" i="1"/>
  <c r="R688" i="1"/>
  <c r="R684" i="1"/>
  <c r="R680" i="1"/>
  <c r="R676" i="1"/>
  <c r="R672" i="1"/>
  <c r="R668" i="1"/>
  <c r="R664" i="1"/>
  <c r="R660" i="1"/>
  <c r="R256" i="1"/>
  <c r="R335" i="1"/>
  <c r="R331" i="1"/>
  <c r="R327" i="1"/>
  <c r="R323" i="1"/>
  <c r="R319" i="1"/>
  <c r="R315" i="1"/>
  <c r="R311" i="1"/>
  <c r="R307" i="1"/>
  <c r="R303" i="1"/>
  <c r="R299" i="1"/>
  <c r="R295" i="1"/>
  <c r="R291" i="1"/>
  <c r="R287" i="1"/>
  <c r="R283" i="1"/>
  <c r="R279" i="1"/>
  <c r="R275" i="1"/>
  <c r="R271" i="1"/>
  <c r="R267" i="1"/>
  <c r="R263" i="1"/>
  <c r="R259" i="1"/>
  <c r="R255" i="1"/>
  <c r="R251" i="1"/>
  <c r="R247" i="1"/>
  <c r="R243" i="1"/>
  <c r="R239" i="1"/>
  <c r="R235" i="1"/>
  <c r="R231" i="1"/>
  <c r="R227" i="1"/>
  <c r="R223" i="1"/>
  <c r="R219" i="1"/>
  <c r="R215" i="1"/>
  <c r="R211" i="1"/>
  <c r="R207" i="1"/>
  <c r="R203" i="1"/>
  <c r="R199" i="1"/>
  <c r="R195" i="1"/>
  <c r="R191" i="1"/>
  <c r="R187" i="1"/>
  <c r="R183" i="1"/>
  <c r="R179" i="1"/>
  <c r="R175" i="1"/>
  <c r="R171" i="1"/>
  <c r="R167" i="1"/>
  <c r="R163" i="1"/>
  <c r="R159" i="1"/>
  <c r="R155" i="1"/>
  <c r="R151" i="1"/>
  <c r="R147" i="1"/>
  <c r="R143" i="1"/>
  <c r="R139" i="1"/>
  <c r="R135" i="1"/>
  <c r="R131" i="1"/>
  <c r="R127" i="1"/>
  <c r="R123" i="1"/>
  <c r="R119" i="1"/>
  <c r="R115" i="1"/>
  <c r="R111" i="1"/>
  <c r="R107" i="1"/>
  <c r="R103" i="1"/>
  <c r="R99" i="1"/>
  <c r="R95" i="1"/>
  <c r="R91" i="1"/>
  <c r="R87" i="1"/>
  <c r="R83" i="1"/>
  <c r="R79" i="1"/>
  <c r="R75" i="1"/>
  <c r="R71" i="1"/>
  <c r="R67" i="1"/>
  <c r="R63" i="1"/>
  <c r="R59" i="1"/>
  <c r="R55" i="1"/>
  <c r="R51" i="1"/>
  <c r="R47" i="1"/>
  <c r="R43" i="1"/>
  <c r="R39" i="1"/>
  <c r="R35" i="1"/>
  <c r="R31" i="1"/>
  <c r="R27" i="1"/>
  <c r="R23" i="1"/>
  <c r="R19" i="1"/>
  <c r="R15" i="1"/>
  <c r="R11" i="1"/>
  <c r="R7" i="1"/>
  <c r="R3" i="1"/>
  <c r="R2" i="1"/>
  <c r="R683" i="1"/>
  <c r="R679" i="1"/>
  <c r="R675" i="1"/>
  <c r="R667" i="1"/>
  <c r="R663" i="1"/>
  <c r="R659" i="1"/>
  <c r="R651" i="1"/>
  <c r="R647" i="1"/>
  <c r="R643" i="1"/>
  <c r="R635" i="1"/>
  <c r="R631" i="1"/>
  <c r="R627" i="1"/>
  <c r="R619" i="1"/>
  <c r="R615" i="1"/>
  <c r="R611" i="1"/>
  <c r="R603" i="1"/>
  <c r="R599" i="1"/>
  <c r="R595" i="1"/>
  <c r="R587" i="1"/>
  <c r="R583" i="1"/>
  <c r="R579" i="1"/>
  <c r="R571" i="1"/>
  <c r="R567" i="1"/>
  <c r="R563" i="1"/>
  <c r="R555" i="1"/>
  <c r="R551" i="1"/>
  <c r="R547" i="1"/>
  <c r="R539" i="1"/>
  <c r="R535" i="1"/>
  <c r="R531" i="1"/>
  <c r="R523" i="1"/>
  <c r="R519" i="1"/>
  <c r="R515" i="1"/>
  <c r="R507" i="1"/>
  <c r="R503" i="1"/>
  <c r="R499" i="1"/>
  <c r="R491" i="1"/>
  <c r="R487" i="1"/>
  <c r="R483" i="1"/>
  <c r="R475" i="1"/>
  <c r="R471" i="1"/>
  <c r="R467" i="1"/>
  <c r="R459" i="1"/>
  <c r="R455" i="1"/>
  <c r="R451" i="1"/>
  <c r="R443" i="1"/>
  <c r="R439" i="1"/>
  <c r="R435" i="1"/>
  <c r="R427" i="1"/>
  <c r="R423" i="1"/>
  <c r="R419" i="1"/>
  <c r="R411" i="1"/>
  <c r="R407" i="1"/>
  <c r="R403" i="1"/>
  <c r="R395" i="1"/>
  <c r="R391" i="1"/>
  <c r="R387" i="1"/>
  <c r="R379" i="1"/>
  <c r="U10" i="1"/>
  <c r="U9" i="1"/>
  <c r="R690" i="1"/>
  <c r="R686" i="1"/>
  <c r="R682" i="1"/>
  <c r="R678" i="1"/>
  <c r="R674" i="1"/>
  <c r="R670" i="1"/>
  <c r="R666" i="1"/>
  <c r="R662" i="1"/>
  <c r="R658" i="1"/>
  <c r="R654" i="1"/>
  <c r="R650" i="1"/>
  <c r="R646" i="1"/>
  <c r="R642" i="1"/>
  <c r="R638" i="1"/>
  <c r="R634" i="1"/>
  <c r="R630" i="1"/>
  <c r="R626" i="1"/>
  <c r="R622" i="1"/>
  <c r="R618" i="1"/>
  <c r="R614" i="1"/>
  <c r="R610" i="1"/>
  <c r="R606" i="1"/>
  <c r="R602" i="1"/>
  <c r="R598" i="1"/>
  <c r="R594" i="1"/>
  <c r="R590" i="1"/>
  <c r="R586" i="1"/>
  <c r="R582" i="1"/>
  <c r="R578" i="1"/>
  <c r="R574" i="1"/>
  <c r="R570" i="1"/>
  <c r="R566" i="1"/>
  <c r="R562" i="1"/>
  <c r="R558" i="1"/>
  <c r="R554" i="1"/>
  <c r="R550" i="1"/>
  <c r="R546" i="1"/>
  <c r="R542" i="1"/>
  <c r="R538" i="1"/>
  <c r="R534" i="1"/>
  <c r="R530" i="1"/>
  <c r="R526" i="1"/>
  <c r="R522" i="1"/>
  <c r="R518" i="1"/>
  <c r="R514" i="1"/>
  <c r="R510" i="1"/>
  <c r="R506" i="1"/>
  <c r="R502" i="1"/>
  <c r="R498" i="1"/>
  <c r="R494" i="1"/>
  <c r="R490" i="1"/>
  <c r="R486" i="1"/>
  <c r="R482" i="1"/>
  <c r="R478" i="1"/>
  <c r="R474" i="1"/>
  <c r="R470" i="1"/>
  <c r="R466" i="1"/>
  <c r="R462" i="1"/>
  <c r="R458" i="1"/>
  <c r="R454" i="1"/>
  <c r="R450" i="1"/>
  <c r="R446" i="1"/>
  <c r="R442" i="1"/>
  <c r="R438" i="1"/>
  <c r="R434" i="1"/>
  <c r="R430" i="1"/>
  <c r="R426" i="1"/>
  <c r="R422" i="1"/>
  <c r="R418" i="1"/>
  <c r="R414" i="1"/>
  <c r="R410" i="1"/>
  <c r="R406" i="1"/>
  <c r="R402" i="1"/>
  <c r="R398" i="1"/>
  <c r="R394" i="1"/>
  <c r="R390" i="1"/>
  <c r="R386" i="1"/>
  <c r="R382" i="1"/>
  <c r="R378" i="1"/>
  <c r="R374" i="1"/>
  <c r="R370" i="1"/>
  <c r="R366" i="1"/>
  <c r="R362" i="1"/>
  <c r="R358" i="1"/>
  <c r="R354" i="1"/>
  <c r="R350" i="1"/>
  <c r="R346" i="1"/>
  <c r="R342" i="1"/>
  <c r="R338" i="1"/>
  <c r="R334" i="1"/>
  <c r="R330" i="1"/>
  <c r="R326" i="1"/>
  <c r="R322" i="1"/>
  <c r="R318" i="1"/>
  <c r="R314" i="1"/>
  <c r="R310" i="1"/>
  <c r="R306" i="1"/>
  <c r="R302" i="1"/>
  <c r="R298" i="1"/>
  <c r="R294" i="1"/>
  <c r="R290" i="1"/>
  <c r="R286" i="1"/>
  <c r="R282" i="1"/>
  <c r="R278" i="1"/>
  <c r="R274" i="1"/>
  <c r="R270" i="1"/>
  <c r="R266" i="1"/>
  <c r="R262" i="1"/>
  <c r="R258" i="1"/>
  <c r="R254" i="1"/>
  <c r="R250" i="1"/>
  <c r="R246" i="1"/>
  <c r="R242" i="1"/>
  <c r="R238" i="1"/>
  <c r="R234" i="1"/>
  <c r="R230" i="1"/>
  <c r="R226" i="1"/>
  <c r="R222" i="1"/>
  <c r="R218" i="1"/>
  <c r="R214" i="1"/>
  <c r="R210" i="1"/>
  <c r="R689" i="1"/>
  <c r="R685" i="1"/>
  <c r="R681" i="1"/>
  <c r="R677" i="1"/>
  <c r="R673" i="1"/>
  <c r="R669" i="1"/>
  <c r="R665" i="1"/>
  <c r="R661" i="1"/>
  <c r="R657" i="1"/>
  <c r="R653" i="1"/>
  <c r="R649" i="1"/>
  <c r="R645" i="1"/>
  <c r="R641" i="1"/>
  <c r="R637" i="1"/>
  <c r="R633" i="1"/>
  <c r="R629" i="1"/>
  <c r="R625" i="1"/>
  <c r="R621" i="1"/>
  <c r="R617" i="1"/>
  <c r="R613" i="1"/>
  <c r="R609" i="1"/>
  <c r="R605" i="1"/>
  <c r="R601" i="1"/>
  <c r="R597" i="1"/>
  <c r="R593" i="1"/>
  <c r="R589" i="1"/>
  <c r="R585" i="1"/>
  <c r="R581" i="1"/>
  <c r="R577" i="1"/>
  <c r="R573" i="1"/>
  <c r="R569" i="1"/>
  <c r="R565" i="1"/>
  <c r="R561" i="1"/>
  <c r="R557" i="1"/>
  <c r="R553" i="1"/>
  <c r="R549" i="1"/>
  <c r="R545" i="1"/>
  <c r="R541" i="1"/>
  <c r="R537" i="1"/>
  <c r="R533" i="1"/>
  <c r="R529" i="1"/>
  <c r="R525" i="1"/>
  <c r="R521" i="1"/>
  <c r="R517" i="1"/>
  <c r="R513" i="1"/>
  <c r="R509" i="1"/>
  <c r="R505" i="1"/>
  <c r="R501" i="1"/>
  <c r="R497" i="1"/>
  <c r="R493" i="1"/>
  <c r="R489" i="1"/>
  <c r="R485" i="1"/>
  <c r="R481" i="1"/>
  <c r="R477" i="1"/>
  <c r="R473" i="1"/>
  <c r="R469" i="1"/>
  <c r="R465" i="1"/>
  <c r="R461" i="1"/>
  <c r="R457" i="1"/>
  <c r="R453" i="1"/>
  <c r="R449" i="1"/>
  <c r="R445" i="1"/>
  <c r="R441" i="1"/>
  <c r="R437" i="1"/>
  <c r="R433" i="1"/>
  <c r="R429" i="1"/>
  <c r="R425" i="1"/>
  <c r="R421" i="1"/>
  <c r="R417" i="1"/>
  <c r="R413" i="1"/>
  <c r="R409" i="1"/>
  <c r="R405" i="1"/>
  <c r="R401" i="1"/>
  <c r="R397" i="1"/>
  <c r="R393" i="1"/>
  <c r="R389" i="1"/>
  <c r="R385" i="1"/>
  <c r="R381" i="1"/>
  <c r="R377" i="1"/>
  <c r="R373" i="1"/>
  <c r="R369" i="1"/>
  <c r="R365" i="1"/>
  <c r="R361" i="1"/>
  <c r="R357" i="1"/>
  <c r="R353" i="1"/>
  <c r="R349" i="1"/>
  <c r="R345" i="1"/>
  <c r="R341" i="1"/>
  <c r="R337" i="1"/>
  <c r="R333" i="1"/>
  <c r="R329" i="1"/>
  <c r="R325" i="1"/>
  <c r="R321" i="1"/>
  <c r="R317" i="1"/>
  <c r="R313" i="1"/>
  <c r="R309" i="1"/>
  <c r="R305" i="1"/>
  <c r="R301" i="1"/>
  <c r="R297" i="1"/>
  <c r="R293" i="1"/>
  <c r="R289" i="1"/>
  <c r="R285" i="1"/>
  <c r="R281" i="1"/>
  <c r="R277" i="1"/>
  <c r="R273" i="1"/>
  <c r="R269" i="1"/>
  <c r="R265" i="1"/>
  <c r="R261" i="1"/>
  <c r="R257" i="1"/>
  <c r="R253" i="1"/>
  <c r="R249" i="1"/>
  <c r="R656" i="1"/>
  <c r="R652" i="1"/>
  <c r="R648" i="1"/>
  <c r="R644" i="1"/>
  <c r="R640" i="1"/>
  <c r="R636" i="1"/>
  <c r="R632" i="1"/>
  <c r="R628" i="1"/>
  <c r="R624" i="1"/>
  <c r="R620" i="1"/>
  <c r="R616" i="1"/>
  <c r="R612" i="1"/>
  <c r="R608" i="1"/>
  <c r="R604" i="1"/>
  <c r="R600" i="1"/>
  <c r="R596" i="1"/>
  <c r="R592" i="1"/>
  <c r="R588" i="1"/>
  <c r="R584" i="1"/>
  <c r="R580" i="1"/>
  <c r="R576" i="1"/>
  <c r="R572" i="1"/>
  <c r="R568" i="1"/>
  <c r="R564" i="1"/>
  <c r="R560" i="1"/>
  <c r="R556" i="1"/>
  <c r="R552" i="1"/>
  <c r="R548" i="1"/>
  <c r="R544" i="1"/>
  <c r="R540" i="1"/>
  <c r="R536" i="1"/>
  <c r="R532" i="1"/>
  <c r="R528" i="1"/>
  <c r="R524" i="1"/>
  <c r="R520" i="1"/>
  <c r="R516" i="1"/>
  <c r="R512" i="1"/>
  <c r="R508" i="1"/>
  <c r="R504" i="1"/>
  <c r="R500" i="1"/>
  <c r="R496" i="1"/>
  <c r="R492" i="1"/>
  <c r="R488" i="1"/>
  <c r="R484" i="1"/>
  <c r="R480" i="1"/>
  <c r="R476" i="1"/>
  <c r="R472" i="1"/>
  <c r="R468" i="1"/>
  <c r="R464" i="1"/>
  <c r="R460" i="1"/>
  <c r="R456" i="1"/>
  <c r="R452" i="1"/>
  <c r="R448" i="1"/>
  <c r="R444" i="1"/>
  <c r="R440" i="1"/>
  <c r="R436" i="1"/>
  <c r="R432" i="1"/>
  <c r="R428" i="1"/>
  <c r="R424" i="1"/>
  <c r="R420" i="1"/>
  <c r="R416" i="1"/>
  <c r="R412" i="1"/>
  <c r="R408" i="1"/>
  <c r="R404" i="1"/>
  <c r="R400" i="1"/>
  <c r="R396" i="1"/>
  <c r="R392" i="1"/>
  <c r="R388" i="1"/>
  <c r="R384" i="1"/>
  <c r="R380" i="1"/>
  <c r="R376" i="1"/>
  <c r="R372" i="1"/>
  <c r="R368" i="1"/>
  <c r="R364" i="1"/>
  <c r="R360" i="1"/>
  <c r="R356" i="1"/>
  <c r="R352" i="1"/>
  <c r="R348" i="1"/>
  <c r="R344" i="1"/>
  <c r="R340" i="1"/>
  <c r="R332" i="1"/>
  <c r="R328" i="1"/>
  <c r="R324" i="1"/>
  <c r="R316" i="1"/>
  <c r="R312" i="1"/>
  <c r="R308" i="1"/>
  <c r="R300" i="1"/>
  <c r="R296" i="1"/>
  <c r="R292" i="1"/>
  <c r="R284" i="1"/>
  <c r="R280" i="1"/>
  <c r="R276" i="1"/>
  <c r="R268" i="1"/>
  <c r="R264" i="1"/>
  <c r="R260" i="1"/>
  <c r="R252" i="1"/>
  <c r="R248" i="1"/>
  <c r="R244" i="1"/>
  <c r="R236" i="1"/>
  <c r="R232" i="1"/>
  <c r="R228" i="1"/>
  <c r="R220" i="1"/>
  <c r="R216" i="1"/>
  <c r="R212" i="1"/>
  <c r="R204" i="1"/>
  <c r="R200" i="1"/>
  <c r="R196" i="1"/>
  <c r="R188" i="1"/>
  <c r="R184" i="1"/>
  <c r="R180" i="1"/>
  <c r="R172" i="1"/>
  <c r="R168" i="1"/>
  <c r="R164" i="1"/>
  <c r="R156" i="1"/>
  <c r="R152" i="1"/>
  <c r="R148" i="1"/>
  <c r="R140" i="1"/>
  <c r="R136" i="1"/>
  <c r="R132" i="1"/>
  <c r="R124" i="1"/>
  <c r="R120" i="1"/>
  <c r="R116" i="1"/>
  <c r="R108" i="1"/>
  <c r="R104" i="1"/>
  <c r="R100" i="1"/>
  <c r="R92" i="1"/>
  <c r="R88" i="1"/>
  <c r="R84" i="1"/>
  <c r="R76" i="1"/>
  <c r="R72" i="1"/>
  <c r="R68" i="1"/>
  <c r="R60" i="1"/>
  <c r="R56" i="1"/>
  <c r="R52" i="1"/>
  <c r="R44" i="1"/>
  <c r="R40" i="1"/>
  <c r="R36" i="1"/>
  <c r="R28" i="1"/>
  <c r="R24" i="1"/>
  <c r="R20" i="1"/>
  <c r="R12" i="1"/>
  <c r="R8" i="1"/>
  <c r="R4" i="1"/>
  <c r="R206" i="1"/>
  <c r="R202" i="1"/>
  <c r="R198" i="1"/>
  <c r="R194" i="1"/>
  <c r="R190" i="1"/>
  <c r="R186" i="1"/>
  <c r="R182" i="1"/>
  <c r="R178" i="1"/>
  <c r="R174" i="1"/>
  <c r="R170" i="1"/>
  <c r="R166" i="1"/>
  <c r="R162" i="1"/>
  <c r="R158" i="1"/>
  <c r="R154" i="1"/>
  <c r="R150" i="1"/>
  <c r="R146" i="1"/>
  <c r="R142" i="1"/>
  <c r="R138" i="1"/>
  <c r="R134" i="1"/>
  <c r="R130" i="1"/>
  <c r="R126" i="1"/>
  <c r="R122" i="1"/>
  <c r="R118" i="1"/>
  <c r="R114" i="1"/>
  <c r="R110" i="1"/>
  <c r="R106" i="1"/>
  <c r="R102" i="1"/>
  <c r="R98" i="1"/>
  <c r="R94" i="1"/>
  <c r="R90" i="1"/>
  <c r="R86" i="1"/>
  <c r="R82" i="1"/>
  <c r="R78" i="1"/>
  <c r="R74" i="1"/>
  <c r="R70" i="1"/>
  <c r="R66" i="1"/>
  <c r="R62" i="1"/>
  <c r="R58" i="1"/>
  <c r="R54" i="1"/>
  <c r="R50" i="1"/>
  <c r="R46" i="1"/>
  <c r="R42" i="1"/>
  <c r="R38" i="1"/>
  <c r="R34" i="1"/>
  <c r="R30" i="1"/>
  <c r="R26" i="1"/>
  <c r="R22" i="1"/>
  <c r="R18" i="1"/>
  <c r="R14" i="1"/>
  <c r="R10" i="1"/>
  <c r="R6" i="1"/>
  <c r="R245" i="1"/>
  <c r="R241" i="1"/>
  <c r="R237" i="1"/>
  <c r="R233" i="1"/>
  <c r="R229" i="1"/>
  <c r="R225" i="1"/>
  <c r="R221" i="1"/>
  <c r="R217" i="1"/>
  <c r="R213" i="1"/>
  <c r="R209" i="1"/>
  <c r="R205" i="1"/>
  <c r="R201" i="1"/>
  <c r="R197" i="1"/>
  <c r="R193" i="1"/>
  <c r="R189" i="1"/>
  <c r="R185" i="1"/>
  <c r="R181" i="1"/>
  <c r="R177" i="1"/>
  <c r="R173" i="1"/>
  <c r="R169" i="1"/>
  <c r="R165" i="1"/>
  <c r="R161" i="1"/>
  <c r="R157" i="1"/>
  <c r="R153" i="1"/>
  <c r="R149" i="1"/>
  <c r="R145" i="1"/>
  <c r="R141" i="1"/>
  <c r="R137" i="1"/>
  <c r="R133" i="1"/>
  <c r="R129" i="1"/>
  <c r="R125" i="1"/>
  <c r="R121" i="1"/>
  <c r="R117" i="1"/>
  <c r="R113" i="1"/>
  <c r="R109" i="1"/>
  <c r="R105" i="1"/>
  <c r="R101" i="1"/>
  <c r="R97" i="1"/>
  <c r="R93" i="1"/>
  <c r="R89" i="1"/>
  <c r="R85" i="1"/>
  <c r="R81" i="1"/>
  <c r="R77" i="1"/>
  <c r="R73" i="1"/>
  <c r="R69" i="1"/>
  <c r="R65" i="1"/>
  <c r="R61" i="1"/>
  <c r="R57" i="1"/>
  <c r="R53" i="1"/>
  <c r="R49" i="1"/>
  <c r="R45" i="1"/>
  <c r="R41" i="1"/>
  <c r="R37" i="1"/>
  <c r="R33" i="1"/>
  <c r="R29" i="1"/>
  <c r="R25" i="1"/>
  <c r="R21" i="1"/>
  <c r="R17" i="1"/>
  <c r="R13" i="1"/>
  <c r="R9" i="1"/>
  <c r="R5" i="1"/>
  <c r="Q331" i="1"/>
  <c r="Q319" i="1"/>
  <c r="Q307" i="1"/>
  <c r="Q295" i="1"/>
  <c r="Q283" i="1"/>
  <c r="Q271" i="1"/>
  <c r="Q259" i="1"/>
  <c r="Q243" i="1"/>
  <c r="Q231" i="1"/>
  <c r="Q219" i="1"/>
  <c r="Q207" i="1"/>
  <c r="Q195" i="1"/>
  <c r="Q183" i="1"/>
  <c r="Q171" i="1"/>
  <c r="Q159" i="1"/>
  <c r="Q147" i="1"/>
  <c r="Q135" i="1"/>
  <c r="Q123" i="1"/>
  <c r="Q111" i="1"/>
  <c r="Q99" i="1"/>
  <c r="Q87" i="1"/>
  <c r="Q75" i="1"/>
  <c r="Q63" i="1"/>
  <c r="Q51" i="1"/>
  <c r="Q39" i="1"/>
  <c r="Q11" i="1"/>
  <c r="Q590" i="1"/>
  <c r="Q562" i="1"/>
  <c r="Q534" i="1"/>
  <c r="Q514" i="1"/>
  <c r="Q494" i="1"/>
  <c r="Q466" i="1"/>
  <c r="Q446" i="1"/>
  <c r="Q418" i="1"/>
  <c r="Q398" i="1"/>
  <c r="Q378" i="1"/>
  <c r="Q366" i="1"/>
  <c r="Q354" i="1"/>
  <c r="Q342" i="1"/>
  <c r="Q330" i="1"/>
  <c r="Q326" i="1"/>
  <c r="Q318" i="1"/>
  <c r="Q310" i="1"/>
  <c r="Q302" i="1"/>
  <c r="Q298" i="1"/>
  <c r="Q286" i="1"/>
  <c r="Q282" i="1"/>
  <c r="Q278" i="1"/>
  <c r="Q270" i="1"/>
  <c r="Q266" i="1"/>
  <c r="Q262" i="1"/>
  <c r="Q254" i="1"/>
  <c r="Q250" i="1"/>
  <c r="Q246" i="1"/>
  <c r="Q238" i="1"/>
  <c r="Q234" i="1"/>
  <c r="Q230" i="1"/>
  <c r="Q222" i="1"/>
  <c r="Q218" i="1"/>
  <c r="Q214" i="1"/>
  <c r="Q206" i="1"/>
  <c r="Q202" i="1"/>
  <c r="Q198" i="1"/>
  <c r="Q190" i="1"/>
  <c r="Q186" i="1"/>
  <c r="Q182" i="1"/>
  <c r="Q174" i="1"/>
  <c r="Q170" i="1"/>
  <c r="Q166" i="1"/>
  <c r="Q158" i="1"/>
  <c r="Q154" i="1"/>
  <c r="Q150" i="1"/>
  <c r="Q142" i="1"/>
  <c r="Q138" i="1"/>
  <c r="Q134" i="1"/>
  <c r="Q126" i="1"/>
  <c r="Q122" i="1"/>
  <c r="Q118" i="1"/>
  <c r="Q110" i="1"/>
  <c r="Q106" i="1"/>
  <c r="Q102" i="1"/>
  <c r="Q94" i="1"/>
  <c r="Q90" i="1"/>
  <c r="Q86" i="1"/>
  <c r="Q78" i="1"/>
  <c r="Q74" i="1"/>
  <c r="Q70" i="1"/>
  <c r="Q62" i="1"/>
  <c r="Q58" i="1"/>
  <c r="Q54" i="1"/>
  <c r="Q46" i="1"/>
  <c r="Q42" i="1"/>
  <c r="Q38" i="1"/>
  <c r="Q30" i="1"/>
  <c r="Q26" i="1"/>
  <c r="Q22" i="1"/>
  <c r="Q14" i="1"/>
  <c r="Q10" i="1"/>
  <c r="Q6" i="1"/>
  <c r="Q690" i="1"/>
  <c r="Q686" i="1"/>
  <c r="Q682" i="1"/>
  <c r="Q678" i="1"/>
  <c r="Q674" i="1"/>
  <c r="Q670" i="1"/>
  <c r="Q666" i="1"/>
  <c r="Q662" i="1"/>
  <c r="Q658" i="1"/>
  <c r="Q654" i="1"/>
  <c r="Q650" i="1"/>
  <c r="Q646" i="1"/>
  <c r="Q642" i="1"/>
  <c r="Q638" i="1"/>
  <c r="Q634" i="1"/>
  <c r="Q630" i="1"/>
  <c r="Q626" i="1"/>
  <c r="Q622" i="1"/>
  <c r="Q618" i="1"/>
  <c r="Q614" i="1"/>
  <c r="Q610" i="1"/>
  <c r="Q606" i="1"/>
  <c r="Q602" i="1"/>
  <c r="Q598" i="1"/>
  <c r="Q591" i="1"/>
  <c r="Q575" i="1"/>
  <c r="Q559" i="1"/>
  <c r="Q543" i="1"/>
  <c r="Q527" i="1"/>
  <c r="Q511" i="1"/>
  <c r="Q495" i="1"/>
  <c r="Q479" i="1"/>
  <c r="Q463" i="1"/>
  <c r="Q447" i="1"/>
  <c r="Q431" i="1"/>
  <c r="Q415" i="1"/>
  <c r="Q399" i="1"/>
  <c r="Q383" i="1"/>
  <c r="Q367" i="1"/>
  <c r="Q351" i="1"/>
  <c r="Q322" i="1"/>
  <c r="Q258" i="1"/>
  <c r="Q194" i="1"/>
  <c r="Q130" i="1"/>
  <c r="Q66" i="1"/>
  <c r="Q323" i="1"/>
  <c r="Q311" i="1"/>
  <c r="Q299" i="1"/>
  <c r="Q287" i="1"/>
  <c r="Q275" i="1"/>
  <c r="Q263" i="1"/>
  <c r="Q247" i="1"/>
  <c r="Q235" i="1"/>
  <c r="Q223" i="1"/>
  <c r="Q215" i="1"/>
  <c r="Q203" i="1"/>
  <c r="Q191" i="1"/>
  <c r="Q179" i="1"/>
  <c r="Q167" i="1"/>
  <c r="Q155" i="1"/>
  <c r="Q143" i="1"/>
  <c r="Q131" i="1"/>
  <c r="Q119" i="1"/>
  <c r="Q103" i="1"/>
  <c r="Q95" i="1"/>
  <c r="Q83" i="1"/>
  <c r="Q67" i="1"/>
  <c r="Q59" i="1"/>
  <c r="Q47" i="1"/>
  <c r="Q35" i="1"/>
  <c r="Q27" i="1"/>
  <c r="Q19" i="1"/>
  <c r="Q7" i="1"/>
  <c r="Q586" i="1"/>
  <c r="Q578" i="1"/>
  <c r="Q570" i="1"/>
  <c r="Q554" i="1"/>
  <c r="Q546" i="1"/>
  <c r="Q542" i="1"/>
  <c r="Q530" i="1"/>
  <c r="Q518" i="1"/>
  <c r="Q506" i="1"/>
  <c r="Q502" i="1"/>
  <c r="Q490" i="1"/>
  <c r="Q478" i="1"/>
  <c r="Q470" i="1"/>
  <c r="Q458" i="1"/>
  <c r="Q454" i="1"/>
  <c r="Q442" i="1"/>
  <c r="Q434" i="1"/>
  <c r="Q422" i="1"/>
  <c r="Q410" i="1"/>
  <c r="Q406" i="1"/>
  <c r="Q390" i="1"/>
  <c r="Q382" i="1"/>
  <c r="Q374" i="1"/>
  <c r="Q362" i="1"/>
  <c r="Q350" i="1"/>
  <c r="Q338" i="1"/>
  <c r="Q314" i="1"/>
  <c r="Q294" i="1"/>
  <c r="Q593" i="1"/>
  <c r="Q589" i="1"/>
  <c r="Q585" i="1"/>
  <c r="Q581" i="1"/>
  <c r="Q577" i="1"/>
  <c r="Q573" i="1"/>
  <c r="Q569" i="1"/>
  <c r="Q565" i="1"/>
  <c r="Q561" i="1"/>
  <c r="Q557" i="1"/>
  <c r="Q553" i="1"/>
  <c r="Q549" i="1"/>
  <c r="Q545" i="1"/>
  <c r="Q541" i="1"/>
  <c r="Q537" i="1"/>
  <c r="Q533" i="1"/>
  <c r="Q529" i="1"/>
  <c r="Q525" i="1"/>
  <c r="Q521" i="1"/>
  <c r="Q517" i="1"/>
  <c r="Q513" i="1"/>
  <c r="Q509" i="1"/>
  <c r="Q505" i="1"/>
  <c r="Q501" i="1"/>
  <c r="Q497" i="1"/>
  <c r="Q493" i="1"/>
  <c r="Q489" i="1"/>
  <c r="Q485" i="1"/>
  <c r="Q481" i="1"/>
  <c r="Q477" i="1"/>
  <c r="Q473" i="1"/>
  <c r="Q469" i="1"/>
  <c r="Q465" i="1"/>
  <c r="Q461" i="1"/>
  <c r="Q457" i="1"/>
  <c r="Q453" i="1"/>
  <c r="Q449" i="1"/>
  <c r="Q445" i="1"/>
  <c r="Q441" i="1"/>
  <c r="Q437" i="1"/>
  <c r="Q433" i="1"/>
  <c r="Q429" i="1"/>
  <c r="Q425" i="1"/>
  <c r="Q421" i="1"/>
  <c r="Q417" i="1"/>
  <c r="Q413" i="1"/>
  <c r="Q409" i="1"/>
  <c r="Q405" i="1"/>
  <c r="Q401" i="1"/>
  <c r="Q397" i="1"/>
  <c r="Q393" i="1"/>
  <c r="Q389" i="1"/>
  <c r="Q385" i="1"/>
  <c r="Q381" i="1"/>
  <c r="Q377" i="1"/>
  <c r="Q373" i="1"/>
  <c r="Q369" i="1"/>
  <c r="Q365" i="1"/>
  <c r="Q361" i="1"/>
  <c r="Q357" i="1"/>
  <c r="Q353" i="1"/>
  <c r="Q349" i="1"/>
  <c r="Q345" i="1"/>
  <c r="Q341" i="1"/>
  <c r="Q337" i="1"/>
  <c r="Q333" i="1"/>
  <c r="Q329" i="1"/>
  <c r="Q325" i="1"/>
  <c r="Q321" i="1"/>
  <c r="Q317" i="1"/>
  <c r="Q313" i="1"/>
  <c r="Q309" i="1"/>
  <c r="Q305" i="1"/>
  <c r="Q301" i="1"/>
  <c r="Q297" i="1"/>
  <c r="Q293" i="1"/>
  <c r="Q289" i="1"/>
  <c r="Q285" i="1"/>
  <c r="Q281" i="1"/>
  <c r="Q277" i="1"/>
  <c r="Q273" i="1"/>
  <c r="Q269" i="1"/>
  <c r="Q265" i="1"/>
  <c r="Q261" i="1"/>
  <c r="Q257" i="1"/>
  <c r="Q253" i="1"/>
  <c r="Q249" i="1"/>
  <c r="Q245" i="1"/>
  <c r="Q241" i="1"/>
  <c r="Q237" i="1"/>
  <c r="Q233" i="1"/>
  <c r="Q229" i="1"/>
  <c r="Q225" i="1"/>
  <c r="Q221" i="1"/>
  <c r="Q217" i="1"/>
  <c r="Q213" i="1"/>
  <c r="Q209" i="1"/>
  <c r="Q205" i="1"/>
  <c r="Q201" i="1"/>
  <c r="Q197" i="1"/>
  <c r="Q193" i="1"/>
  <c r="Q189" i="1"/>
  <c r="Q185" i="1"/>
  <c r="Q181" i="1"/>
  <c r="Q177" i="1"/>
  <c r="Q173" i="1"/>
  <c r="Q169" i="1"/>
  <c r="Q165" i="1"/>
  <c r="Q161" i="1"/>
  <c r="Q157" i="1"/>
  <c r="Q153" i="1"/>
  <c r="Q149" i="1"/>
  <c r="Q145" i="1"/>
  <c r="Q141" i="1"/>
  <c r="Q137" i="1"/>
  <c r="Q133" i="1"/>
  <c r="Q129" i="1"/>
  <c r="Q125" i="1"/>
  <c r="Q121" i="1"/>
  <c r="Q117" i="1"/>
  <c r="Q113" i="1"/>
  <c r="Q109" i="1"/>
  <c r="Q105" i="1"/>
  <c r="Q101" i="1"/>
  <c r="Q97" i="1"/>
  <c r="Q93" i="1"/>
  <c r="Q89" i="1"/>
  <c r="Q85" i="1"/>
  <c r="Q81" i="1"/>
  <c r="Q77" i="1"/>
  <c r="Q73" i="1"/>
  <c r="Q69" i="1"/>
  <c r="Q65" i="1"/>
  <c r="Q61" i="1"/>
  <c r="Q57" i="1"/>
  <c r="Q53" i="1"/>
  <c r="Q49" i="1"/>
  <c r="Q45" i="1"/>
  <c r="Q41" i="1"/>
  <c r="Q37" i="1"/>
  <c r="Q33" i="1"/>
  <c r="Q29" i="1"/>
  <c r="Q25" i="1"/>
  <c r="Q21" i="1"/>
  <c r="Q17" i="1"/>
  <c r="Q13" i="1"/>
  <c r="Q9" i="1"/>
  <c r="Q5" i="1"/>
  <c r="Q689" i="1"/>
  <c r="Q685" i="1"/>
  <c r="Q681" i="1"/>
  <c r="Q677" i="1"/>
  <c r="Q673" i="1"/>
  <c r="Q669" i="1"/>
  <c r="Q665" i="1"/>
  <c r="Q661" i="1"/>
  <c r="Q657" i="1"/>
  <c r="Q653" i="1"/>
  <c r="Q649" i="1"/>
  <c r="Q645" i="1"/>
  <c r="Q641" i="1"/>
  <c r="Q637" i="1"/>
  <c r="Q633" i="1"/>
  <c r="Q629" i="1"/>
  <c r="Q625" i="1"/>
  <c r="Q621" i="1"/>
  <c r="Q617" i="1"/>
  <c r="Q613" i="1"/>
  <c r="Q609" i="1"/>
  <c r="Q605" i="1"/>
  <c r="Q601" i="1"/>
  <c r="Q597" i="1"/>
  <c r="Q587" i="1"/>
  <c r="Q571" i="1"/>
  <c r="Q555" i="1"/>
  <c r="Q539" i="1"/>
  <c r="Q523" i="1"/>
  <c r="Q507" i="1"/>
  <c r="Q491" i="1"/>
  <c r="Q475" i="1"/>
  <c r="Q459" i="1"/>
  <c r="Q443" i="1"/>
  <c r="Q427" i="1"/>
  <c r="Q411" i="1"/>
  <c r="Q395" i="1"/>
  <c r="Q379" i="1"/>
  <c r="Q363" i="1"/>
  <c r="Q347" i="1"/>
  <c r="Q306" i="1"/>
  <c r="Q242" i="1"/>
  <c r="Q178" i="1"/>
  <c r="Q114" i="1"/>
  <c r="Q50" i="1"/>
  <c r="Q339" i="1"/>
  <c r="Q327" i="1"/>
  <c r="Q315" i="1"/>
  <c r="Q303" i="1"/>
  <c r="Q291" i="1"/>
  <c r="Q279" i="1"/>
  <c r="Q267" i="1"/>
  <c r="Q255" i="1"/>
  <c r="Q251" i="1"/>
  <c r="Q239" i="1"/>
  <c r="Q227" i="1"/>
  <c r="Q211" i="1"/>
  <c r="Q199" i="1"/>
  <c r="Q187" i="1"/>
  <c r="Q175" i="1"/>
  <c r="Q163" i="1"/>
  <c r="Q151" i="1"/>
  <c r="Q139" i="1"/>
  <c r="Q127" i="1"/>
  <c r="Q115" i="1"/>
  <c r="Q107" i="1"/>
  <c r="Q91" i="1"/>
  <c r="Q79" i="1"/>
  <c r="Q71" i="1"/>
  <c r="Q55" i="1"/>
  <c r="Q43" i="1"/>
  <c r="Q31" i="1"/>
  <c r="Q23" i="1"/>
  <c r="Q15" i="1"/>
  <c r="Q3" i="1"/>
  <c r="Q594" i="1"/>
  <c r="Q582" i="1"/>
  <c r="Q574" i="1"/>
  <c r="Q566" i="1"/>
  <c r="Q558" i="1"/>
  <c r="Q550" i="1"/>
  <c r="Q538" i="1"/>
  <c r="Q526" i="1"/>
  <c r="Q522" i="1"/>
  <c r="Q510" i="1"/>
  <c r="Q498" i="1"/>
  <c r="Q486" i="1"/>
  <c r="Q482" i="1"/>
  <c r="Q474" i="1"/>
  <c r="Q462" i="1"/>
  <c r="Q450" i="1"/>
  <c r="Q438" i="1"/>
  <c r="Q430" i="1"/>
  <c r="Q426" i="1"/>
  <c r="Q414" i="1"/>
  <c r="Q402" i="1"/>
  <c r="Q394" i="1"/>
  <c r="Q386" i="1"/>
  <c r="Q370" i="1"/>
  <c r="Q358" i="1"/>
  <c r="Q346" i="1"/>
  <c r="Q334" i="1"/>
  <c r="Q592" i="1"/>
  <c r="Q588" i="1"/>
  <c r="Q584" i="1"/>
  <c r="Q580" i="1"/>
  <c r="Q576" i="1"/>
  <c r="Q572" i="1"/>
  <c r="Q568" i="1"/>
  <c r="Q564" i="1"/>
  <c r="Q560" i="1"/>
  <c r="Q556" i="1"/>
  <c r="Q552" i="1"/>
  <c r="Q548" i="1"/>
  <c r="Q544" i="1"/>
  <c r="Q540" i="1"/>
  <c r="Q536" i="1"/>
  <c r="Q532" i="1"/>
  <c r="Q528" i="1"/>
  <c r="Q524" i="1"/>
  <c r="Q520" i="1"/>
  <c r="Q516" i="1"/>
  <c r="Q512" i="1"/>
  <c r="Q508" i="1"/>
  <c r="Q504" i="1"/>
  <c r="Q500" i="1"/>
  <c r="Q496" i="1"/>
  <c r="Q492" i="1"/>
  <c r="Q488" i="1"/>
  <c r="Q484" i="1"/>
  <c r="Q480" i="1"/>
  <c r="Q476" i="1"/>
  <c r="Q472" i="1"/>
  <c r="Q468" i="1"/>
  <c r="Q464" i="1"/>
  <c r="Q460" i="1"/>
  <c r="Q456" i="1"/>
  <c r="Q452" i="1"/>
  <c r="Q448" i="1"/>
  <c r="Q444" i="1"/>
  <c r="Q440" i="1"/>
  <c r="Q436" i="1"/>
  <c r="Q432" i="1"/>
  <c r="Q428" i="1"/>
  <c r="Q424" i="1"/>
  <c r="Q420" i="1"/>
  <c r="Q416" i="1"/>
  <c r="Q412" i="1"/>
  <c r="Q408" i="1"/>
  <c r="Q404" i="1"/>
  <c r="Q400" i="1"/>
  <c r="Q396" i="1"/>
  <c r="Q392" i="1"/>
  <c r="Q388" i="1"/>
  <c r="Q384" i="1"/>
  <c r="Q380" i="1"/>
  <c r="Q376" i="1"/>
  <c r="Q372" i="1"/>
  <c r="Q368" i="1"/>
  <c r="Q364" i="1"/>
  <c r="Q360" i="1"/>
  <c r="Q356" i="1"/>
  <c r="Q352" i="1"/>
  <c r="Q348" i="1"/>
  <c r="Q344" i="1"/>
  <c r="Q340" i="1"/>
  <c r="Q336" i="1"/>
  <c r="Q332" i="1"/>
  <c r="Q328" i="1"/>
  <c r="Q324" i="1"/>
  <c r="Q320" i="1"/>
  <c r="Q316" i="1"/>
  <c r="Q312" i="1"/>
  <c r="Q308" i="1"/>
  <c r="Q304" i="1"/>
  <c r="Q300" i="1"/>
  <c r="Q296" i="1"/>
  <c r="Q292" i="1"/>
  <c r="Q288" i="1"/>
  <c r="Q284" i="1"/>
  <c r="Q280" i="1"/>
  <c r="Q276" i="1"/>
  <c r="Q272" i="1"/>
  <c r="Q268" i="1"/>
  <c r="Q264" i="1"/>
  <c r="Q260" i="1"/>
  <c r="Q256" i="1"/>
  <c r="Q252" i="1"/>
  <c r="Q248" i="1"/>
  <c r="Q244" i="1"/>
  <c r="Q240" i="1"/>
  <c r="Q236" i="1"/>
  <c r="Q232" i="1"/>
  <c r="Q228" i="1"/>
  <c r="Q224" i="1"/>
  <c r="Q220" i="1"/>
  <c r="Q216" i="1"/>
  <c r="Q212" i="1"/>
  <c r="Q208" i="1"/>
  <c r="Q204" i="1"/>
  <c r="Q200" i="1"/>
  <c r="Q196" i="1"/>
  <c r="Q192" i="1"/>
  <c r="Q188" i="1"/>
  <c r="Q184" i="1"/>
  <c r="Q180" i="1"/>
  <c r="Q176" i="1"/>
  <c r="Q172" i="1"/>
  <c r="Q168" i="1"/>
  <c r="Q164" i="1"/>
  <c r="Q160" i="1"/>
  <c r="Q156" i="1"/>
  <c r="Q152" i="1"/>
  <c r="Q148" i="1"/>
  <c r="Q144" i="1"/>
  <c r="Q140" i="1"/>
  <c r="Q136" i="1"/>
  <c r="Q132" i="1"/>
  <c r="Q128" i="1"/>
  <c r="Q124" i="1"/>
  <c r="Q120" i="1"/>
  <c r="Q116" i="1"/>
  <c r="Q112" i="1"/>
  <c r="Q108" i="1"/>
  <c r="Q104" i="1"/>
  <c r="Q100" i="1"/>
  <c r="Q96" i="1"/>
  <c r="Q92" i="1"/>
  <c r="Q88" i="1"/>
  <c r="Q84" i="1"/>
  <c r="Q80" i="1"/>
  <c r="Q76" i="1"/>
  <c r="Q72" i="1"/>
  <c r="Q68" i="1"/>
  <c r="Q64" i="1"/>
  <c r="Q60" i="1"/>
  <c r="Q56" i="1"/>
  <c r="Q52" i="1"/>
  <c r="Q48" i="1"/>
  <c r="Q44" i="1"/>
  <c r="Q40" i="1"/>
  <c r="Q36" i="1"/>
  <c r="Q32" i="1"/>
  <c r="Q28" i="1"/>
  <c r="Q24" i="1"/>
  <c r="Q20" i="1"/>
  <c r="Q16" i="1"/>
  <c r="Q12" i="1"/>
  <c r="Q8" i="1"/>
  <c r="Q4" i="1"/>
  <c r="Q688" i="1"/>
  <c r="Q684" i="1"/>
  <c r="Q680" i="1"/>
  <c r="Q676" i="1"/>
  <c r="Q672" i="1"/>
  <c r="Q668" i="1"/>
  <c r="Q664" i="1"/>
  <c r="Q660" i="1"/>
  <c r="Q656" i="1"/>
  <c r="Q652" i="1"/>
  <c r="Q648" i="1"/>
  <c r="Q644" i="1"/>
  <c r="Q640" i="1"/>
  <c r="Q636" i="1"/>
  <c r="Q632" i="1"/>
  <c r="Q628" i="1"/>
  <c r="Q624" i="1"/>
  <c r="Q620" i="1"/>
  <c r="Q616" i="1"/>
  <c r="Q612" i="1"/>
  <c r="Q608" i="1"/>
  <c r="Q604" i="1"/>
  <c r="Q600" i="1"/>
  <c r="Q596" i="1"/>
  <c r="Q583" i="1"/>
  <c r="Q567" i="1"/>
  <c r="Q551" i="1"/>
  <c r="Q535" i="1"/>
  <c r="Q519" i="1"/>
  <c r="Q503" i="1"/>
  <c r="Q487" i="1"/>
  <c r="Q471" i="1"/>
  <c r="Q455" i="1"/>
  <c r="Q439" i="1"/>
  <c r="Q423" i="1"/>
  <c r="Q407" i="1"/>
  <c r="Q391" i="1"/>
  <c r="Q375" i="1"/>
  <c r="Q359" i="1"/>
  <c r="Q343" i="1"/>
  <c r="Q290" i="1"/>
  <c r="Q226" i="1"/>
  <c r="Q162" i="1"/>
  <c r="Q98" i="1"/>
  <c r="Q34" i="1"/>
  <c r="Q687" i="1"/>
  <c r="Q683" i="1"/>
  <c r="Q679" i="1"/>
  <c r="Q675" i="1"/>
  <c r="Q671" i="1"/>
  <c r="Q667" i="1"/>
  <c r="Q663" i="1"/>
  <c r="Q659" i="1"/>
  <c r="Q655" i="1"/>
  <c r="Q651" i="1"/>
  <c r="Q647" i="1"/>
  <c r="Q643" i="1"/>
  <c r="Q639" i="1"/>
  <c r="Q635" i="1"/>
  <c r="Q631" i="1"/>
  <c r="Q627" i="1"/>
  <c r="Q623" i="1"/>
  <c r="Q619" i="1"/>
  <c r="Q615" i="1"/>
  <c r="Q611" i="1"/>
  <c r="Q607" i="1"/>
  <c r="Q603" i="1"/>
  <c r="Q599" i="1"/>
  <c r="Q595" i="1"/>
  <c r="Q579" i="1"/>
  <c r="Q563" i="1"/>
  <c r="Q547" i="1"/>
  <c r="Q531" i="1"/>
  <c r="Q515" i="1"/>
  <c r="Q499" i="1"/>
  <c r="Q483" i="1"/>
  <c r="Q467" i="1"/>
  <c r="Q451" i="1"/>
  <c r="Q435" i="1"/>
  <c r="Q419" i="1"/>
  <c r="Q403" i="1"/>
  <c r="Q387" i="1"/>
  <c r="Q371" i="1"/>
  <c r="Q355" i="1"/>
  <c r="Q335" i="1"/>
  <c r="Q274" i="1"/>
  <c r="Q210" i="1"/>
  <c r="Q146" i="1"/>
  <c r="Q82" i="1"/>
  <c r="Q18" i="1"/>
  <c r="Q2" i="1"/>
</calcChain>
</file>

<file path=xl/sharedStrings.xml><?xml version="1.0" encoding="utf-8"?>
<sst xmlns="http://schemas.openxmlformats.org/spreadsheetml/2006/main" count="7023" uniqueCount="753">
  <si>
    <t>No</t>
  </si>
  <si>
    <t>full name</t>
  </si>
  <si>
    <t>GENDER</t>
  </si>
  <si>
    <t>Start Date</t>
  </si>
  <si>
    <t>Department</t>
  </si>
  <si>
    <t>Country</t>
  </si>
  <si>
    <t>Center</t>
  </si>
  <si>
    <t>Monthly Salary</t>
  </si>
  <si>
    <t>Job Rate</t>
  </si>
  <si>
    <t>Sick Leaves</t>
  </si>
  <si>
    <t>Unpaid Leaves</t>
  </si>
  <si>
    <t>Overtime Hours</t>
  </si>
  <si>
    <t>Ghadir Sharaf</t>
  </si>
  <si>
    <t>MALE</t>
  </si>
  <si>
    <t>Quality Control</t>
  </si>
  <si>
    <t>Egypt</t>
  </si>
  <si>
    <t>West</t>
  </si>
  <si>
    <t>Omar Qbany</t>
  </si>
  <si>
    <t>Saudi Arabia</t>
  </si>
  <si>
    <t>Ailya Bikri</t>
  </si>
  <si>
    <t>FEMALE</t>
  </si>
  <si>
    <t>Major Mfg Projects</t>
  </si>
  <si>
    <t>Lwiy Zueitr</t>
  </si>
  <si>
    <t>Manufacturing</t>
  </si>
  <si>
    <t>United Arab Emirates</t>
  </si>
  <si>
    <t>Main</t>
  </si>
  <si>
    <t>Ahmad Alhalaliu</t>
  </si>
  <si>
    <t>Muhamad Alaya</t>
  </si>
  <si>
    <t>Product Development</t>
  </si>
  <si>
    <t>North</t>
  </si>
  <si>
    <t>Iin Almilat</t>
  </si>
  <si>
    <t>Sales</t>
  </si>
  <si>
    <t>Muhamad Alrifaei</t>
  </si>
  <si>
    <t>Account Management</t>
  </si>
  <si>
    <t>Susin Alqadah</t>
  </si>
  <si>
    <t>Green Building</t>
  </si>
  <si>
    <t>Muhamad Iad</t>
  </si>
  <si>
    <t>Muhamad Nasif</t>
  </si>
  <si>
    <t>Syria</t>
  </si>
  <si>
    <t>Muhamad Dbs</t>
  </si>
  <si>
    <t>IT</t>
  </si>
  <si>
    <t>Razaan Qdw</t>
  </si>
  <si>
    <t>Facilities/Engineering</t>
  </si>
  <si>
    <t>Iilian Muhamad</t>
  </si>
  <si>
    <t>Bayan Aljurmqaniu</t>
  </si>
  <si>
    <t>Marketing</t>
  </si>
  <si>
    <t>Alaa Husayn</t>
  </si>
  <si>
    <t>South</t>
  </si>
  <si>
    <t>Sandra Salim</t>
  </si>
  <si>
    <t>Farahad Tutwnji</t>
  </si>
  <si>
    <t>Ahed Alsafdi</t>
  </si>
  <si>
    <t>Ayham Jalal</t>
  </si>
  <si>
    <t>Samir Sahalul</t>
  </si>
  <si>
    <t>Bilal Ahmad</t>
  </si>
  <si>
    <t>Manufacturing Admin</t>
  </si>
  <si>
    <t>Riad Altarah</t>
  </si>
  <si>
    <t>Training</t>
  </si>
  <si>
    <t>Ahmad Abu</t>
  </si>
  <si>
    <t>Quality Assurance</t>
  </si>
  <si>
    <t>Muhamad Almuluhi</t>
  </si>
  <si>
    <t>Lwna Mius</t>
  </si>
  <si>
    <t>Jalal Aljabaan</t>
  </si>
  <si>
    <t>Rana Shanan</t>
  </si>
  <si>
    <t>Lina Alhaj</t>
  </si>
  <si>
    <t>Rami Zakianiin</t>
  </si>
  <si>
    <t>Professional Training Group</t>
  </si>
  <si>
    <t>Eala Eurul</t>
  </si>
  <si>
    <t>Ghalib Ghanim</t>
  </si>
  <si>
    <t>Environmental Compliance</t>
  </si>
  <si>
    <t>Muhamad Swyd</t>
  </si>
  <si>
    <t>Eizat Aleass</t>
  </si>
  <si>
    <t>Ahmad AlAsfar</t>
  </si>
  <si>
    <t>Muhamad Aleabdyn Zaetar</t>
  </si>
  <si>
    <t>Rima Alshshatim</t>
  </si>
  <si>
    <t>Zayn Alshahf</t>
  </si>
  <si>
    <t>Hazim Almusaa</t>
  </si>
  <si>
    <t>Dia Mabrukh</t>
  </si>
  <si>
    <t>Ayham Abumaeun</t>
  </si>
  <si>
    <t>Abd Allatif Hamza</t>
  </si>
  <si>
    <t>Salim Laylana</t>
  </si>
  <si>
    <t>Rafat Khalifih</t>
  </si>
  <si>
    <t>Ahmad Alkhujih</t>
  </si>
  <si>
    <t>Lobnaa Alealbi</t>
  </si>
  <si>
    <t>Sami Almusaa</t>
  </si>
  <si>
    <t>Creative</t>
  </si>
  <si>
    <t>Salam Aleasimii</t>
  </si>
  <si>
    <t>Rim Muhamad</t>
  </si>
  <si>
    <t>Ghada Eubayd</t>
  </si>
  <si>
    <t>Abd Alwahhab Karim</t>
  </si>
  <si>
    <t>Ayman Salayk</t>
  </si>
  <si>
    <t>Faras Alttahir</t>
  </si>
  <si>
    <t>Shadi Alzzahir</t>
  </si>
  <si>
    <t>Eubay Ashbrh</t>
  </si>
  <si>
    <t>Abd Alhadi Dahadal</t>
  </si>
  <si>
    <t>Majdulin Tuish</t>
  </si>
  <si>
    <t>Aylyn Qarh</t>
  </si>
  <si>
    <t>Tala Almisri</t>
  </si>
  <si>
    <t>Muhamad Alzaybq</t>
  </si>
  <si>
    <t>Eala Asamy</t>
  </si>
  <si>
    <t>Muhamad Alealbi</t>
  </si>
  <si>
    <t>Research/Development</t>
  </si>
  <si>
    <t>Muhamad Almasri</t>
  </si>
  <si>
    <t>Ahmad Alkhalifa</t>
  </si>
  <si>
    <t>Ibrahim Jawish</t>
  </si>
  <si>
    <t>Hamdah Almudhin</t>
  </si>
  <si>
    <t>Muhamad Zayd</t>
  </si>
  <si>
    <t>Muwmin Nabulsi</t>
  </si>
  <si>
    <t>Ahmad Eammar</t>
  </si>
  <si>
    <t>Layzaan Hutayniun</t>
  </si>
  <si>
    <t>Sarih Shanan</t>
  </si>
  <si>
    <t>Karam Ramadan</t>
  </si>
  <si>
    <t>Shahad Alkhayrat</t>
  </si>
  <si>
    <t>Salah Snan</t>
  </si>
  <si>
    <t>Environmental Health/Safety</t>
  </si>
  <si>
    <t>Sami Alkhatib</t>
  </si>
  <si>
    <t>Khalid Alshiyraziu</t>
  </si>
  <si>
    <t>Salam Yusif</t>
  </si>
  <si>
    <t>Darar Naeim</t>
  </si>
  <si>
    <t>Mazin Alshueranii</t>
  </si>
  <si>
    <t>Rasha Akrym</t>
  </si>
  <si>
    <t>Eamra Hamzat</t>
  </si>
  <si>
    <t>Amira Khayr</t>
  </si>
  <si>
    <t>Muhamad Nazal</t>
  </si>
  <si>
    <t>Muhamad Kiwan</t>
  </si>
  <si>
    <t>Abd Almalik Khayr</t>
  </si>
  <si>
    <t>Rabya Almaydanii</t>
  </si>
  <si>
    <t>Muhamad Watar</t>
  </si>
  <si>
    <t>Samah Ghunum</t>
  </si>
  <si>
    <t>Ali Alhamal</t>
  </si>
  <si>
    <t>Darin Asamy</t>
  </si>
  <si>
    <t>Faras AlAhmad</t>
  </si>
  <si>
    <t>Amal Kharasah</t>
  </si>
  <si>
    <t>Razan Bryghl</t>
  </si>
  <si>
    <t>Muhamad Husayn</t>
  </si>
  <si>
    <t>Tariq Aleid</t>
  </si>
  <si>
    <t>Muhamad Abuzahir</t>
  </si>
  <si>
    <t>Fadi Eubayd</t>
  </si>
  <si>
    <t>Tariq Aljabr</t>
  </si>
  <si>
    <t>Human Resources</t>
  </si>
  <si>
    <t>Mazin Ayman</t>
  </si>
  <si>
    <t>Lina Muhamad</t>
  </si>
  <si>
    <t>Muhamad Abu Eadlh</t>
  </si>
  <si>
    <t>Ayman Abu Adhan</t>
  </si>
  <si>
    <t>Ahmad Hamzat</t>
  </si>
  <si>
    <t>Rami Alkhibaz</t>
  </si>
  <si>
    <t>Muhamad Nabulsi</t>
  </si>
  <si>
    <t>Ehab Salah Aldiyn</t>
  </si>
  <si>
    <t>Ibrahim Zaytun</t>
  </si>
  <si>
    <t>Ranya Almuhamad</t>
  </si>
  <si>
    <t>Juri Ayly</t>
  </si>
  <si>
    <t>Sahar Alhuri</t>
  </si>
  <si>
    <t>Mari Almala</t>
  </si>
  <si>
    <t>Ali Alsydawi</t>
  </si>
  <si>
    <t>Dania Alshear</t>
  </si>
  <si>
    <t>Rym Alhamid</t>
  </si>
  <si>
    <t>Mahir Alkhayr</t>
  </si>
  <si>
    <t>Ibrahim Bashshar</t>
  </si>
  <si>
    <t>Muhamad Jhad</t>
  </si>
  <si>
    <t>Muhamad Ghrz</t>
  </si>
  <si>
    <t>Muhamad Jabir</t>
  </si>
  <si>
    <t>Limays Zaetar</t>
  </si>
  <si>
    <t>Zaydun Shakir</t>
  </si>
  <si>
    <t>Fatima Alhamadii</t>
  </si>
  <si>
    <t>Tariq Almaseud</t>
  </si>
  <si>
    <t>Ruyda Sabih</t>
  </si>
  <si>
    <t>Anwar Alrashid</t>
  </si>
  <si>
    <t>Fayaruz Kiali</t>
  </si>
  <si>
    <t>Jwny Alhalib</t>
  </si>
  <si>
    <t>Karam Alsawis</t>
  </si>
  <si>
    <t>Jamal Efan</t>
  </si>
  <si>
    <t>Suzan Aldarawasha</t>
  </si>
  <si>
    <t>Alaa Khalid</t>
  </si>
  <si>
    <t>Jihad Hujah</t>
  </si>
  <si>
    <t>Muhamad Alakhris</t>
  </si>
  <si>
    <t>Haithim Almala</t>
  </si>
  <si>
    <t>Duhana Klizli</t>
  </si>
  <si>
    <t>Eazalidin Bajubuj</t>
  </si>
  <si>
    <t>Habib Albaghdadi</t>
  </si>
  <si>
    <t>Rasha Almunzilijiu</t>
  </si>
  <si>
    <t>Mahir Qaziyha</t>
  </si>
  <si>
    <t>Alaa Abu</t>
  </si>
  <si>
    <t>Labanaa Dahadal</t>
  </si>
  <si>
    <t>Fatnh Huaydi</t>
  </si>
  <si>
    <t>Iilyas Muhamad</t>
  </si>
  <si>
    <t>Rim Almahrus</t>
  </si>
  <si>
    <t>Ahmad Tyzry</t>
  </si>
  <si>
    <t>Abd Alruhmin Milatu</t>
  </si>
  <si>
    <t>Biaism Nieamah</t>
  </si>
  <si>
    <t>Omar Hajl</t>
  </si>
  <si>
    <t>Alyida Naghnagh</t>
  </si>
  <si>
    <t>Kamal Qisi</t>
  </si>
  <si>
    <t>Amjad Alhabis</t>
  </si>
  <si>
    <t>Iin Dahbur</t>
  </si>
  <si>
    <t>Basmah Iibrahim</t>
  </si>
  <si>
    <t>Eala Salim</t>
  </si>
  <si>
    <t>Rwbyna Sybea</t>
  </si>
  <si>
    <t>Tariq Eali</t>
  </si>
  <si>
    <t>Basimah Mia</t>
  </si>
  <si>
    <t>Zunar Alhabash</t>
  </si>
  <si>
    <t>Rim Alshghry</t>
  </si>
  <si>
    <t>Lana Hisan</t>
  </si>
  <si>
    <t>Muhamad Alzaebii</t>
  </si>
  <si>
    <t>Ghazal Shalish</t>
  </si>
  <si>
    <t>Khalil Ahmad</t>
  </si>
  <si>
    <t>Samir Abil</t>
  </si>
  <si>
    <t>Abdalmjid Warur</t>
  </si>
  <si>
    <t>Lebanon</t>
  </si>
  <si>
    <t>Emar Abu</t>
  </si>
  <si>
    <t>Lamia Yasin</t>
  </si>
  <si>
    <t>Fyfian Almisri</t>
  </si>
  <si>
    <t>Majd Amir</t>
  </si>
  <si>
    <t>Alaa Balatah</t>
  </si>
  <si>
    <t>Muhamad Mukiin</t>
  </si>
  <si>
    <t>Lilas Shaeban</t>
  </si>
  <si>
    <t>Ruaa Ewad</t>
  </si>
  <si>
    <t>Rana Alaleppoy</t>
  </si>
  <si>
    <t>Muwmin Alsaedi</t>
  </si>
  <si>
    <t>Rahaf Hamdu</t>
  </si>
  <si>
    <t>Samiah Alquatliu</t>
  </si>
  <si>
    <t>Rim Albaba</t>
  </si>
  <si>
    <t>Aishah Rinkusi</t>
  </si>
  <si>
    <t>Dany Jadid</t>
  </si>
  <si>
    <t>Muhamad Drwysh</t>
  </si>
  <si>
    <t>Isam Rashwani</t>
  </si>
  <si>
    <t>Bushraa Alqadi</t>
  </si>
  <si>
    <t>Zakarian Almarstani</t>
  </si>
  <si>
    <t>Fadi Siedih</t>
  </si>
  <si>
    <t>Diea Almisri</t>
  </si>
  <si>
    <t>Muhamad Alkhatib</t>
  </si>
  <si>
    <t>Bisam Rghid</t>
  </si>
  <si>
    <t>Muhamad Shakir</t>
  </si>
  <si>
    <t>Muhamad Hamada</t>
  </si>
  <si>
    <t>Omar Saeid</t>
  </si>
  <si>
    <t>Aryj Sabagh</t>
  </si>
  <si>
    <t>Madlin Alqutb</t>
  </si>
  <si>
    <t>Rybal Murad</t>
  </si>
  <si>
    <t>Samar Salih</t>
  </si>
  <si>
    <t>Eala Alhamid</t>
  </si>
  <si>
    <t>Ahmad Alziyat</t>
  </si>
  <si>
    <t>Ibrahim Nhl</t>
  </si>
  <si>
    <t>Muhamad Alsiyah</t>
  </si>
  <si>
    <t>Ali Rafaea</t>
  </si>
  <si>
    <t>Saed Eazu</t>
  </si>
  <si>
    <t>Majdy Alshaykh</t>
  </si>
  <si>
    <t>Ihsan Alrrashid</t>
  </si>
  <si>
    <t>Iad Nuna</t>
  </si>
  <si>
    <t>Bara Salah</t>
  </si>
  <si>
    <t>Research Center</t>
  </si>
  <si>
    <t>Fadi Mustafaa</t>
  </si>
  <si>
    <t>Muhamad Abu Shwmr</t>
  </si>
  <si>
    <t>Bima Turkmany</t>
  </si>
  <si>
    <t>Husam Alhakim</t>
  </si>
  <si>
    <t>Abdalrahmin Abu Jaysh</t>
  </si>
  <si>
    <t>Majdulyn Aleusud</t>
  </si>
  <si>
    <t>Ahmad Shakhashiru</t>
  </si>
  <si>
    <t>Majid Alshaykh</t>
  </si>
  <si>
    <t>Bashshar Zarzur</t>
  </si>
  <si>
    <t>Malik Iismaeil</t>
  </si>
  <si>
    <t>Omar Abu Nasir</t>
  </si>
  <si>
    <t>Hasan Earabi</t>
  </si>
  <si>
    <t>Husayn Eisaa</t>
  </si>
  <si>
    <t>Mazin Sabiq</t>
  </si>
  <si>
    <t>Zahir Dw</t>
  </si>
  <si>
    <t>Lama Shaykhus</t>
  </si>
  <si>
    <t>Tariq Mansur</t>
  </si>
  <si>
    <t>Jawaher Bulta</t>
  </si>
  <si>
    <t>Emam Hamshu</t>
  </si>
  <si>
    <t>Muhamad Alnasar</t>
  </si>
  <si>
    <t>Fatin Red</t>
  </si>
  <si>
    <t>Abd Alruhmin Muhamad</t>
  </si>
  <si>
    <t>Fatin Dwalyby</t>
  </si>
  <si>
    <t>Ali Musaa</t>
  </si>
  <si>
    <t>Rima Litansdurfr</t>
  </si>
  <si>
    <t>Basil Iidris</t>
  </si>
  <si>
    <t>Antuan Ahmdghrybw</t>
  </si>
  <si>
    <t>Rashad Shaykh</t>
  </si>
  <si>
    <t>Bidralidin Eala Aldiyn</t>
  </si>
  <si>
    <t>Faras Suqbani</t>
  </si>
  <si>
    <t>Muhamad Albahra</t>
  </si>
  <si>
    <t>Khaldun Ezqul</t>
  </si>
  <si>
    <t>Lwna Alhamuwd</t>
  </si>
  <si>
    <t>Ahmad Abu Zamil</t>
  </si>
  <si>
    <t>Salih Alsyqly</t>
  </si>
  <si>
    <t>Muhamad Aldamshqi</t>
  </si>
  <si>
    <t>Fuad Alkmshh</t>
  </si>
  <si>
    <t>Muhamad Alssati</t>
  </si>
  <si>
    <t>Sayf Aldiyn Alem</t>
  </si>
  <si>
    <t>Muhamad Aleisaa</t>
  </si>
  <si>
    <t>Khalid Dulul</t>
  </si>
  <si>
    <t>Ayham Aleid</t>
  </si>
  <si>
    <t>Abd Alruhmin Badawiin</t>
  </si>
  <si>
    <t>Ruba Rihan</t>
  </si>
  <si>
    <t>Muhamad Alyasin</t>
  </si>
  <si>
    <t>Sharihan Mulaliyun</t>
  </si>
  <si>
    <t>Ibrahim Almahdi</t>
  </si>
  <si>
    <t>Iin Sakar</t>
  </si>
  <si>
    <t>Danah Yasin</t>
  </si>
  <si>
    <t>Muhamad Abultif</t>
  </si>
  <si>
    <t>Lama Alshalaq</t>
  </si>
  <si>
    <t>Asf Zawal</t>
  </si>
  <si>
    <t>Ahmad Aleabd</t>
  </si>
  <si>
    <t>Mazin Qarqazan</t>
  </si>
  <si>
    <t>Diana Abu Ghazy</t>
  </si>
  <si>
    <t>Kawkab Alabth</t>
  </si>
  <si>
    <t>Thamir Abu Taqih</t>
  </si>
  <si>
    <t>Muhamad Alsyd</t>
  </si>
  <si>
    <t>Khadijah Shbyb</t>
  </si>
  <si>
    <t>Salwaa Tyru</t>
  </si>
  <si>
    <t>Muayid Alhaju Bikr</t>
  </si>
  <si>
    <t>Rannym Aldukifi</t>
  </si>
  <si>
    <t>Iin Antun</t>
  </si>
  <si>
    <t>Jihad Darkzifli</t>
  </si>
  <si>
    <t>Sandurana Alsaeid</t>
  </si>
  <si>
    <t>Eala Alhifar</t>
  </si>
  <si>
    <t>Samir Almala</t>
  </si>
  <si>
    <t>Amir Kalthum</t>
  </si>
  <si>
    <t>Lama Saeadat</t>
  </si>
  <si>
    <t>Hasan Eijrush</t>
  </si>
  <si>
    <t>Muhamad Alkinaya</t>
  </si>
  <si>
    <t>Rana Alrz</t>
  </si>
  <si>
    <t>Tariq Alhariri</t>
  </si>
  <si>
    <t>Amjad Quidr</t>
  </si>
  <si>
    <t>Daniah Shaykh Janid</t>
  </si>
  <si>
    <t>Hasan Zaza</t>
  </si>
  <si>
    <t>Muhamad Hububati</t>
  </si>
  <si>
    <t>Esamat Alhusayn</t>
  </si>
  <si>
    <t>Fadi Allibad</t>
  </si>
  <si>
    <t>Adnan Dahruj</t>
  </si>
  <si>
    <t>Muhamad Almtlq</t>
  </si>
  <si>
    <t>Tana Alhusayn</t>
  </si>
  <si>
    <t>Muhamad Bdraldyn</t>
  </si>
  <si>
    <t>Sana Eataya</t>
  </si>
  <si>
    <t>Muhamad Aljizamati</t>
  </si>
  <si>
    <t>Muhamad Alqasir</t>
  </si>
  <si>
    <t>Fadi Salih</t>
  </si>
  <si>
    <t>Alaa Ahmad</t>
  </si>
  <si>
    <t>Abd Alruhmin Aljasim</t>
  </si>
  <si>
    <t>Shilan Salam</t>
  </si>
  <si>
    <t>Hasan Abuhamd</t>
  </si>
  <si>
    <t>Khalil Qareush</t>
  </si>
  <si>
    <t>Majd Jaridiun</t>
  </si>
  <si>
    <t>Sami Alhumwi</t>
  </si>
  <si>
    <t>Rima Eibdalbaqi</t>
  </si>
  <si>
    <t>Iin Almurashihi</t>
  </si>
  <si>
    <t>Akthum Abu Fakhar</t>
  </si>
  <si>
    <t>Muhamad Alkhuriu</t>
  </si>
  <si>
    <t>Batual Alsaqaraq</t>
  </si>
  <si>
    <t>Rinah Sharina</t>
  </si>
  <si>
    <t>Muhamad Alsulayman</t>
  </si>
  <si>
    <t>Diea Almaghribiu</t>
  </si>
  <si>
    <t>Jablah Khayti</t>
  </si>
  <si>
    <t>Muhamad Jamul</t>
  </si>
  <si>
    <t>Kholoud Alrahil</t>
  </si>
  <si>
    <t>Rahaf Gharah</t>
  </si>
  <si>
    <t>Faras Saed</t>
  </si>
  <si>
    <t>Abd Alrazzaq Shiah</t>
  </si>
  <si>
    <t>Alaa Alaqre</t>
  </si>
  <si>
    <t>Lylas Almisri</t>
  </si>
  <si>
    <t>Kinda Zaydan</t>
  </si>
  <si>
    <t>Muhamad Mudinih</t>
  </si>
  <si>
    <t>Dinana AlAhmar</t>
  </si>
  <si>
    <t>Amyrah Eurman</t>
  </si>
  <si>
    <t>Safa Almawsiliu</t>
  </si>
  <si>
    <t>Ahmad Eisaa</t>
  </si>
  <si>
    <t>Abd Allah Salhany</t>
  </si>
  <si>
    <t>Majd Aleid</t>
  </si>
  <si>
    <t>Muhamad Shadi Alghazy</t>
  </si>
  <si>
    <t>Ashraf Husayn</t>
  </si>
  <si>
    <t>Muhamad Bytar</t>
  </si>
  <si>
    <t>Muhamad Farahat</t>
  </si>
  <si>
    <t>Mazin Albazir</t>
  </si>
  <si>
    <t>Iin Alnisrin</t>
  </si>
  <si>
    <t>Lama Sharabi</t>
  </si>
  <si>
    <t>Emar Hamuwd</t>
  </si>
  <si>
    <t>Afra Aleuryan</t>
  </si>
  <si>
    <t>Ahmad Eaku</t>
  </si>
  <si>
    <t>Ramiz Euthman</t>
  </si>
  <si>
    <t>Iad Hazruma</t>
  </si>
  <si>
    <t>Husayn Durkzili</t>
  </si>
  <si>
    <t>Imran Shaqir</t>
  </si>
  <si>
    <t>Rawan Alsabagh</t>
  </si>
  <si>
    <t>Muayid Husu</t>
  </si>
  <si>
    <t>Muanis Eilwan</t>
  </si>
  <si>
    <t>Dijwar Alhidad</t>
  </si>
  <si>
    <t>Asama Zaeur</t>
  </si>
  <si>
    <t>Esamat Aleumurii</t>
  </si>
  <si>
    <t>Tariq Albaytar</t>
  </si>
  <si>
    <t>Rasul Altuean</t>
  </si>
  <si>
    <t>Rawan Hamdan</t>
  </si>
  <si>
    <t>Omar Alhindi</t>
  </si>
  <si>
    <t>Dalia Zyny</t>
  </si>
  <si>
    <t>Omar Biallah</t>
  </si>
  <si>
    <t>Ali Alsaman</t>
  </si>
  <si>
    <t>Almuetaz Khalid</t>
  </si>
  <si>
    <t>Rabana Alriys</t>
  </si>
  <si>
    <t>Ghada Alkhatib</t>
  </si>
  <si>
    <t>Esamat Jumea</t>
  </si>
  <si>
    <t>Amir Alhaj Ali</t>
  </si>
  <si>
    <t>Samirah Qulumih</t>
  </si>
  <si>
    <t>Samir Dawara</t>
  </si>
  <si>
    <t>Farial Salim</t>
  </si>
  <si>
    <t>Salih Qahraman</t>
  </si>
  <si>
    <t>Abdalhadi Mshati</t>
  </si>
  <si>
    <t>Ruaa Altibae</t>
  </si>
  <si>
    <t>Muhamad Iidlibi</t>
  </si>
  <si>
    <t>Shadi Ghazzawi</t>
  </si>
  <si>
    <t>Ahmad Eabd Aleal</t>
  </si>
  <si>
    <t>East</t>
  </si>
  <si>
    <t>Fadi Musuh</t>
  </si>
  <si>
    <t>Basil Iismaeil</t>
  </si>
  <si>
    <t>Sali Alhizae</t>
  </si>
  <si>
    <t>Alaa Alghan</t>
  </si>
  <si>
    <t>Maria Mitri</t>
  </si>
  <si>
    <t>Ghazal Aleliwi</t>
  </si>
  <si>
    <t>Eala Almisri</t>
  </si>
  <si>
    <t>Muhamad Aldwltali</t>
  </si>
  <si>
    <t>Ahmad Udib</t>
  </si>
  <si>
    <t>Ahmad Yuzbik</t>
  </si>
  <si>
    <t>Muhamad Zaerur</t>
  </si>
  <si>
    <t>Alaa Mazlum</t>
  </si>
  <si>
    <t>Husayn Alghurani</t>
  </si>
  <si>
    <t>Saeid Ahmad</t>
  </si>
  <si>
    <t>Ahmad Alhasan</t>
  </si>
  <si>
    <t>Abd Alsamad Altahhan</t>
  </si>
  <si>
    <t>Amir Mahfud</t>
  </si>
  <si>
    <t>Alaa Damrani</t>
  </si>
  <si>
    <t>Iad Aldubus</t>
  </si>
  <si>
    <t>Sarah Zynu</t>
  </si>
  <si>
    <t>Husam Abu</t>
  </si>
  <si>
    <t>Ahmad Shams</t>
  </si>
  <si>
    <t>Lwy Khalil</t>
  </si>
  <si>
    <t>Tariq Alhusayn</t>
  </si>
  <si>
    <t>Muhamad Shakur</t>
  </si>
  <si>
    <t>Amal Sarhan</t>
  </si>
  <si>
    <t>Fadi Alqadi</t>
  </si>
  <si>
    <t>Abdalhai Albush</t>
  </si>
  <si>
    <t>Ahmad Eabidin</t>
  </si>
  <si>
    <t>Husam Ebdalwahd</t>
  </si>
  <si>
    <t>Anas Iibrahim</t>
  </si>
  <si>
    <t>Muhamad Aleazm</t>
  </si>
  <si>
    <t>Khalid Alhmwi</t>
  </si>
  <si>
    <t>Muhamad Khiat</t>
  </si>
  <si>
    <t>Maya Zaydan</t>
  </si>
  <si>
    <t>Basil Alajw</t>
  </si>
  <si>
    <t>Muhamad Alghazi</t>
  </si>
  <si>
    <t>Randa Eijluni</t>
  </si>
  <si>
    <t>Muhamad Alhijar</t>
  </si>
  <si>
    <t>Rahaf Sadqawi</t>
  </si>
  <si>
    <t>Sultan Alkhalid</t>
  </si>
  <si>
    <t>Asma Alaleppoy</t>
  </si>
  <si>
    <t>Fulla Alqudmani</t>
  </si>
  <si>
    <t>Lujin Alkhayran</t>
  </si>
  <si>
    <t>Jihan Muhamad</t>
  </si>
  <si>
    <t>Anwar Altaynawi</t>
  </si>
  <si>
    <t>Qasim Hafiz</t>
  </si>
  <si>
    <t>Samir Sydu</t>
  </si>
  <si>
    <t>Alaa Marwan</t>
  </si>
  <si>
    <t>Kamilia Almarstani</t>
  </si>
  <si>
    <t>Ali Alddahir</t>
  </si>
  <si>
    <t>Mahir Eabuwd</t>
  </si>
  <si>
    <t>Rwad Musur</t>
  </si>
  <si>
    <t>Jury Muayid</t>
  </si>
  <si>
    <t>Sayban Fahd</t>
  </si>
  <si>
    <t>Diana Bilul</t>
  </si>
  <si>
    <t>Lbyb Alnuwri</t>
  </si>
  <si>
    <t>Bashshar Aleabd</t>
  </si>
  <si>
    <t>Ali Allaham</t>
  </si>
  <si>
    <t>Salim Raft</t>
  </si>
  <si>
    <t>Abd Alruhmin Shakir</t>
  </si>
  <si>
    <t>Muhamad Asead</t>
  </si>
  <si>
    <t>Ahmad Alwurhani</t>
  </si>
  <si>
    <t>Rasha Kharbutli</t>
  </si>
  <si>
    <t>Omar Jaridiun</t>
  </si>
  <si>
    <t>Ayham Tamur</t>
  </si>
  <si>
    <t>Sahar Alkhlf</t>
  </si>
  <si>
    <t>Muhamad Eisaf</t>
  </si>
  <si>
    <t>Ayham Bitahish</t>
  </si>
  <si>
    <t>Emar Eimaruh</t>
  </si>
  <si>
    <t>Iin Hadalah</t>
  </si>
  <si>
    <t>Abdalrhim Maeruf</t>
  </si>
  <si>
    <t>Bashaer Alnuwnu</t>
  </si>
  <si>
    <t>Sana Albarghali</t>
  </si>
  <si>
    <t>Amir Murad</t>
  </si>
  <si>
    <t>Salim Marzuq</t>
  </si>
  <si>
    <t>Iin Hamj</t>
  </si>
  <si>
    <t>Baha Aldiyn Bradey</t>
  </si>
  <si>
    <t>Abd Alruhmin Qadish</t>
  </si>
  <si>
    <t>Ahmad Almisri</t>
  </si>
  <si>
    <t>Sabah Kawaara</t>
  </si>
  <si>
    <t>Asra Abunfis</t>
  </si>
  <si>
    <t>Faras Shiah</t>
  </si>
  <si>
    <t>Muhamad Alsaghir</t>
  </si>
  <si>
    <t>Lawiy Qadimati</t>
  </si>
  <si>
    <t>Rama Dahna</t>
  </si>
  <si>
    <t>Ahmad Eaziza</t>
  </si>
  <si>
    <t>Qays Nakaash</t>
  </si>
  <si>
    <t>Raja Khuluf</t>
  </si>
  <si>
    <t>Emar Zaki</t>
  </si>
  <si>
    <t>Ranya Asamh Tubae</t>
  </si>
  <si>
    <t>Kinda Daeas</t>
  </si>
  <si>
    <t>Muhamad Shadi Alkhiat</t>
  </si>
  <si>
    <t>Ahmad Tqi Aldiyn</t>
  </si>
  <si>
    <t>Muhamad Yasir</t>
  </si>
  <si>
    <t>Omaimah Alfywmi</t>
  </si>
  <si>
    <t>Tahani Zarie</t>
  </si>
  <si>
    <t>Hasan Eaqad</t>
  </si>
  <si>
    <t>Zahir Hamuwd</t>
  </si>
  <si>
    <t>Muhamad Jdwe</t>
  </si>
  <si>
    <t>Ahmad Saeid Alzarey</t>
  </si>
  <si>
    <t>Ismaeil Eubdallah</t>
  </si>
  <si>
    <t>Muhamad Basil</t>
  </si>
  <si>
    <t>Bakr Alnajar</t>
  </si>
  <si>
    <t>Muhamad Alsaman</t>
  </si>
  <si>
    <t>Ahmad Wayly</t>
  </si>
  <si>
    <t>Muhamad Hutayniun</t>
  </si>
  <si>
    <t>Lina Alsiraj</t>
  </si>
  <si>
    <t>Raghid Allaadhiqanii</t>
  </si>
  <si>
    <t>Ruba Shaeban</t>
  </si>
  <si>
    <t>Adnan Abu</t>
  </si>
  <si>
    <t>Ghyath Siriul</t>
  </si>
  <si>
    <t>Basil Salayk</t>
  </si>
  <si>
    <t>Khalid Einziin</t>
  </si>
  <si>
    <t>Salah Aldiyn Aljuju</t>
  </si>
  <si>
    <t>Bilal Nadaf</t>
  </si>
  <si>
    <t>Abdalrhmin Muhamad</t>
  </si>
  <si>
    <t>Lawy Bikar</t>
  </si>
  <si>
    <t>Ali Alhusayn</t>
  </si>
  <si>
    <t>Mahir Ziada</t>
  </si>
  <si>
    <t>Iad Eashur</t>
  </si>
  <si>
    <t>Husam Naqawuh</t>
  </si>
  <si>
    <t>Ahmad Barghuth</t>
  </si>
  <si>
    <t>Ahmad Jazar</t>
  </si>
  <si>
    <t>Tamadur Mareiun</t>
  </si>
  <si>
    <t>Diea Eiwad</t>
  </si>
  <si>
    <t>Bashshar Alkhawam</t>
  </si>
  <si>
    <t>Abdaleziz Maseud</t>
  </si>
  <si>
    <t>Amir Abuhani</t>
  </si>
  <si>
    <t>Alia Alshamy</t>
  </si>
  <si>
    <t>Asra Eusqul</t>
  </si>
  <si>
    <t>Ahmad Hylmyh</t>
  </si>
  <si>
    <t>Baha Turkamani</t>
  </si>
  <si>
    <t>Muhamad Jameah</t>
  </si>
  <si>
    <t>Khadijah Alhulwanii</t>
  </si>
  <si>
    <t>Asra Almisri</t>
  </si>
  <si>
    <t>Akram Iidris</t>
  </si>
  <si>
    <t>Samir Dawi</t>
  </si>
  <si>
    <t>Ahmad Zazana</t>
  </si>
  <si>
    <t>Khawla Iybw</t>
  </si>
  <si>
    <t>Rayid Ghabur</t>
  </si>
  <si>
    <t>Razan Sultan</t>
  </si>
  <si>
    <t>Jamil Taysir</t>
  </si>
  <si>
    <t>Alaa Kurdiun</t>
  </si>
  <si>
    <t>Sultan Salih</t>
  </si>
  <si>
    <t>Hanan Dib</t>
  </si>
  <si>
    <t>Basil Alghush</t>
  </si>
  <si>
    <t>Rita Iismaeil</t>
  </si>
  <si>
    <t>Muhamad Alsaedi</t>
  </si>
  <si>
    <t>Muhamad Eibad</t>
  </si>
  <si>
    <t>Khaldun Alsaedi</t>
  </si>
  <si>
    <t>Ghaliah Zaniqa</t>
  </si>
  <si>
    <t>Muhamad Sharfah</t>
  </si>
  <si>
    <t>Eala Kazeur</t>
  </si>
  <si>
    <t>Ayham Kiwan</t>
  </si>
  <si>
    <t>Ahmad Altynawi</t>
  </si>
  <si>
    <t>Mujdi Alhasan</t>
  </si>
  <si>
    <t>Muhamad Almisri</t>
  </si>
  <si>
    <t>Lama Hamuwda</t>
  </si>
  <si>
    <t>Lama Zakariaa</t>
  </si>
  <si>
    <t>Thayir Alhasan</t>
  </si>
  <si>
    <t>Abdallah Jzayrly</t>
  </si>
  <si>
    <t>Ikhlas Badr</t>
  </si>
  <si>
    <t>Muhamad Hunun</t>
  </si>
  <si>
    <t>Rami Sariji</t>
  </si>
  <si>
    <t>Alia Albieli</t>
  </si>
  <si>
    <t>Samir Eyd Bndqjy</t>
  </si>
  <si>
    <t>Muhamad Lulu</t>
  </si>
  <si>
    <t>Ahmad Shhybr</t>
  </si>
  <si>
    <t>Maria Aljazayiriu</t>
  </si>
  <si>
    <t>Muhamad Aywbi</t>
  </si>
  <si>
    <t>Abdalbasit Dabana</t>
  </si>
  <si>
    <t>Bilal Ghazal</t>
  </si>
  <si>
    <t>Ahmad Altahhan</t>
  </si>
  <si>
    <t>Fawaz Amir</t>
  </si>
  <si>
    <t>Bisam Nafae</t>
  </si>
  <si>
    <t>Muhamad Ayman</t>
  </si>
  <si>
    <t>Lilas Earabi</t>
  </si>
  <si>
    <t>Muhamad Altujjar</t>
  </si>
  <si>
    <t>Ranim Rashid</t>
  </si>
  <si>
    <t>Amani Hamid</t>
  </si>
  <si>
    <t>Amin Shaykh</t>
  </si>
  <si>
    <t>Khalid Kashik</t>
  </si>
  <si>
    <t>Fahd Hasan</t>
  </si>
  <si>
    <t>Lilas Dakhal</t>
  </si>
  <si>
    <t>Fatima Karishati</t>
  </si>
  <si>
    <t>Diea Alsaed</t>
  </si>
  <si>
    <t>Amir Aleaqla</t>
  </si>
  <si>
    <t>Madlin Eursaly</t>
  </si>
  <si>
    <t>Adnan Alaishhab</t>
  </si>
  <si>
    <t>Muhamad Shannar</t>
  </si>
  <si>
    <t>Ranya Alhiwat</t>
  </si>
  <si>
    <t>Rulaa Tabanaj</t>
  </si>
  <si>
    <t>Aynas Aldahan</t>
  </si>
  <si>
    <t>Sara Ramzi</t>
  </si>
  <si>
    <t>Abd Allah Mikayiylian</t>
  </si>
  <si>
    <t>Muhamad Alsaediu</t>
  </si>
  <si>
    <t>Jan Dulul</t>
  </si>
  <si>
    <t>Almuthanaa Haydar</t>
  </si>
  <si>
    <t>Emad Shueayb</t>
  </si>
  <si>
    <t>Sarah Khayr</t>
  </si>
  <si>
    <t>Abdalkarim Qitan</t>
  </si>
  <si>
    <t>Muhamad Rajab</t>
  </si>
  <si>
    <t>Shadi Alkhawam</t>
  </si>
  <si>
    <t>Muhamad Asamh</t>
  </si>
  <si>
    <t>Khalid Alyusif</t>
  </si>
  <si>
    <t>Muhamad Aleaqqad</t>
  </si>
  <si>
    <t>Alaa Dahman</t>
  </si>
  <si>
    <t>Asym Alqintar</t>
  </si>
  <si>
    <t>Ahmad Laylanaan</t>
  </si>
  <si>
    <t>Oqba Rajab</t>
  </si>
  <si>
    <t>Rahaf Muhii Aldiyn</t>
  </si>
  <si>
    <t>Muhamad Eirat</t>
  </si>
  <si>
    <t>Ramadan Altibae</t>
  </si>
  <si>
    <t>Zaynab Alghandur</t>
  </si>
  <si>
    <t>Salah Aldiyn Tamim</t>
  </si>
  <si>
    <t>Faras Byd</t>
  </si>
  <si>
    <t>Husam Daly</t>
  </si>
  <si>
    <t>Ayat Almunajid</t>
  </si>
  <si>
    <t>Rima Muhamad</t>
  </si>
  <si>
    <t>Muhamad Ahmid</t>
  </si>
  <si>
    <t>Eynas Aljabaei</t>
  </si>
  <si>
    <t>Ahmad Alqadri</t>
  </si>
  <si>
    <t>Madlin Dib</t>
  </si>
  <si>
    <t>Ali Bradiei</t>
  </si>
  <si>
    <t>Muhamad Suirkili</t>
  </si>
  <si>
    <t>Hanan Darakal</t>
  </si>
  <si>
    <t>Danah Bihtiti</t>
  </si>
  <si>
    <t>Ghada Alshulyan</t>
  </si>
  <si>
    <t>Mazin Barghaly</t>
  </si>
  <si>
    <t>Ridwan Badran</t>
  </si>
  <si>
    <t>Ali Shwk</t>
  </si>
  <si>
    <t>Iad Aldiyn</t>
  </si>
  <si>
    <t>Abdalrhmin Hamuwdatan</t>
  </si>
  <si>
    <t>Husam Laylana</t>
  </si>
  <si>
    <t>Ahmad Aljuju</t>
  </si>
  <si>
    <t>Ahmad Alshahrur</t>
  </si>
  <si>
    <t>Shuruq Khalf</t>
  </si>
  <si>
    <t>Rafif Albarnawi</t>
  </si>
  <si>
    <t>Muhamad Almiqdad</t>
  </si>
  <si>
    <t>Muhamad Faris</t>
  </si>
  <si>
    <t>Ali Alshaykh</t>
  </si>
  <si>
    <t>Ranya Kafa</t>
  </si>
  <si>
    <t>Ali Almaghribi</t>
  </si>
  <si>
    <t>Iin Aldrwysh</t>
  </si>
  <si>
    <t>Sami Hatim</t>
  </si>
  <si>
    <t>Samah Nahlawi</t>
  </si>
  <si>
    <t>Eala Alzrqawy</t>
  </si>
  <si>
    <t>Dalia Huquq</t>
  </si>
  <si>
    <t>Rabye' Alqatish</t>
  </si>
  <si>
    <t>Kholoud Altawil</t>
  </si>
  <si>
    <t>Ibrahim Alsyd Ahmad</t>
  </si>
  <si>
    <t>Salih Aleitar</t>
  </si>
  <si>
    <t>Sami Alealiu</t>
  </si>
  <si>
    <t>Zahir Alealiu</t>
  </si>
  <si>
    <t>Fatir Sulayman</t>
  </si>
  <si>
    <t>Samir Suqabani</t>
  </si>
  <si>
    <t>Muhamad Aldubbas</t>
  </si>
  <si>
    <t>Muhamad Astitih</t>
  </si>
  <si>
    <t>Muhamad Zinu</t>
  </si>
  <si>
    <t>Hamzaa Alrifaei</t>
  </si>
  <si>
    <t>Sulayman Alrifaei</t>
  </si>
  <si>
    <t>Alaa Darbika</t>
  </si>
  <si>
    <t>Bayan Aldhiyab</t>
  </si>
  <si>
    <t>Iin Salahi</t>
  </si>
  <si>
    <t>Abd Alwahhab Ayuwb</t>
  </si>
  <si>
    <t>Hanan Shawqi</t>
  </si>
  <si>
    <t>Mari Aldhahabi</t>
  </si>
  <si>
    <t>Omar Asead</t>
  </si>
  <si>
    <t>Rama Eabuwd</t>
  </si>
  <si>
    <t>Ghayth Almujahid</t>
  </si>
  <si>
    <t>Mahir Drwysh</t>
  </si>
  <si>
    <t>Muwmin Khalid</t>
  </si>
  <si>
    <t>Dima Filyun</t>
  </si>
  <si>
    <t>Muhamad Tasbihji</t>
  </si>
  <si>
    <t>Diea Shumut</t>
  </si>
  <si>
    <t>Muhamad Zaqzuq</t>
  </si>
  <si>
    <t>Mazin Eamir</t>
  </si>
  <si>
    <t>Omar Haydar</t>
  </si>
  <si>
    <t>Yasmin Ratib</t>
  </si>
  <si>
    <t>Muhamad Siedih</t>
  </si>
  <si>
    <t>Muhamad Alhamd</t>
  </si>
  <si>
    <t>Muayid Fadal</t>
  </si>
  <si>
    <t>Husam Eurnus</t>
  </si>
  <si>
    <t>Abdalkrim Eitaya</t>
  </si>
  <si>
    <t>Bayan Qisam</t>
  </si>
  <si>
    <t>Abd Almueiyn Musaa</t>
  </si>
  <si>
    <t>Sahar Almalih</t>
  </si>
  <si>
    <t>Rafat Aghasi</t>
  </si>
  <si>
    <t>Shafiq Alhumwi</t>
  </si>
  <si>
    <t>Raghad Alqalish</t>
  </si>
  <si>
    <t>Ruba Almisri</t>
  </si>
  <si>
    <t>Bilal Hawria</t>
  </si>
  <si>
    <t>Muhamad Alshahadat</t>
  </si>
  <si>
    <t>Husayn Aldiyk</t>
  </si>
  <si>
    <t>Safa Almueasaeas</t>
  </si>
  <si>
    <t>Ahmad Earmush</t>
  </si>
  <si>
    <t>Hind Bahriin</t>
  </si>
  <si>
    <t>Dania Nadir</t>
  </si>
  <si>
    <t>Ayly Sharif Aldaghly</t>
  </si>
  <si>
    <t>Jihan bwalsibae</t>
  </si>
  <si>
    <t>Muhamad Alhusayni</t>
  </si>
  <si>
    <t>Emara Aljamal</t>
  </si>
  <si>
    <t>Razzan Kahulus</t>
  </si>
  <si>
    <t>Ghassan Nasir</t>
  </si>
  <si>
    <t>Omar Ghrz Aldiyn</t>
  </si>
  <si>
    <t>Amjad Alyaghshiu</t>
  </si>
  <si>
    <t>Iman Alqadi</t>
  </si>
  <si>
    <t>Alysia Shuelan</t>
  </si>
  <si>
    <t>Ayham Alsaed</t>
  </si>
  <si>
    <t>Diea Bwfaeur</t>
  </si>
  <si>
    <t>Husam Hanna</t>
  </si>
  <si>
    <t>Asd Kayd</t>
  </si>
  <si>
    <t>Sari Alkalu</t>
  </si>
  <si>
    <t>Eubayda Shrbjy</t>
  </si>
  <si>
    <t>Khalil AlAhmar</t>
  </si>
  <si>
    <t xml:space="preserve">Muhamad </t>
  </si>
  <si>
    <t xml:space="preserve">Abd Albasit </t>
  </si>
  <si>
    <t>Work experince</t>
  </si>
  <si>
    <t>Annual Salary</t>
  </si>
  <si>
    <t>OverALL LEAVES</t>
  </si>
  <si>
    <t>Promotion</t>
  </si>
  <si>
    <t>New salry</t>
  </si>
  <si>
    <t>fun</t>
  </si>
  <si>
    <t>value</t>
  </si>
  <si>
    <t>max</t>
  </si>
  <si>
    <t>min</t>
  </si>
  <si>
    <t>NAME</t>
  </si>
  <si>
    <t>Senior</t>
  </si>
  <si>
    <t>level of exp</t>
  </si>
  <si>
    <t>Row Labels</t>
  </si>
  <si>
    <t>Grand Total</t>
  </si>
  <si>
    <t>Count of No</t>
  </si>
  <si>
    <t>No promotion</t>
  </si>
  <si>
    <t>Sum of New salry</t>
  </si>
  <si>
    <t>Column Labels</t>
  </si>
  <si>
    <t>Sum of No</t>
  </si>
  <si>
    <t>famail</t>
  </si>
  <si>
    <t>male</t>
  </si>
  <si>
    <t>Junior</t>
  </si>
  <si>
    <t>Lead</t>
  </si>
  <si>
    <t>Over Qlualifided</t>
  </si>
  <si>
    <t>(blank)</t>
  </si>
  <si>
    <t>promotion</t>
  </si>
  <si>
    <r>
      <rPr>
        <sz val="12"/>
        <color theme="0"/>
        <rFont val="Arial"/>
        <family val="2"/>
      </rPr>
      <t>Tsabeeh</t>
    </r>
    <r>
      <rPr>
        <sz val="12"/>
        <color theme="1"/>
        <rFont val="Arial"/>
        <family val="2"/>
      </rPr>
      <t xml:space="preserve"> </t>
    </r>
    <r>
      <rPr>
        <sz val="12"/>
        <color theme="0"/>
        <rFont val="Arial"/>
        <family val="2"/>
      </rPr>
      <t>Hamed</t>
    </r>
  </si>
</sst>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onstantia"/>
      <family val="2"/>
      <scheme val="minor"/>
    </font>
    <font>
      <b/>
      <sz val="11"/>
      <color theme="0"/>
      <name val="Constantia"/>
      <family val="2"/>
      <scheme val="minor"/>
    </font>
    <font>
      <sz val="11"/>
      <color theme="1"/>
      <name val="Constantia"/>
      <family val="2"/>
      <scheme val="minor"/>
    </font>
    <font>
      <b/>
      <sz val="11"/>
      <color theme="1"/>
      <name val="Arial"/>
      <family val="2"/>
    </font>
    <font>
      <sz val="11"/>
      <color theme="1"/>
      <name val="Arial"/>
      <family val="2"/>
    </font>
    <font>
      <sz val="11"/>
      <color theme="0"/>
      <name val="Arial"/>
      <family val="2"/>
    </font>
    <font>
      <sz val="12"/>
      <color theme="1"/>
      <name val="Arial"/>
      <family val="2"/>
    </font>
    <font>
      <sz val="12"/>
      <color theme="0"/>
      <name val="Arial"/>
      <family val="2"/>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1" tint="0.249977111117893"/>
        <bgColor indexed="64"/>
      </patternFill>
    </fill>
    <fill>
      <patternFill patternType="solid">
        <fgColor theme="1" tint="0.249977111117893"/>
        <bgColor theme="4" tint="0.79998168889431442"/>
      </patternFill>
    </fill>
  </fills>
  <borders count="8">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thin">
        <color theme="4" tint="0.39997558519241921"/>
      </bottom>
      <diagonal/>
    </border>
  </borders>
  <cellStyleXfs count="2">
    <xf numFmtId="0" fontId="0" fillId="0" borderId="0"/>
    <xf numFmtId="9" fontId="2" fillId="0" borderId="0" applyFont="0" applyFill="0" applyBorder="0" applyAlignment="0" applyProtection="0"/>
  </cellStyleXfs>
  <cellXfs count="37">
    <xf numFmtId="0" fontId="0" fillId="0" borderId="0" xfId="0"/>
    <xf numFmtId="14" fontId="0" fillId="0" borderId="0" xfId="0" applyNumberFormat="1"/>
    <xf numFmtId="1" fontId="0" fillId="0" borderId="0" xfId="0" applyNumberFormat="1"/>
    <xf numFmtId="0" fontId="0" fillId="3" borderId="1" xfId="0" applyFill="1" applyBorder="1"/>
    <xf numFmtId="0" fontId="0" fillId="3" borderId="2" xfId="0" applyFill="1" applyBorder="1"/>
    <xf numFmtId="14" fontId="1" fillId="2" borderId="5" xfId="0" applyNumberFormat="1" applyFont="1" applyFill="1" applyBorder="1"/>
    <xf numFmtId="14" fontId="1" fillId="2" borderId="6" xfId="0" applyNumberFormat="1" applyFont="1" applyFill="1" applyBorder="1"/>
    <xf numFmtId="0" fontId="0" fillId="3" borderId="4" xfId="0" applyFill="1" applyBorder="1"/>
    <xf numFmtId="0" fontId="0" fillId="3" borderId="5" xfId="0" applyFill="1" applyBorder="1"/>
    <xf numFmtId="14" fontId="0" fillId="3" borderId="5" xfId="0" applyNumberFormat="1" applyFill="1" applyBorder="1"/>
    <xf numFmtId="1" fontId="0" fillId="3" borderId="6" xfId="0" applyNumberFormat="1" applyFill="1" applyBorder="1"/>
    <xf numFmtId="0" fontId="0" fillId="0" borderId="4" xfId="0" applyBorder="1"/>
    <xf numFmtId="0" fontId="0" fillId="0" borderId="5" xfId="0" applyBorder="1"/>
    <xf numFmtId="14" fontId="0" fillId="0" borderId="5" xfId="0" applyNumberFormat="1" applyBorder="1"/>
    <xf numFmtId="1" fontId="0" fillId="0" borderId="6" xfId="0" applyNumberFormat="1" applyBorder="1"/>
    <xf numFmtId="14" fontId="0" fillId="3" borderId="2" xfId="0" applyNumberFormat="1" applyFill="1" applyBorder="1"/>
    <xf numFmtId="1" fontId="0" fillId="3" borderId="3" xfId="0" applyNumberFormat="1" applyFill="1" applyBorder="1"/>
    <xf numFmtId="1" fontId="1" fillId="2" borderId="5" xfId="0" applyNumberFormat="1" applyFont="1" applyFill="1" applyBorder="1"/>
    <xf numFmtId="1" fontId="0" fillId="3" borderId="5" xfId="0" applyNumberFormat="1" applyFill="1" applyBorder="1"/>
    <xf numFmtId="1" fontId="0" fillId="0" borderId="5" xfId="0" applyNumberFormat="1" applyBorder="1"/>
    <xf numFmtId="1" fontId="0" fillId="3" borderId="2" xfId="0" applyNumberFormat="1" applyFill="1" applyBorder="1"/>
    <xf numFmtId="0" fontId="0" fillId="0" borderId="0" xfId="0" pivotButton="1"/>
    <xf numFmtId="0" fontId="0" fillId="0" borderId="0" xfId="0" applyAlignment="1">
      <alignment horizontal="left"/>
    </xf>
    <xf numFmtId="2" fontId="0" fillId="0" borderId="0" xfId="0" applyNumberFormat="1"/>
    <xf numFmtId="2" fontId="1" fillId="2" borderId="4" xfId="0" applyNumberFormat="1" applyFont="1" applyFill="1" applyBorder="1"/>
    <xf numFmtId="49" fontId="1" fillId="2" borderId="5" xfId="0" applyNumberFormat="1" applyFont="1" applyFill="1" applyBorder="1"/>
    <xf numFmtId="49" fontId="1" fillId="2" borderId="4" xfId="0" applyNumberFormat="1" applyFont="1" applyFill="1" applyBorder="1"/>
    <xf numFmtId="2" fontId="1" fillId="2" borderId="5" xfId="0" applyNumberFormat="1" applyFont="1" applyFill="1" applyBorder="1"/>
    <xf numFmtId="2" fontId="1" fillId="2" borderId="6" xfId="0" applyNumberFormat="1" applyFont="1" applyFill="1" applyBorder="1"/>
    <xf numFmtId="9" fontId="0" fillId="0" borderId="0" xfId="1" applyFont="1"/>
    <xf numFmtId="0" fontId="0" fillId="0" borderId="0" xfId="0" applyNumberFormat="1"/>
    <xf numFmtId="0" fontId="6" fillId="4" borderId="0" xfId="0" applyFont="1" applyFill="1"/>
    <xf numFmtId="0" fontId="6" fillId="4" borderId="0" xfId="0" applyFont="1" applyFill="1" applyAlignment="1"/>
    <xf numFmtId="0" fontId="4" fillId="4" borderId="0" xfId="0" applyFont="1" applyFill="1"/>
    <xf numFmtId="0" fontId="4" fillId="4" borderId="0" xfId="0" applyFont="1" applyFill="1" applyAlignment="1">
      <alignment horizontal="center"/>
    </xf>
    <xf numFmtId="0" fontId="3" fillId="5" borderId="7" xfId="0" applyFont="1" applyFill="1" applyBorder="1"/>
    <xf numFmtId="0" fontId="5" fillId="4" borderId="0" xfId="0" applyFont="1" applyFill="1"/>
  </cellXfs>
  <cellStyles count="2">
    <cellStyle name="Normal" xfId="0" builtinId="0"/>
    <cellStyle name="Percent" xfId="1" builtinId="5"/>
  </cellStyles>
  <dxfs count="29">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164" formatCode="m/d/yyyy"/>
    </dxf>
  </dxfs>
  <tableStyles count="0" defaultTableStyle="TableStyleMedium2" defaultPivotStyle="PivotStyleLight16"/>
  <colors>
    <mruColors>
      <color rgb="FF130359"/>
      <color rgb="FF1D048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[Embloeey.xlsx]Pivot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Employees</a:t>
            </a:r>
            <a:r>
              <a:rPr lang="en-GB" baseline="0"/>
              <a:t> Per Department</a:t>
            </a:r>
            <a:endParaRPr lang="en-GB"/>
          </a:p>
        </c:rich>
      </c:tx>
      <c:overlay val="0"/>
      <c:spPr>
        <a:noFill/>
        <a:ln>
          <a:noFill/>
        </a:ln>
        <a:effectLst/>
      </c:sp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Table'!$B$15</c:f>
              <c:strCache>
                <c:ptCount val="1"/>
                <c:pt idx="0">
                  <c:v>Total</c:v>
                </c:pt>
              </c:strCache>
            </c:strRef>
          </c:tx>
          <c:spPr>
            <a:solidFill>
              <a:schemeClr val="accent1"/>
            </a:solidFill>
            <a:ln>
              <a:noFill/>
            </a:ln>
            <a:effectLst/>
          </c:spPr>
          <c:invertIfNegative val="0"/>
          <c:cat>
            <c:strRef>
              <c:f>'Pivot Table'!$A$16:$A$37</c:f>
              <c:strCache>
                <c:ptCount val="21"/>
                <c:pt idx="0">
                  <c:v>Account Management</c:v>
                </c:pt>
                <c:pt idx="1">
                  <c:v>Creative</c:v>
                </c:pt>
                <c:pt idx="2">
                  <c:v>Environmental Compliance</c:v>
                </c:pt>
                <c:pt idx="3">
                  <c:v>Environmental Health/Safety</c:v>
                </c:pt>
                <c:pt idx="4">
                  <c:v>Facilities/Engineering</c:v>
                </c:pt>
                <c:pt idx="5">
                  <c:v>Green Building</c:v>
                </c:pt>
                <c:pt idx="6">
                  <c:v>Human Resources</c:v>
                </c:pt>
                <c:pt idx="7">
                  <c:v>IT</c:v>
                </c:pt>
                <c:pt idx="8">
                  <c:v>Major Mfg Projects</c:v>
                </c:pt>
                <c:pt idx="9">
                  <c:v>Manufacturing</c:v>
                </c:pt>
                <c:pt idx="10">
                  <c:v>Manufacturing Admin</c:v>
                </c:pt>
                <c:pt idx="11">
                  <c:v>Marketing</c:v>
                </c:pt>
                <c:pt idx="12">
                  <c:v>Product Development</c:v>
                </c:pt>
                <c:pt idx="13">
                  <c:v>Professional Training Group</c:v>
                </c:pt>
                <c:pt idx="14">
                  <c:v>Quality Assurance</c:v>
                </c:pt>
                <c:pt idx="15">
                  <c:v>Quality Control</c:v>
                </c:pt>
                <c:pt idx="16">
                  <c:v>Research Center</c:v>
                </c:pt>
                <c:pt idx="17">
                  <c:v>Research/Development</c:v>
                </c:pt>
                <c:pt idx="18">
                  <c:v>Sales</c:v>
                </c:pt>
                <c:pt idx="19">
                  <c:v>Training</c:v>
                </c:pt>
                <c:pt idx="20">
                  <c:v>(blank)</c:v>
                </c:pt>
              </c:strCache>
            </c:strRef>
          </c:cat>
          <c:val>
            <c:numRef>
              <c:f>'Pivot Table'!$B$16:$B$37</c:f>
              <c:numCache>
                <c:formatCode>General</c:formatCode>
                <c:ptCount val="21"/>
                <c:pt idx="0">
                  <c:v>84</c:v>
                </c:pt>
                <c:pt idx="1">
                  <c:v>19</c:v>
                </c:pt>
                <c:pt idx="2">
                  <c:v>13</c:v>
                </c:pt>
                <c:pt idx="3">
                  <c:v>9</c:v>
                </c:pt>
                <c:pt idx="4">
                  <c:v>58</c:v>
                </c:pt>
                <c:pt idx="5">
                  <c:v>8</c:v>
                </c:pt>
                <c:pt idx="6">
                  <c:v>7</c:v>
                </c:pt>
                <c:pt idx="7">
                  <c:v>40</c:v>
                </c:pt>
                <c:pt idx="8">
                  <c:v>8</c:v>
                </c:pt>
                <c:pt idx="9">
                  <c:v>140</c:v>
                </c:pt>
                <c:pt idx="10">
                  <c:v>5</c:v>
                </c:pt>
                <c:pt idx="11">
                  <c:v>48</c:v>
                </c:pt>
                <c:pt idx="12">
                  <c:v>34</c:v>
                </c:pt>
                <c:pt idx="13">
                  <c:v>14</c:v>
                </c:pt>
                <c:pt idx="14">
                  <c:v>67</c:v>
                </c:pt>
                <c:pt idx="15">
                  <c:v>89</c:v>
                </c:pt>
                <c:pt idx="16">
                  <c:v>5</c:v>
                </c:pt>
                <c:pt idx="17">
                  <c:v>5</c:v>
                </c:pt>
                <c:pt idx="18">
                  <c:v>20</c:v>
                </c:pt>
                <c:pt idx="19">
                  <c:v>16</c:v>
                </c:pt>
              </c:numCache>
            </c:numRef>
          </c:val>
          <c:extLst xmlns:c16r2="http://schemas.microsoft.com/office/drawing/2015/06/chart">
            <c:ext xmlns:c16="http://schemas.microsoft.com/office/drawing/2014/chart" uri="{C3380CC4-5D6E-409C-BE32-E72D297353CC}">
              <c16:uniqueId val="{00000000-4571-4904-9522-672343513D23}"/>
            </c:ext>
          </c:extLst>
        </c:ser>
        <c:dLbls>
          <c:showLegendKey val="0"/>
          <c:showVal val="0"/>
          <c:showCatName val="0"/>
          <c:showSerName val="0"/>
          <c:showPercent val="0"/>
          <c:showBubbleSize val="0"/>
        </c:dLbls>
        <c:gapWidth val="219"/>
        <c:overlap val="-27"/>
        <c:axId val="194636800"/>
        <c:axId val="194773760"/>
      </c:barChart>
      <c:catAx>
        <c:axId val="19463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73760"/>
        <c:crosses val="autoZero"/>
        <c:auto val="1"/>
        <c:lblAlgn val="ctr"/>
        <c:lblOffset val="100"/>
        <c:noMultiLvlLbl val="0"/>
      </c:catAx>
      <c:valAx>
        <c:axId val="19477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63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[Embloeey.xlsx]Pivot Table!PivotTable8</c:name>
    <c:fmtId val="3"/>
  </c:pivotSource>
  <c:chart>
    <c:title>
      <c:tx>
        <c:rich>
          <a:bodyPr rot="0" vert="horz"/>
          <a:lstStyle/>
          <a:p>
            <a:pPr>
              <a:defRPr sz="1400"/>
            </a:pPr>
            <a:r>
              <a:rPr lang="en-GB" sz="1400"/>
              <a:t>Center Distrbution</a:t>
            </a:r>
          </a:p>
        </c:rich>
      </c:tx>
      <c:layout>
        <c:manualLayout>
          <c:xMode val="edge"/>
          <c:yMode val="edge"/>
          <c:x val="0.19889318263261371"/>
          <c:y val="2.8368794326241134E-2"/>
        </c:manualLayout>
      </c:layout>
      <c:overlay val="0"/>
    </c:title>
    <c:autoTitleDeleted val="0"/>
    <c:pivotFmts>
      <c:pivotFmt>
        <c:idx val="0"/>
        <c:dLbl>
          <c:idx val="0"/>
          <c:delete val="1"/>
          <c:extLst xmlns:c16r2="http://schemas.microsoft.com/office/drawing/2015/06/chart">
            <c:ext xmlns:c15="http://schemas.microsoft.com/office/drawing/2012/chart" uri="{CE6537A1-D6FC-4f65-9D91-7224C49458BB}"/>
          </c:extLst>
        </c:dLbl>
      </c:pivotFmt>
      <c:pivotFmt>
        <c:idx val="1"/>
        <c:dLbl>
          <c:idx val="0"/>
          <c:delete val="1"/>
          <c:extLst xmlns:c16r2="http://schemas.microsoft.com/office/drawing/2015/06/chart">
            <c:ext xmlns:c15="http://schemas.microsoft.com/office/drawing/2012/chart" uri="{CE6537A1-D6FC-4f65-9D91-7224C49458BB}"/>
          </c:extLst>
        </c:dLbl>
      </c:pivotFmt>
      <c:pivotFmt>
        <c:idx val="2"/>
        <c:marker>
          <c:symbol val="none"/>
        </c:marker>
      </c:pivotFmt>
      <c:pivotFmt>
        <c:idx val="3"/>
      </c:pivotFmt>
      <c:pivotFmt>
        <c:idx val="4"/>
      </c:pivotFmt>
      <c:pivotFmt>
        <c:idx val="5"/>
      </c:pivotFmt>
      <c:pivotFmt>
        <c:idx val="6"/>
      </c:pivotFmt>
      <c:pivotFmt>
        <c:idx val="7"/>
      </c:pivotFmt>
      <c:pivotFmt>
        <c:idx val="8"/>
      </c:pivotFmt>
    </c:pivotFmts>
    <c:plotArea>
      <c:layout>
        <c:manualLayout>
          <c:layoutTarget val="inner"/>
          <c:xMode val="edge"/>
          <c:yMode val="edge"/>
          <c:x val="9.9264369254876861E-2"/>
          <c:y val="0.19354864898738114"/>
          <c:w val="0.52776068221532213"/>
          <c:h val="0.69315210568804952"/>
        </c:manualLayout>
      </c:layout>
      <c:pieChart>
        <c:varyColors val="1"/>
        <c:ser>
          <c:idx val="0"/>
          <c:order val="0"/>
          <c:tx>
            <c:strRef>
              <c:f>'Pivot Table'!$B$55</c:f>
              <c:strCache>
                <c:ptCount val="1"/>
                <c:pt idx="0">
                  <c:v>Total</c:v>
                </c:pt>
              </c:strCache>
            </c:strRef>
          </c:tx>
          <c:explosion val="14"/>
          <c:dPt>
            <c:idx val="0"/>
            <c:bubble3D val="0"/>
            <c:explosion val="0"/>
            <c:extLst xmlns:c16r2="http://schemas.microsoft.com/office/drawing/2015/06/chart">
              <c:ext xmlns:c16="http://schemas.microsoft.com/office/drawing/2014/chart" uri="{C3380CC4-5D6E-409C-BE32-E72D297353CC}">
                <c16:uniqueId val="{00000001-2103-417B-A269-EE3DA9231176}"/>
              </c:ext>
            </c:extLst>
          </c:dPt>
          <c:dPt>
            <c:idx val="1"/>
            <c:bubble3D val="0"/>
            <c:explosion val="0"/>
            <c:extLst xmlns:c16r2="http://schemas.microsoft.com/office/drawing/2015/06/chart">
              <c:ext xmlns:c16="http://schemas.microsoft.com/office/drawing/2014/chart" uri="{C3380CC4-5D6E-409C-BE32-E72D297353CC}">
                <c16:uniqueId val="{00000003-2103-417B-A269-EE3DA9231176}"/>
              </c:ext>
            </c:extLst>
          </c:dPt>
          <c:dPt>
            <c:idx val="2"/>
            <c:bubble3D val="0"/>
            <c:explosion val="0"/>
            <c:extLst xmlns:c16r2="http://schemas.microsoft.com/office/drawing/2015/06/chart">
              <c:ext xmlns:c16="http://schemas.microsoft.com/office/drawing/2014/chart" uri="{C3380CC4-5D6E-409C-BE32-E72D297353CC}">
                <c16:uniqueId val="{00000005-2103-417B-A269-EE3DA9231176}"/>
              </c:ext>
            </c:extLst>
          </c:dPt>
          <c:dPt>
            <c:idx val="3"/>
            <c:bubble3D val="0"/>
            <c:explosion val="0"/>
            <c:extLst xmlns:c16r2="http://schemas.microsoft.com/office/drawing/2015/06/chart">
              <c:ext xmlns:c16="http://schemas.microsoft.com/office/drawing/2014/chart" uri="{C3380CC4-5D6E-409C-BE32-E72D297353CC}">
                <c16:uniqueId val="{00000007-2103-417B-A269-EE3DA9231176}"/>
              </c:ext>
            </c:extLst>
          </c:dPt>
          <c:dPt>
            <c:idx val="4"/>
            <c:bubble3D val="0"/>
            <c:explosion val="0"/>
            <c:extLst xmlns:c16r2="http://schemas.microsoft.com/office/drawing/2015/06/chart">
              <c:ext xmlns:c16="http://schemas.microsoft.com/office/drawing/2014/chart" uri="{C3380CC4-5D6E-409C-BE32-E72D297353CC}">
                <c16:uniqueId val="{00000009-2103-417B-A269-EE3DA9231176}"/>
              </c:ext>
            </c:extLst>
          </c:dPt>
          <c:dPt>
            <c:idx val="5"/>
            <c:bubble3D val="0"/>
          </c:dPt>
          <c:cat>
            <c:strRef>
              <c:f>'Pivot Table'!$A$56:$A$62</c:f>
              <c:strCache>
                <c:ptCount val="6"/>
                <c:pt idx="0">
                  <c:v>East</c:v>
                </c:pt>
                <c:pt idx="1">
                  <c:v>Main</c:v>
                </c:pt>
                <c:pt idx="2">
                  <c:v>North</c:v>
                </c:pt>
                <c:pt idx="3">
                  <c:v>South</c:v>
                </c:pt>
                <c:pt idx="4">
                  <c:v>West</c:v>
                </c:pt>
                <c:pt idx="5">
                  <c:v>(blank)</c:v>
                </c:pt>
              </c:strCache>
            </c:strRef>
          </c:cat>
          <c:val>
            <c:numRef>
              <c:f>'Pivot Table'!$B$56:$B$62</c:f>
              <c:numCache>
                <c:formatCode>General</c:formatCode>
                <c:ptCount val="6"/>
                <c:pt idx="0">
                  <c:v>47</c:v>
                </c:pt>
                <c:pt idx="1">
                  <c:v>251</c:v>
                </c:pt>
                <c:pt idx="2">
                  <c:v>207</c:v>
                </c:pt>
                <c:pt idx="3">
                  <c:v>65</c:v>
                </c:pt>
                <c:pt idx="4">
                  <c:v>119</c:v>
                </c:pt>
              </c:numCache>
            </c:numRef>
          </c:val>
          <c:extLst xmlns:c16r2="http://schemas.microsoft.com/office/drawing/2015/06/chart">
            <c:ext xmlns:c16="http://schemas.microsoft.com/office/drawing/2014/chart" uri="{C3380CC4-5D6E-409C-BE32-E72D297353CC}">
              <c16:uniqueId val="{00000000-94A5-4F39-B7BE-EDA6DB496C63}"/>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66746523226205012"/>
          <c:y val="0.24259773155921435"/>
          <c:w val="0.21748677458699903"/>
          <c:h val="0.57277040125686274"/>
        </c:manualLayout>
      </c:layout>
      <c:overlay val="0"/>
      <c:txPr>
        <a:bodyPr rot="0" vert="horz"/>
        <a:lstStyle/>
        <a:p>
          <a:pPr>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[Embloeey.xlsx]Pivot Table!PivotTable9</c:name>
    <c:fmtId val="4"/>
  </c:pivotSource>
  <c:chart>
    <c:title>
      <c:tx>
        <c:rich>
          <a:bodyPr rot="0" vert="horz"/>
          <a:lstStyle/>
          <a:p>
            <a:pPr>
              <a:defRPr sz="1400"/>
            </a:pPr>
            <a:r>
              <a:rPr lang="en-GB" sz="1400"/>
              <a:t>Promotion Casess</a:t>
            </a:r>
          </a:p>
        </c:rich>
      </c:tx>
      <c:layout>
        <c:manualLayout>
          <c:xMode val="edge"/>
          <c:yMode val="edge"/>
          <c:x val="0.24994732249170581"/>
          <c:y val="3.9598006075389845E-2"/>
        </c:manualLayout>
      </c:layout>
      <c:overlay val="0"/>
    </c:title>
    <c:autoTitleDeleted val="0"/>
    <c:pivotFmts>
      <c:pivotFmt>
        <c:idx val="0"/>
        <c:dLbl>
          <c:idx val="0"/>
          <c:delete val="1"/>
          <c:extLst xmlns:c16r2="http://schemas.microsoft.com/office/drawing/2015/06/chart">
            <c:ext xmlns:c15="http://schemas.microsoft.com/office/drawing/2012/chart" uri="{CE6537A1-D6FC-4f65-9D91-7224C49458BB}"/>
          </c:extLst>
        </c:dLbl>
      </c:pivotFmt>
      <c:pivotFmt>
        <c:idx val="1"/>
      </c:pivotFmt>
      <c:pivotFmt>
        <c:idx val="2"/>
        <c:dLbl>
          <c:idx val="0"/>
          <c:delete val="1"/>
          <c:extLst xmlns:c16r2="http://schemas.microsoft.com/office/drawing/2015/06/chart">
            <c:ext xmlns:c15="http://schemas.microsoft.com/office/drawing/2012/chart" uri="{CE6537A1-D6FC-4f65-9D91-7224C49458BB}"/>
          </c:extLst>
        </c:dLbl>
      </c:pivotFmt>
      <c:pivotFmt>
        <c:idx val="3"/>
      </c:pivotFmt>
      <c:pivotFmt>
        <c:idx val="4"/>
      </c:pivotFmt>
      <c:pivotFmt>
        <c:idx val="5"/>
        <c:marker>
          <c:symbol val="none"/>
        </c:marker>
      </c:pivotFmt>
      <c:pivotFmt>
        <c:idx val="6"/>
      </c:pivotFmt>
      <c:pivotFmt>
        <c:idx val="7"/>
      </c:pivotFmt>
      <c:pivotFmt>
        <c:idx val="8"/>
      </c:pivotFmt>
    </c:pivotFmts>
    <c:plotArea>
      <c:layout/>
      <c:pieChart>
        <c:varyColors val="1"/>
        <c:ser>
          <c:idx val="0"/>
          <c:order val="0"/>
          <c:tx>
            <c:strRef>
              <c:f>'Pivot Table'!$B$68</c:f>
              <c:strCache>
                <c:ptCount val="1"/>
                <c:pt idx="0">
                  <c:v>Total</c:v>
                </c:pt>
              </c:strCache>
            </c:strRef>
          </c:tx>
          <c:dPt>
            <c:idx val="0"/>
            <c:bubble3D val="0"/>
            <c:extLst xmlns:c16r2="http://schemas.microsoft.com/office/drawing/2015/06/chart">
              <c:ext xmlns:c16="http://schemas.microsoft.com/office/drawing/2014/chart" uri="{C3380CC4-5D6E-409C-BE32-E72D297353CC}">
                <c16:uniqueId val="{00000001-47FF-436D-91DC-E0BC4B68ACAD}"/>
              </c:ext>
            </c:extLst>
          </c:dPt>
          <c:dPt>
            <c:idx val="1"/>
            <c:bubble3D val="0"/>
            <c:extLst xmlns:c16r2="http://schemas.microsoft.com/office/drawing/2015/06/chart">
              <c:ext xmlns:c16="http://schemas.microsoft.com/office/drawing/2014/chart" uri="{C3380CC4-5D6E-409C-BE32-E72D297353CC}">
                <c16:uniqueId val="{00000003-47FF-436D-91DC-E0BC4B68ACAD}"/>
              </c:ext>
            </c:extLst>
          </c:dPt>
          <c:dPt>
            <c:idx val="2"/>
            <c:bubble3D val="0"/>
          </c:dPt>
          <c:cat>
            <c:strRef>
              <c:f>'Pivot Table'!$A$69:$A$72</c:f>
              <c:strCache>
                <c:ptCount val="3"/>
                <c:pt idx="0">
                  <c:v>No promotion</c:v>
                </c:pt>
                <c:pt idx="1">
                  <c:v>promotion</c:v>
                </c:pt>
                <c:pt idx="2">
                  <c:v>(blank)</c:v>
                </c:pt>
              </c:strCache>
            </c:strRef>
          </c:cat>
          <c:val>
            <c:numRef>
              <c:f>'Pivot Table'!$B$69:$B$72</c:f>
              <c:numCache>
                <c:formatCode>General</c:formatCode>
                <c:ptCount val="3"/>
                <c:pt idx="0">
                  <c:v>664</c:v>
                </c:pt>
                <c:pt idx="1">
                  <c:v>25</c:v>
                </c:pt>
              </c:numCache>
            </c:numRef>
          </c:val>
          <c:extLst xmlns:c16r2="http://schemas.microsoft.com/office/drawing/2015/06/chart">
            <c:ext xmlns:c16="http://schemas.microsoft.com/office/drawing/2014/chart" uri="{C3380CC4-5D6E-409C-BE32-E72D297353CC}">
              <c16:uniqueId val="{00000004-47FF-436D-91DC-E0BC4B68ACAD}"/>
            </c:ext>
          </c:extLst>
        </c:ser>
        <c:dLbls>
          <c:showLegendKey val="0"/>
          <c:showVal val="0"/>
          <c:showCatName val="0"/>
          <c:showSerName val="0"/>
          <c:showPercent val="0"/>
          <c:showBubbleSize val="0"/>
          <c:showLeaderLines val="1"/>
        </c:dLbls>
        <c:firstSliceAng val="0"/>
      </c:pieChart>
    </c:plotArea>
    <c:legend>
      <c:legendPos val="r"/>
      <c:legendEntry>
        <c:idx val="2"/>
        <c:delete val="1"/>
      </c:legendEntry>
      <c:layout>
        <c:manualLayout>
          <c:xMode val="edge"/>
          <c:yMode val="edge"/>
          <c:x val="0.62587640526567745"/>
          <c:y val="0.37490854158417319"/>
          <c:w val="0.33423753695292951"/>
          <c:h val="0.44310395443831735"/>
        </c:manualLayout>
      </c:layout>
      <c:overlay val="0"/>
      <c:txPr>
        <a:bodyPr rot="0" vert="horz"/>
        <a:lstStyle/>
        <a:p>
          <a:pPr>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[Embloeey.xlsx]Pivot Table!PivotTable2</c:name>
    <c:fmtId val="12"/>
  </c:pivotSource>
  <c:chart>
    <c:title>
      <c:tx>
        <c:rich>
          <a:bodyPr rot="0" spcFirstLastPara="1" vertOverflow="ellipsis" vert="horz" wrap="square" anchor="ctr" anchorCtr="1"/>
          <a:lstStyle/>
          <a:p>
            <a:pPr>
              <a:defRPr lang="en-US" sz="1400" b="1" i="0" u="none" strike="noStrike" kern="1200" spc="0" baseline="0">
                <a:solidFill>
                  <a:schemeClr val="bg1"/>
                </a:solidFill>
                <a:latin typeface="+mn-lt"/>
                <a:ea typeface="+mn-ea"/>
                <a:cs typeface="+mn-cs"/>
              </a:defRPr>
            </a:pPr>
            <a:r>
              <a:rPr lang="en-GB" sz="1400">
                <a:solidFill>
                  <a:schemeClr val="bg1"/>
                </a:solidFill>
              </a:rPr>
              <a:t> Gender Distrbution By center  </a:t>
            </a:r>
          </a:p>
        </c:rich>
      </c:tx>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4"/>
        <c:spPr>
          <a:solidFill>
            <a:schemeClr val="tx2">
              <a:lumMod val="60000"/>
              <a:lumOff val="40000"/>
            </a:schemeClr>
          </a:solidFill>
          <a:ln>
            <a:noFill/>
          </a:ln>
          <a:effectLst/>
        </c:spPr>
        <c:marker>
          <c:symbol val="none"/>
        </c:marker>
      </c:pivotFmt>
      <c:pivotFmt>
        <c:idx val="5"/>
        <c:spPr>
          <a:solidFill>
            <a:schemeClr val="tx2">
              <a:lumMod val="60000"/>
              <a:lumOff val="40000"/>
            </a:schemeClr>
          </a:solidFill>
          <a:ln>
            <a:noFill/>
          </a:ln>
          <a:effectLst/>
        </c:spPr>
        <c:marker>
          <c:symbol val="none"/>
        </c:marker>
      </c:pivotFmt>
      <c:pivotFmt>
        <c:idx val="6"/>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7"/>
        <c:spPr>
          <a:solidFill>
            <a:schemeClr val="accent3"/>
          </a:solidFill>
          <a:ln>
            <a:noFill/>
          </a:ln>
          <a:effectLst/>
        </c:spPr>
        <c:marker>
          <c:symbol val="none"/>
        </c:marker>
      </c:pivotFmt>
    </c:pivotFmts>
    <c:plotArea>
      <c:layout/>
      <c:barChart>
        <c:barDir val="col"/>
        <c:grouping val="clustered"/>
        <c:varyColors val="0"/>
        <c:ser>
          <c:idx val="0"/>
          <c:order val="0"/>
          <c:tx>
            <c:strRef>
              <c:f>'Pivot Table'!$B$89:$B$90</c:f>
              <c:strCache>
                <c:ptCount val="1"/>
                <c:pt idx="0">
                  <c:v>FEMALE</c:v>
                </c:pt>
              </c:strCache>
            </c:strRef>
          </c:tx>
          <c:spPr>
            <a:solidFill>
              <a:schemeClr val="tx2">
                <a:lumMod val="60000"/>
                <a:lumOff val="40000"/>
              </a:schemeClr>
            </a:solidFill>
            <a:ln>
              <a:noFill/>
            </a:ln>
            <a:effectLst/>
          </c:spPr>
          <c:invertIfNegative val="0"/>
          <c:cat>
            <c:strRef>
              <c:f>'Pivot Table'!$A$91:$A$97</c:f>
              <c:strCache>
                <c:ptCount val="6"/>
                <c:pt idx="0">
                  <c:v>East</c:v>
                </c:pt>
                <c:pt idx="1">
                  <c:v>Main</c:v>
                </c:pt>
                <c:pt idx="2">
                  <c:v>North</c:v>
                </c:pt>
                <c:pt idx="3">
                  <c:v>South</c:v>
                </c:pt>
                <c:pt idx="4">
                  <c:v>West</c:v>
                </c:pt>
                <c:pt idx="5">
                  <c:v>(blank)</c:v>
                </c:pt>
              </c:strCache>
            </c:strRef>
          </c:cat>
          <c:val>
            <c:numRef>
              <c:f>'Pivot Table'!$B$91:$B$97</c:f>
              <c:numCache>
                <c:formatCode>0.00</c:formatCode>
                <c:ptCount val="6"/>
                <c:pt idx="0">
                  <c:v>8090</c:v>
                </c:pt>
                <c:pt idx="1">
                  <c:v>23814</c:v>
                </c:pt>
                <c:pt idx="2">
                  <c:v>30005</c:v>
                </c:pt>
                <c:pt idx="3">
                  <c:v>6336</c:v>
                </c:pt>
                <c:pt idx="4">
                  <c:v>12696</c:v>
                </c:pt>
              </c:numCache>
            </c:numRef>
          </c:val>
          <c:extLst xmlns:c16r2="http://schemas.microsoft.com/office/drawing/2015/06/chart">
            <c:ext xmlns:c16="http://schemas.microsoft.com/office/drawing/2014/chart" uri="{C3380CC4-5D6E-409C-BE32-E72D297353CC}">
              <c16:uniqueId val="{00000000-ED50-47B8-8BFE-D34BFE504DAA}"/>
            </c:ext>
          </c:extLst>
        </c:ser>
        <c:ser>
          <c:idx val="1"/>
          <c:order val="1"/>
          <c:tx>
            <c:strRef>
              <c:f>'Pivot Table'!$C$89:$C$90</c:f>
              <c:strCache>
                <c:ptCount val="1"/>
                <c:pt idx="0">
                  <c:v>MALE</c:v>
                </c:pt>
              </c:strCache>
            </c:strRef>
          </c:tx>
          <c:spPr>
            <a:solidFill>
              <a:schemeClr val="tx2">
                <a:lumMod val="60000"/>
                <a:lumOff val="40000"/>
              </a:schemeClr>
            </a:solidFill>
            <a:ln>
              <a:noFill/>
            </a:ln>
            <a:effectLst/>
          </c:spPr>
          <c:invertIfNegative val="0"/>
          <c:cat>
            <c:strRef>
              <c:f>'Pivot Table'!$A$91:$A$97</c:f>
              <c:strCache>
                <c:ptCount val="6"/>
                <c:pt idx="0">
                  <c:v>East</c:v>
                </c:pt>
                <c:pt idx="1">
                  <c:v>Main</c:v>
                </c:pt>
                <c:pt idx="2">
                  <c:v>North</c:v>
                </c:pt>
                <c:pt idx="3">
                  <c:v>South</c:v>
                </c:pt>
                <c:pt idx="4">
                  <c:v>West</c:v>
                </c:pt>
                <c:pt idx="5">
                  <c:v>(blank)</c:v>
                </c:pt>
              </c:strCache>
            </c:strRef>
          </c:cat>
          <c:val>
            <c:numRef>
              <c:f>'Pivot Table'!$C$91:$C$97</c:f>
              <c:numCache>
                <c:formatCode>0.00</c:formatCode>
                <c:ptCount val="6"/>
                <c:pt idx="0">
                  <c:v>15557</c:v>
                </c:pt>
                <c:pt idx="1">
                  <c:v>53829</c:v>
                </c:pt>
                <c:pt idx="2">
                  <c:v>44943</c:v>
                </c:pt>
                <c:pt idx="3">
                  <c:v>16972</c:v>
                </c:pt>
                <c:pt idx="4">
                  <c:v>25463</c:v>
                </c:pt>
              </c:numCache>
            </c:numRef>
          </c:val>
        </c:ser>
        <c:ser>
          <c:idx val="2"/>
          <c:order val="2"/>
          <c:tx>
            <c:strRef>
              <c:f>'Pivot Table'!$D$89:$D$90</c:f>
              <c:strCache>
                <c:ptCount val="1"/>
                <c:pt idx="0">
                  <c:v>(blank)</c:v>
                </c:pt>
              </c:strCache>
            </c:strRef>
          </c:tx>
          <c:spPr>
            <a:solidFill>
              <a:schemeClr val="accent3"/>
            </a:solidFill>
            <a:ln>
              <a:noFill/>
            </a:ln>
            <a:effectLst/>
          </c:spPr>
          <c:invertIfNegative val="0"/>
          <c:cat>
            <c:strRef>
              <c:f>'Pivot Table'!$A$91:$A$97</c:f>
              <c:strCache>
                <c:ptCount val="6"/>
                <c:pt idx="0">
                  <c:v>East</c:v>
                </c:pt>
                <c:pt idx="1">
                  <c:v>Main</c:v>
                </c:pt>
                <c:pt idx="2">
                  <c:v>North</c:v>
                </c:pt>
                <c:pt idx="3">
                  <c:v>South</c:v>
                </c:pt>
                <c:pt idx="4">
                  <c:v>West</c:v>
                </c:pt>
                <c:pt idx="5">
                  <c:v>(blank)</c:v>
                </c:pt>
              </c:strCache>
            </c:strRef>
          </c:cat>
          <c:val>
            <c:numRef>
              <c:f>'Pivot Table'!$D$91:$D$97</c:f>
              <c:numCache>
                <c:formatCode>0.00</c:formatCode>
                <c:ptCount val="6"/>
              </c:numCache>
            </c:numRef>
          </c:val>
        </c:ser>
        <c:dLbls>
          <c:showLegendKey val="0"/>
          <c:showVal val="0"/>
          <c:showCatName val="0"/>
          <c:showSerName val="0"/>
          <c:showPercent val="0"/>
          <c:showBubbleSize val="0"/>
        </c:dLbls>
        <c:gapWidth val="75"/>
        <c:overlap val="-25"/>
        <c:axId val="195143168"/>
        <c:axId val="195144704"/>
      </c:barChart>
      <c:catAx>
        <c:axId val="195143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50" b="1" i="0" u="none" strike="noStrike" kern="1200" spc="0" baseline="0">
                <a:solidFill>
                  <a:schemeClr val="bg1"/>
                </a:solidFill>
                <a:latin typeface="+mn-lt"/>
                <a:ea typeface="+mn-ea"/>
                <a:cs typeface="+mn-cs"/>
              </a:defRPr>
            </a:pPr>
            <a:endParaRPr lang="en-US"/>
          </a:p>
        </c:txPr>
        <c:crossAx val="195144704"/>
        <c:crosses val="autoZero"/>
        <c:auto val="1"/>
        <c:lblAlgn val="ctr"/>
        <c:lblOffset val="100"/>
        <c:noMultiLvlLbl val="0"/>
      </c:catAx>
      <c:valAx>
        <c:axId val="1951447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ln w="9525">
            <a:noFill/>
          </a:ln>
        </c:spPr>
        <c:txPr>
          <a:bodyPr/>
          <a:lstStyle/>
          <a:p>
            <a:pPr>
              <a:defRPr>
                <a:solidFill>
                  <a:schemeClr val="bg1"/>
                </a:solidFill>
              </a:defRPr>
            </a:pPr>
            <a:endParaRPr lang="en-US"/>
          </a:p>
        </c:txPr>
        <c:crossAx val="19514316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lgn="ctr" rtl="0">
        <a:defRPr lang="en-US" sz="1050" b="1" i="0" u="none" strike="noStrike" kern="1200" spc="0" baseline="0">
          <a:solidFill>
            <a:schemeClr val="tx1"/>
          </a:solidFill>
          <a:latin typeface="+mn-lt"/>
          <a:ea typeface="+mn-ea"/>
          <a:cs typeface="+mn-cs"/>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[Embloeey.xlsx]Pivot Table!PivotTable10</c:name>
    <c:fmtId val="5"/>
  </c:pivotSource>
  <c:chart>
    <c:title>
      <c:tx>
        <c:rich>
          <a:bodyPr rot="0" spcFirstLastPara="1" vertOverflow="ellipsis" vert="horz" wrap="square" anchor="ctr" anchorCtr="1"/>
          <a:lstStyle/>
          <a:p>
            <a:pPr algn="ctr" rtl="0">
              <a:defRPr lang="en-GB" sz="1400" b="1" i="0" u="none" strike="noStrike" kern="1200" spc="0" baseline="0">
                <a:solidFill>
                  <a:schemeClr val="bg1"/>
                </a:solidFill>
                <a:latin typeface="+mn-lt"/>
                <a:ea typeface="+mn-ea"/>
                <a:cs typeface="+mn-cs"/>
              </a:defRPr>
            </a:pPr>
            <a:r>
              <a:rPr lang="en-GB" sz="1400" b="1" i="0" u="none" strike="noStrike" kern="1200" spc="0" baseline="0">
                <a:solidFill>
                  <a:schemeClr val="bg1"/>
                </a:solidFill>
                <a:latin typeface="+mn-lt"/>
                <a:ea typeface="+mn-ea"/>
                <a:cs typeface="+mn-cs"/>
              </a:rPr>
              <a:t>Level Of Experience</a:t>
            </a:r>
          </a:p>
        </c:rich>
      </c:tx>
      <c:layout>
        <c:manualLayout>
          <c:xMode val="edge"/>
          <c:yMode val="edge"/>
          <c:x val="0.20407056621383118"/>
          <c:y val="5.5139262066980145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tx2">
              <a:lumMod val="60000"/>
              <a:lumOff val="40000"/>
            </a:schemeClr>
          </a:solidFill>
          <a:ln>
            <a:noFill/>
          </a:ln>
          <a:effectLst/>
        </c:spPr>
        <c:marker>
          <c:symbol val="none"/>
        </c:marker>
      </c:pivotFmt>
    </c:pivotFmts>
    <c:plotArea>
      <c:layout/>
      <c:barChart>
        <c:barDir val="bar"/>
        <c:grouping val="clustered"/>
        <c:varyColors val="0"/>
        <c:ser>
          <c:idx val="0"/>
          <c:order val="0"/>
          <c:tx>
            <c:strRef>
              <c:f>'Pivot Table'!$B$76</c:f>
              <c:strCache>
                <c:ptCount val="1"/>
                <c:pt idx="0">
                  <c:v>Total</c:v>
                </c:pt>
              </c:strCache>
            </c:strRef>
          </c:tx>
          <c:spPr>
            <a:solidFill>
              <a:schemeClr val="tx2">
                <a:lumMod val="60000"/>
                <a:lumOff val="40000"/>
              </a:schemeClr>
            </a:solidFill>
            <a:ln>
              <a:noFill/>
            </a:ln>
            <a:effectLst/>
          </c:spPr>
          <c:invertIfNegative val="0"/>
          <c:cat>
            <c:strRef>
              <c:f>'Pivot Table'!$A$77:$A$82</c:f>
              <c:strCache>
                <c:ptCount val="5"/>
                <c:pt idx="0">
                  <c:v>Junior</c:v>
                </c:pt>
                <c:pt idx="1">
                  <c:v>Lead</c:v>
                </c:pt>
                <c:pt idx="2">
                  <c:v>Over Qlualifided</c:v>
                </c:pt>
                <c:pt idx="3">
                  <c:v>Senior</c:v>
                </c:pt>
                <c:pt idx="4">
                  <c:v>(blank)</c:v>
                </c:pt>
              </c:strCache>
            </c:strRef>
          </c:cat>
          <c:val>
            <c:numRef>
              <c:f>'Pivot Table'!$B$77:$B$82</c:f>
              <c:numCache>
                <c:formatCode>General</c:formatCode>
                <c:ptCount val="5"/>
                <c:pt idx="0">
                  <c:v>56</c:v>
                </c:pt>
                <c:pt idx="1">
                  <c:v>208</c:v>
                </c:pt>
                <c:pt idx="2">
                  <c:v>36</c:v>
                </c:pt>
                <c:pt idx="3">
                  <c:v>389</c:v>
                </c:pt>
              </c:numCache>
            </c:numRef>
          </c:val>
          <c:extLst xmlns:c16r2="http://schemas.microsoft.com/office/drawing/2015/06/chart">
            <c:ext xmlns:c16="http://schemas.microsoft.com/office/drawing/2014/chart" uri="{C3380CC4-5D6E-409C-BE32-E72D297353CC}">
              <c16:uniqueId val="{00000000-995A-45C1-9C0B-478652C5BAF9}"/>
            </c:ext>
          </c:extLst>
        </c:ser>
        <c:dLbls>
          <c:showLegendKey val="0"/>
          <c:showVal val="0"/>
          <c:showCatName val="0"/>
          <c:showSerName val="0"/>
          <c:showPercent val="0"/>
          <c:showBubbleSize val="0"/>
        </c:dLbls>
        <c:gapWidth val="182"/>
        <c:axId val="195511424"/>
        <c:axId val="195512960"/>
      </c:barChart>
      <c:catAx>
        <c:axId val="195511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5512960"/>
        <c:crosses val="autoZero"/>
        <c:auto val="1"/>
        <c:lblAlgn val="ctr"/>
        <c:lblOffset val="100"/>
        <c:noMultiLvlLbl val="0"/>
      </c:catAx>
      <c:valAx>
        <c:axId val="195512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551142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[Embloeey.xlsx]Pivot Table!PivotTable6</c:name>
    <c:fmtId val="9"/>
  </c:pivotSource>
  <c:chart>
    <c:title>
      <c:tx>
        <c:rich>
          <a:bodyPr/>
          <a:lstStyle/>
          <a:p>
            <a:pPr>
              <a:defRPr>
                <a:solidFill>
                  <a:schemeClr val="bg1"/>
                </a:solidFill>
              </a:defRPr>
            </a:pPr>
            <a:r>
              <a:rPr lang="en-US"/>
              <a:t>Employees</a:t>
            </a:r>
            <a:r>
              <a:rPr lang="en-US" baseline="0"/>
              <a:t> per Department</a:t>
            </a:r>
            <a:endParaRPr lang="en-US"/>
          </a:p>
        </c:rich>
      </c:tx>
      <c:layout/>
      <c:overlay val="0"/>
    </c:title>
    <c:autoTitleDeleted val="0"/>
    <c:pivotFmts>
      <c:pivotFmt>
        <c:idx val="0"/>
        <c:marker>
          <c:symbol val="none"/>
        </c:marker>
        <c:dLbl>
          <c:idx val="0"/>
          <c:delete val="1"/>
          <c:extLst xmlns:c16r2="http://schemas.microsoft.com/office/drawing/2015/06/chart">
            <c:ext xmlns:c15="http://schemas.microsoft.com/office/drawing/2012/chart" uri="{CE6537A1-D6FC-4f65-9D91-7224C49458BB}"/>
          </c:extLst>
        </c:dLbl>
      </c:pivotFmt>
      <c:pivotFmt>
        <c:idx val="1"/>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tx2">
              <a:lumMod val="60000"/>
              <a:lumOff val="40000"/>
            </a:schemeClr>
          </a:solidFill>
        </c:spPr>
        <c:marker>
          <c:symbol val="none"/>
        </c:marker>
      </c:pivotFmt>
      <c:pivotFmt>
        <c:idx val="3"/>
      </c:pivotFmt>
    </c:pivotFmts>
    <c:plotArea>
      <c:layout/>
      <c:barChart>
        <c:barDir val="col"/>
        <c:grouping val="clustered"/>
        <c:varyColors val="0"/>
        <c:ser>
          <c:idx val="0"/>
          <c:order val="0"/>
          <c:tx>
            <c:strRef>
              <c:f>'Pivot Table'!$B$15</c:f>
              <c:strCache>
                <c:ptCount val="1"/>
                <c:pt idx="0">
                  <c:v>Total</c:v>
                </c:pt>
              </c:strCache>
            </c:strRef>
          </c:tx>
          <c:spPr>
            <a:solidFill>
              <a:schemeClr val="tx2">
                <a:lumMod val="60000"/>
                <a:lumOff val="40000"/>
              </a:schemeClr>
            </a:solidFill>
          </c:spPr>
          <c:invertIfNegative val="0"/>
          <c:cat>
            <c:strRef>
              <c:f>'Pivot Table'!$A$16:$A$37</c:f>
              <c:strCache>
                <c:ptCount val="21"/>
                <c:pt idx="0">
                  <c:v>Account Management</c:v>
                </c:pt>
                <c:pt idx="1">
                  <c:v>Creative</c:v>
                </c:pt>
                <c:pt idx="2">
                  <c:v>Environmental Compliance</c:v>
                </c:pt>
                <c:pt idx="3">
                  <c:v>Environmental Health/Safety</c:v>
                </c:pt>
                <c:pt idx="4">
                  <c:v>Facilities/Engineering</c:v>
                </c:pt>
                <c:pt idx="5">
                  <c:v>Green Building</c:v>
                </c:pt>
                <c:pt idx="6">
                  <c:v>Human Resources</c:v>
                </c:pt>
                <c:pt idx="7">
                  <c:v>IT</c:v>
                </c:pt>
                <c:pt idx="8">
                  <c:v>Major Mfg Projects</c:v>
                </c:pt>
                <c:pt idx="9">
                  <c:v>Manufacturing</c:v>
                </c:pt>
                <c:pt idx="10">
                  <c:v>Manufacturing Admin</c:v>
                </c:pt>
                <c:pt idx="11">
                  <c:v>Marketing</c:v>
                </c:pt>
                <c:pt idx="12">
                  <c:v>Product Development</c:v>
                </c:pt>
                <c:pt idx="13">
                  <c:v>Professional Training Group</c:v>
                </c:pt>
                <c:pt idx="14">
                  <c:v>Quality Assurance</c:v>
                </c:pt>
                <c:pt idx="15">
                  <c:v>Quality Control</c:v>
                </c:pt>
                <c:pt idx="16">
                  <c:v>Research Center</c:v>
                </c:pt>
                <c:pt idx="17">
                  <c:v>Research/Development</c:v>
                </c:pt>
                <c:pt idx="18">
                  <c:v>Sales</c:v>
                </c:pt>
                <c:pt idx="19">
                  <c:v>Training</c:v>
                </c:pt>
                <c:pt idx="20">
                  <c:v>(blank)</c:v>
                </c:pt>
              </c:strCache>
            </c:strRef>
          </c:cat>
          <c:val>
            <c:numRef>
              <c:f>'Pivot Table'!$B$16:$B$37</c:f>
              <c:numCache>
                <c:formatCode>General</c:formatCode>
                <c:ptCount val="21"/>
                <c:pt idx="0">
                  <c:v>84</c:v>
                </c:pt>
                <c:pt idx="1">
                  <c:v>19</c:v>
                </c:pt>
                <c:pt idx="2">
                  <c:v>13</c:v>
                </c:pt>
                <c:pt idx="3">
                  <c:v>9</c:v>
                </c:pt>
                <c:pt idx="4">
                  <c:v>58</c:v>
                </c:pt>
                <c:pt idx="5">
                  <c:v>8</c:v>
                </c:pt>
                <c:pt idx="6">
                  <c:v>7</c:v>
                </c:pt>
                <c:pt idx="7">
                  <c:v>40</c:v>
                </c:pt>
                <c:pt idx="8">
                  <c:v>8</c:v>
                </c:pt>
                <c:pt idx="9">
                  <c:v>140</c:v>
                </c:pt>
                <c:pt idx="10">
                  <c:v>5</c:v>
                </c:pt>
                <c:pt idx="11">
                  <c:v>48</c:v>
                </c:pt>
                <c:pt idx="12">
                  <c:v>34</c:v>
                </c:pt>
                <c:pt idx="13">
                  <c:v>14</c:v>
                </c:pt>
                <c:pt idx="14">
                  <c:v>67</c:v>
                </c:pt>
                <c:pt idx="15">
                  <c:v>89</c:v>
                </c:pt>
                <c:pt idx="16">
                  <c:v>5</c:v>
                </c:pt>
                <c:pt idx="17">
                  <c:v>5</c:v>
                </c:pt>
                <c:pt idx="18">
                  <c:v>20</c:v>
                </c:pt>
                <c:pt idx="19">
                  <c:v>16</c:v>
                </c:pt>
              </c:numCache>
            </c:numRef>
          </c:val>
          <c:extLst xmlns:c16r2="http://schemas.microsoft.com/office/drawing/2015/06/chart">
            <c:ext xmlns:c16="http://schemas.microsoft.com/office/drawing/2014/chart" uri="{C3380CC4-5D6E-409C-BE32-E72D297353CC}">
              <c16:uniqueId val="{00000000-D1A4-4A9E-8C37-649D82706C37}"/>
            </c:ext>
          </c:extLst>
        </c:ser>
        <c:dLbls>
          <c:showLegendKey val="0"/>
          <c:showVal val="0"/>
          <c:showCatName val="0"/>
          <c:showSerName val="0"/>
          <c:showPercent val="0"/>
          <c:showBubbleSize val="0"/>
        </c:dLbls>
        <c:gapWidth val="0"/>
        <c:axId val="195555328"/>
        <c:axId val="195556864"/>
      </c:barChart>
      <c:catAx>
        <c:axId val="195555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5556864"/>
        <c:crosses val="autoZero"/>
        <c:auto val="1"/>
        <c:lblAlgn val="ctr"/>
        <c:lblOffset val="100"/>
        <c:noMultiLvlLbl val="0"/>
      </c:catAx>
      <c:valAx>
        <c:axId val="195556864"/>
        <c:scaling>
          <c:orientation val="minMax"/>
        </c:scaling>
        <c:delete val="1"/>
        <c:axPos val="l"/>
        <c:numFmt formatCode="General" sourceLinked="1"/>
        <c:majorTickMark val="out"/>
        <c:minorTickMark val="none"/>
        <c:tickLblPos val="nextTo"/>
        <c:crossAx val="19555532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[Embloeey.xlsx]Pivot Table!PivotTable11</c:name>
    <c:fmtId val="18"/>
  </c:pivotSource>
  <c:chart>
    <c:title>
      <c:tx>
        <c:rich>
          <a:bodyPr rot="0" spcFirstLastPara="1" vertOverflow="ellipsis" vert="horz" wrap="square" anchor="ctr" anchorCtr="1"/>
          <a:lstStyle/>
          <a:p>
            <a:pPr algn="ctr" rtl="0">
              <a:defRPr lang="en-GB" sz="1400" b="1" i="0" u="none" strike="noStrike" kern="1200" spc="0" baseline="0">
                <a:solidFill>
                  <a:schemeClr val="bg1"/>
                </a:solidFill>
                <a:latin typeface="+mn-lt"/>
                <a:ea typeface="+mn-ea"/>
                <a:cs typeface="+mn-cs"/>
              </a:defRPr>
            </a:pPr>
            <a:r>
              <a:rPr lang="en-GB" sz="1400" b="1" i="0" u="none" strike="noStrike" kern="1200" spc="0" baseline="0">
                <a:solidFill>
                  <a:schemeClr val="bg1"/>
                </a:solidFill>
                <a:latin typeface="+mn-lt"/>
                <a:ea typeface="+mn-ea"/>
                <a:cs typeface="+mn-cs"/>
              </a:rPr>
              <a:t>Gender Distrbution</a:t>
            </a:r>
          </a:p>
        </c:rich>
      </c:tx>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tx2">
              <a:lumMod val="60000"/>
              <a:lumOff val="40000"/>
            </a:schemeClr>
          </a:solidFill>
          <a:ln w="19050">
            <a:solidFill>
              <a:schemeClr val="lt1"/>
            </a:solidFill>
          </a:ln>
          <a:effectLst/>
        </c:spPr>
        <c:marker>
          <c:symbol val="none"/>
        </c:marker>
      </c:pivotFmt>
      <c:pivotFmt>
        <c:idx val="5"/>
        <c:spPr>
          <a:solidFill>
            <a:schemeClr val="tx2">
              <a:lumMod val="60000"/>
              <a:lumOff val="40000"/>
            </a:schemeClr>
          </a:solidFill>
          <a:ln w="19050">
            <a:solidFill>
              <a:schemeClr val="lt1"/>
            </a:solidFill>
          </a:ln>
          <a:effectLst/>
        </c:spPr>
      </c:pivotFmt>
    </c:pivotFmts>
    <c:plotArea>
      <c:layout>
        <c:manualLayout>
          <c:layoutTarget val="inner"/>
          <c:xMode val="edge"/>
          <c:yMode val="edge"/>
          <c:x val="7.6592800899887514E-2"/>
          <c:y val="0.25601894891378257"/>
          <c:w val="0.89197862767154101"/>
          <c:h val="0.61980386230303386"/>
        </c:manualLayout>
      </c:layout>
      <c:barChart>
        <c:barDir val="col"/>
        <c:grouping val="clustered"/>
        <c:varyColors val="0"/>
        <c:ser>
          <c:idx val="0"/>
          <c:order val="0"/>
          <c:tx>
            <c:strRef>
              <c:f>'Pivot Table'!$B$84</c:f>
              <c:strCache>
                <c:ptCount val="1"/>
                <c:pt idx="0">
                  <c:v>Total</c:v>
                </c:pt>
              </c:strCache>
            </c:strRef>
          </c:tx>
          <c:spPr>
            <a:solidFill>
              <a:schemeClr val="tx2">
                <a:lumMod val="60000"/>
                <a:lumOff val="40000"/>
              </a:schemeClr>
            </a:solidFill>
            <a:ln w="19050">
              <a:solidFill>
                <a:schemeClr val="lt1"/>
              </a:solidFill>
            </a:ln>
            <a:effectLst/>
          </c:spPr>
          <c:invertIfNegative val="0"/>
          <c:dPt>
            <c:idx val="0"/>
            <c:invertIfNegative val="0"/>
            <c:bubble3D val="0"/>
            <c:spPr>
              <a:solidFill>
                <a:schemeClr val="tx2">
                  <a:lumMod val="60000"/>
                  <a:lumOff val="4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1-635A-4541-BA1E-13F9EEE9D7E8}"/>
              </c:ext>
            </c:extLst>
          </c:dPt>
          <c:cat>
            <c:strRef>
              <c:f>'Pivot Table'!$A$85:$A$88</c:f>
              <c:strCache>
                <c:ptCount val="3"/>
                <c:pt idx="0">
                  <c:v>FEMALE</c:v>
                </c:pt>
                <c:pt idx="1">
                  <c:v>MALE</c:v>
                </c:pt>
                <c:pt idx="2">
                  <c:v>(blank)</c:v>
                </c:pt>
              </c:strCache>
            </c:strRef>
          </c:cat>
          <c:val>
            <c:numRef>
              <c:f>'Pivot Table'!$B$85:$B$88</c:f>
              <c:numCache>
                <c:formatCode>General</c:formatCode>
                <c:ptCount val="3"/>
                <c:pt idx="0">
                  <c:v>240</c:v>
                </c:pt>
                <c:pt idx="1">
                  <c:v>449</c:v>
                </c:pt>
              </c:numCache>
            </c:numRef>
          </c:val>
          <c:extLst xmlns:c16r2="http://schemas.microsoft.com/office/drawing/2015/06/chart">
            <c:ext xmlns:c16="http://schemas.microsoft.com/office/drawing/2014/chart" uri="{C3380CC4-5D6E-409C-BE32-E72D297353CC}">
              <c16:uniqueId val="{00000002-635A-4541-BA1E-13F9EEE9D7E8}"/>
            </c:ext>
          </c:extLst>
        </c:ser>
        <c:dLbls>
          <c:showLegendKey val="0"/>
          <c:showVal val="0"/>
          <c:showCatName val="0"/>
          <c:showSerName val="0"/>
          <c:showPercent val="0"/>
          <c:showBubbleSize val="0"/>
        </c:dLbls>
        <c:gapWidth val="0"/>
        <c:axId val="196473984"/>
        <c:axId val="196475520"/>
      </c:barChart>
      <c:catAx>
        <c:axId val="196473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6475520"/>
        <c:crosses val="autoZero"/>
        <c:auto val="1"/>
        <c:lblAlgn val="ctr"/>
        <c:lblOffset val="100"/>
        <c:noMultiLvlLbl val="0"/>
      </c:catAx>
      <c:valAx>
        <c:axId val="196475520"/>
        <c:scaling>
          <c:orientation val="minMax"/>
        </c:scaling>
        <c:delete val="0"/>
        <c:axPos val="l"/>
        <c:numFmt formatCode="General" sourceLinked="1"/>
        <c:majorTickMark val="out"/>
        <c:minorTickMark val="none"/>
        <c:tickLblPos val="nextTo"/>
        <c:spPr>
          <a:noFill/>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647398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[Embloeey.xlsx]Pivot Table!PivotTable1</c:name>
    <c:fmtId val="3"/>
  </c:pivotSource>
  <c:chart>
    <c:title>
      <c:tx>
        <c:rich>
          <a:bodyPr/>
          <a:lstStyle/>
          <a:p>
            <a:pPr>
              <a:defRPr/>
            </a:pPr>
            <a:r>
              <a:rPr lang="en-US"/>
              <a:t>Country Distribution</a:t>
            </a:r>
          </a:p>
        </c:rich>
      </c:tx>
      <c:layout>
        <c:manualLayout>
          <c:xMode val="edge"/>
          <c:yMode val="edge"/>
          <c:x val="0.16329007874015747"/>
          <c:y val="2.7027015523721845E-2"/>
        </c:manualLayout>
      </c:layout>
      <c:overlay val="0"/>
    </c:title>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pieChart>
        <c:varyColors val="1"/>
        <c:ser>
          <c:idx val="0"/>
          <c:order val="0"/>
          <c:tx>
            <c:strRef>
              <c:f>'Pivot Table'!$B$3</c:f>
              <c:strCache>
                <c:ptCount val="1"/>
                <c:pt idx="0">
                  <c:v>Total</c:v>
                </c:pt>
              </c:strCache>
            </c:strRef>
          </c:tx>
          <c:cat>
            <c:strRef>
              <c:f>'Pivot Table'!$A$4:$A$10</c:f>
              <c:strCache>
                <c:ptCount val="6"/>
                <c:pt idx="0">
                  <c:v>Egypt</c:v>
                </c:pt>
                <c:pt idx="1">
                  <c:v>Lebanon</c:v>
                </c:pt>
                <c:pt idx="2">
                  <c:v>Saudi Arabia</c:v>
                </c:pt>
                <c:pt idx="3">
                  <c:v>Syria</c:v>
                </c:pt>
                <c:pt idx="4">
                  <c:v>United Arab Emirates</c:v>
                </c:pt>
                <c:pt idx="5">
                  <c:v>(blank)</c:v>
                </c:pt>
              </c:strCache>
            </c:strRef>
          </c:cat>
          <c:val>
            <c:numRef>
              <c:f>'Pivot Table'!$B$4:$B$10</c:f>
              <c:numCache>
                <c:formatCode>General</c:formatCode>
                <c:ptCount val="6"/>
                <c:pt idx="0">
                  <c:v>379</c:v>
                </c:pt>
                <c:pt idx="1">
                  <c:v>11</c:v>
                </c:pt>
                <c:pt idx="2">
                  <c:v>90</c:v>
                </c:pt>
                <c:pt idx="3">
                  <c:v>53</c:v>
                </c:pt>
                <c:pt idx="4">
                  <c:v>156</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63306017656883795"/>
          <c:y val="0.12173622524920172"/>
          <c:w val="0.33784891434025294"/>
          <c:h val="0.8445738306369448"/>
        </c:manualLayout>
      </c:layout>
      <c:overlay val="0"/>
    </c:legend>
    <c:plotVisOnly val="1"/>
    <c:dispBlanksAs val="gap"/>
    <c:showDLblsOverMax val="0"/>
  </c:chart>
  <c:spPr>
    <a:no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[Embloeey.xlsx]Pivot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Top</a:t>
            </a:r>
            <a:r>
              <a:rPr lang="en-GB" baseline="0"/>
              <a:t> 10 Salary By Department</a:t>
            </a:r>
            <a:endParaRPr lang="en-GB"/>
          </a:p>
        </c:rich>
      </c:tx>
      <c:overlay val="0"/>
      <c:spPr>
        <a:noFill/>
        <a:ln>
          <a:noFill/>
        </a:ln>
        <a:effectLst/>
      </c:sp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Table'!$C$38</c:f>
              <c:strCache>
                <c:ptCount val="1"/>
                <c:pt idx="0">
                  <c:v>Total</c:v>
                </c:pt>
              </c:strCache>
            </c:strRef>
          </c:tx>
          <c:spPr>
            <a:solidFill>
              <a:schemeClr val="accent1"/>
            </a:solidFill>
            <a:ln>
              <a:noFill/>
            </a:ln>
            <a:effectLst/>
          </c:spPr>
          <c:invertIfNegative val="0"/>
          <c:cat>
            <c:strRef>
              <c:f>'Pivot Table'!$B$39:$B$49</c:f>
              <c:strCache>
                <c:ptCount val="10"/>
                <c:pt idx="0">
                  <c:v>Account Management</c:v>
                </c:pt>
                <c:pt idx="1">
                  <c:v>Creative</c:v>
                </c:pt>
                <c:pt idx="2">
                  <c:v>Facilities/Engineering</c:v>
                </c:pt>
                <c:pt idx="3">
                  <c:v>IT</c:v>
                </c:pt>
                <c:pt idx="4">
                  <c:v>Manufacturing</c:v>
                </c:pt>
                <c:pt idx="5">
                  <c:v>Marketing</c:v>
                </c:pt>
                <c:pt idx="6">
                  <c:v>Product Development</c:v>
                </c:pt>
                <c:pt idx="7">
                  <c:v>Quality Assurance</c:v>
                </c:pt>
                <c:pt idx="8">
                  <c:v>Quality Control</c:v>
                </c:pt>
                <c:pt idx="9">
                  <c:v>Sales</c:v>
                </c:pt>
              </c:strCache>
            </c:strRef>
          </c:cat>
          <c:val>
            <c:numRef>
              <c:f>'Pivot Table'!$C$39:$C$49</c:f>
              <c:numCache>
                <c:formatCode>General</c:formatCode>
                <c:ptCount val="10"/>
                <c:pt idx="0">
                  <c:v>1952665.2</c:v>
                </c:pt>
                <c:pt idx="1">
                  <c:v>458580.4</c:v>
                </c:pt>
                <c:pt idx="2">
                  <c:v>1590552</c:v>
                </c:pt>
                <c:pt idx="3">
                  <c:v>1014972.5999999999</c:v>
                </c:pt>
                <c:pt idx="4">
                  <c:v>3367788.6</c:v>
                </c:pt>
                <c:pt idx="5">
                  <c:v>1187208.2</c:v>
                </c:pt>
                <c:pt idx="6">
                  <c:v>801600</c:v>
                </c:pt>
                <c:pt idx="7">
                  <c:v>1675476.5999999999</c:v>
                </c:pt>
                <c:pt idx="8">
                  <c:v>2193625.2000000002</c:v>
                </c:pt>
                <c:pt idx="9">
                  <c:v>469548</c:v>
                </c:pt>
              </c:numCache>
            </c:numRef>
          </c:val>
          <c:extLst xmlns:c16r2="http://schemas.microsoft.com/office/drawing/2015/06/chart">
            <c:ext xmlns:c16="http://schemas.microsoft.com/office/drawing/2014/chart" uri="{C3380CC4-5D6E-409C-BE32-E72D297353CC}">
              <c16:uniqueId val="{00000000-284A-4463-B52D-FF888FD9284F}"/>
            </c:ext>
          </c:extLst>
        </c:ser>
        <c:dLbls>
          <c:showLegendKey val="0"/>
          <c:showVal val="0"/>
          <c:showCatName val="0"/>
          <c:showSerName val="0"/>
          <c:showPercent val="0"/>
          <c:showBubbleSize val="0"/>
        </c:dLbls>
        <c:gapWidth val="219"/>
        <c:overlap val="-27"/>
        <c:axId val="194819968"/>
        <c:axId val="194821504"/>
      </c:barChart>
      <c:catAx>
        <c:axId val="19481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21504"/>
        <c:crosses val="autoZero"/>
        <c:auto val="1"/>
        <c:lblAlgn val="ctr"/>
        <c:lblOffset val="100"/>
        <c:noMultiLvlLbl val="0"/>
      </c:catAx>
      <c:valAx>
        <c:axId val="19482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19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[Embloeey.xlsx]Pivot Table!PivotTable8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Center</a:t>
            </a:r>
            <a:r>
              <a:rPr lang="en-GB" baseline="0"/>
              <a:t> Distrbution</a:t>
            </a:r>
            <a:endParaRPr lang="en-GB"/>
          </a:p>
        </c:rich>
      </c:tx>
      <c:overlay val="0"/>
      <c:spPr>
        <a:noFill/>
        <a:ln>
          <a:noFill/>
        </a:ln>
        <a:effectLst/>
      </c:sp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 Table'!$B$55</c:f>
              <c:strCache>
                <c:ptCount val="1"/>
                <c:pt idx="0">
                  <c:v>Total</c:v>
                </c:pt>
              </c:strCache>
            </c:strRef>
          </c:tx>
          <c:spPr>
            <a:solidFill>
              <a:schemeClr val="accent1"/>
            </a:solidFill>
            <a:ln>
              <a:noFill/>
            </a:ln>
            <a:effectLst/>
          </c:spPr>
          <c:invertIfNegative val="0"/>
          <c:cat>
            <c:strRef>
              <c:f>'Pivot Table'!$A$56:$A$62</c:f>
              <c:strCache>
                <c:ptCount val="6"/>
                <c:pt idx="0">
                  <c:v>East</c:v>
                </c:pt>
                <c:pt idx="1">
                  <c:v>Main</c:v>
                </c:pt>
                <c:pt idx="2">
                  <c:v>North</c:v>
                </c:pt>
                <c:pt idx="3">
                  <c:v>South</c:v>
                </c:pt>
                <c:pt idx="4">
                  <c:v>West</c:v>
                </c:pt>
                <c:pt idx="5">
                  <c:v>(blank)</c:v>
                </c:pt>
              </c:strCache>
            </c:strRef>
          </c:cat>
          <c:val>
            <c:numRef>
              <c:f>'Pivot Table'!$B$56:$B$62</c:f>
              <c:numCache>
                <c:formatCode>General</c:formatCode>
                <c:ptCount val="6"/>
                <c:pt idx="0">
                  <c:v>47</c:v>
                </c:pt>
                <c:pt idx="1">
                  <c:v>251</c:v>
                </c:pt>
                <c:pt idx="2">
                  <c:v>207</c:v>
                </c:pt>
                <c:pt idx="3">
                  <c:v>65</c:v>
                </c:pt>
                <c:pt idx="4">
                  <c:v>119</c:v>
                </c:pt>
              </c:numCache>
            </c:numRef>
          </c:val>
          <c:extLst xmlns:c16r2="http://schemas.microsoft.com/office/drawing/2015/06/chart">
            <c:ext xmlns:c16="http://schemas.microsoft.com/office/drawing/2014/chart" uri="{C3380CC4-5D6E-409C-BE32-E72D297353CC}">
              <c16:uniqueId val="{00000000-7688-4871-BD46-20A989FC5B46}"/>
            </c:ext>
          </c:extLst>
        </c:ser>
        <c:dLbls>
          <c:showLegendKey val="0"/>
          <c:showVal val="0"/>
          <c:showCatName val="0"/>
          <c:showSerName val="0"/>
          <c:showPercent val="0"/>
          <c:showBubbleSize val="0"/>
        </c:dLbls>
        <c:gapWidth val="182"/>
        <c:axId val="195576960"/>
        <c:axId val="195578496"/>
      </c:barChart>
      <c:catAx>
        <c:axId val="195576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78496"/>
        <c:crosses val="autoZero"/>
        <c:auto val="1"/>
        <c:lblAlgn val="ctr"/>
        <c:lblOffset val="100"/>
        <c:noMultiLvlLbl val="0"/>
      </c:catAx>
      <c:valAx>
        <c:axId val="195578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76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[Embloeey.xlsx]Pivot 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Promotion</a:t>
            </a:r>
            <a:r>
              <a:rPr lang="en-GB" baseline="0"/>
              <a:t> Casess</a:t>
            </a:r>
            <a:endParaRPr lang="en-GB"/>
          </a:p>
        </c:rich>
      </c:tx>
      <c:layout>
        <c:manualLayout>
          <c:xMode val="edge"/>
          <c:yMode val="edge"/>
          <c:x val="0.31402723377197"/>
          <c:y val="0.23881380794573834"/>
        </c:manualLayout>
      </c:layout>
      <c:overlay val="0"/>
      <c:spPr>
        <a:noFill/>
        <a:ln>
          <a:noFill/>
        </a:ln>
        <a:effectLst/>
      </c:spPr>
    </c:title>
    <c:autoTitleDeleted val="0"/>
    <c:pivotFmts>
      <c:pivotFmt>
        <c:idx val="0"/>
        <c:marker>
          <c:symbol val="none"/>
        </c:marker>
      </c:pivotFmt>
      <c:pivotFmt>
        <c:idx val="1"/>
        <c:spPr>
          <a:solidFill>
            <a:schemeClr val="accent1"/>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3"/>
          </a:solidFill>
          <a:ln w="19050">
            <a:solidFill>
              <a:schemeClr val="lt1"/>
            </a:solidFill>
          </a:ln>
          <a:effectLst/>
        </c:spPr>
      </c:pivotFmt>
    </c:pivotFmts>
    <c:plotArea>
      <c:layout/>
      <c:pieChart>
        <c:varyColors val="1"/>
        <c:ser>
          <c:idx val="0"/>
          <c:order val="0"/>
          <c:tx>
            <c:strRef>
              <c:f>'Pivot Table'!$B$68</c:f>
              <c:strCache>
                <c:ptCount val="1"/>
                <c:pt idx="0">
                  <c:v>Total</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4C7F-4A8D-AEBB-0E43C8122B63}"/>
              </c:ext>
            </c:extLst>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'Pivot Table'!$A$69:$A$72</c:f>
              <c:strCache>
                <c:ptCount val="3"/>
                <c:pt idx="0">
                  <c:v>No promotion</c:v>
                </c:pt>
                <c:pt idx="1">
                  <c:v>promotion</c:v>
                </c:pt>
                <c:pt idx="2">
                  <c:v>(blank)</c:v>
                </c:pt>
              </c:strCache>
            </c:strRef>
          </c:cat>
          <c:val>
            <c:numRef>
              <c:f>'Pivot Table'!$B$69:$B$72</c:f>
              <c:numCache>
                <c:formatCode>General</c:formatCode>
                <c:ptCount val="3"/>
                <c:pt idx="0">
                  <c:v>664</c:v>
                </c:pt>
                <c:pt idx="1">
                  <c:v>25</c:v>
                </c:pt>
              </c:numCache>
            </c:numRef>
          </c:val>
          <c:extLst xmlns:c16r2="http://schemas.microsoft.com/office/drawing/2015/06/chart">
            <c:ext xmlns:c16="http://schemas.microsoft.com/office/drawing/2014/chart" uri="{C3380CC4-5D6E-409C-BE32-E72D297353CC}">
              <c16:uniqueId val="{00000000-1C9F-4014-8420-28C4D423FC5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[Embloeey.xlsx]Pivot Table!PivotTable10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Level</a:t>
            </a:r>
            <a:r>
              <a:rPr lang="en-GB" baseline="0"/>
              <a:t> Of Experience</a:t>
            </a:r>
            <a:endParaRPr lang="en-GB"/>
          </a:p>
        </c:rich>
      </c:tx>
      <c:overlay val="0"/>
      <c:spPr>
        <a:noFill/>
        <a:ln>
          <a:noFill/>
        </a:ln>
        <a:effectLst/>
      </c:sp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 Table'!$B$76</c:f>
              <c:strCache>
                <c:ptCount val="1"/>
                <c:pt idx="0">
                  <c:v>Total</c:v>
                </c:pt>
              </c:strCache>
            </c:strRef>
          </c:tx>
          <c:spPr>
            <a:solidFill>
              <a:schemeClr val="accent1"/>
            </a:solidFill>
            <a:ln>
              <a:noFill/>
            </a:ln>
            <a:effectLst/>
          </c:spPr>
          <c:invertIfNegative val="0"/>
          <c:cat>
            <c:strRef>
              <c:f>'Pivot Table'!$A$77:$A$82</c:f>
              <c:strCache>
                <c:ptCount val="5"/>
                <c:pt idx="0">
                  <c:v>Junior</c:v>
                </c:pt>
                <c:pt idx="1">
                  <c:v>Lead</c:v>
                </c:pt>
                <c:pt idx="2">
                  <c:v>Over Qlualifided</c:v>
                </c:pt>
                <c:pt idx="3">
                  <c:v>Senior</c:v>
                </c:pt>
                <c:pt idx="4">
                  <c:v>(blank)</c:v>
                </c:pt>
              </c:strCache>
            </c:strRef>
          </c:cat>
          <c:val>
            <c:numRef>
              <c:f>'Pivot Table'!$B$77:$B$82</c:f>
              <c:numCache>
                <c:formatCode>General</c:formatCode>
                <c:ptCount val="5"/>
                <c:pt idx="0">
                  <c:v>56</c:v>
                </c:pt>
                <c:pt idx="1">
                  <c:v>208</c:v>
                </c:pt>
                <c:pt idx="2">
                  <c:v>36</c:v>
                </c:pt>
                <c:pt idx="3">
                  <c:v>389</c:v>
                </c:pt>
              </c:numCache>
            </c:numRef>
          </c:val>
          <c:extLst xmlns:c16r2="http://schemas.microsoft.com/office/drawing/2015/06/chart">
            <c:ext xmlns:c16="http://schemas.microsoft.com/office/drawing/2014/chart" uri="{C3380CC4-5D6E-409C-BE32-E72D297353CC}">
              <c16:uniqueId val="{00000000-F204-4D06-861D-BD580C26E4F8}"/>
            </c:ext>
          </c:extLst>
        </c:ser>
        <c:dLbls>
          <c:showLegendKey val="0"/>
          <c:showVal val="0"/>
          <c:showCatName val="0"/>
          <c:showSerName val="0"/>
          <c:showPercent val="0"/>
          <c:showBubbleSize val="0"/>
        </c:dLbls>
        <c:gapWidth val="182"/>
        <c:axId val="195666304"/>
        <c:axId val="195667840"/>
      </c:barChart>
      <c:catAx>
        <c:axId val="195666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67840"/>
        <c:crosses val="autoZero"/>
        <c:auto val="1"/>
        <c:lblAlgn val="ctr"/>
        <c:lblOffset val="100"/>
        <c:noMultiLvlLbl val="0"/>
      </c:catAx>
      <c:valAx>
        <c:axId val="195667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66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[Embloeey.xlsx]Pivot Table!PivotTable11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Gender</a:t>
            </a:r>
            <a:r>
              <a:rPr lang="en-GB" baseline="0"/>
              <a:t> Distrbution</a:t>
            </a:r>
            <a:endParaRPr lang="en-GB"/>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pivotFmt>
      <c:pivotFmt>
        <c:idx val="1"/>
      </c:pivotFmt>
    </c:pivotFmts>
    <c:plotArea>
      <c:layout>
        <c:manualLayout>
          <c:layoutTarget val="inner"/>
          <c:xMode val="edge"/>
          <c:yMode val="edge"/>
          <c:x val="0.20845702391553919"/>
          <c:y val="0.14689196082821224"/>
          <c:w val="0.36441938564209309"/>
          <c:h val="0.76193990710003234"/>
        </c:manualLayout>
      </c:layout>
      <c:barChart>
        <c:barDir val="col"/>
        <c:grouping val="clustered"/>
        <c:varyColors val="0"/>
        <c:ser>
          <c:idx val="0"/>
          <c:order val="0"/>
          <c:tx>
            <c:strRef>
              <c:f>'Pivot Table'!$B$84</c:f>
              <c:strCache>
                <c:ptCount val="1"/>
                <c:pt idx="0">
                  <c:v>Total</c:v>
                </c:pt>
              </c:strCache>
            </c:strRef>
          </c:tx>
          <c:spPr>
            <a:solidFill>
              <a:schemeClr val="accent1"/>
            </a:solidFill>
            <a:ln w="19050">
              <a:solidFill>
                <a:schemeClr val="lt1"/>
              </a:solidFill>
            </a:ln>
            <a:effectLst/>
          </c:spPr>
          <c:invertIfNegative val="0"/>
          <c:dPt>
            <c:idx val="0"/>
            <c:invertIfNegative val="0"/>
            <c:bubble3D val="0"/>
            <c:extLst xmlns:c16r2="http://schemas.microsoft.com/office/drawing/2015/06/chart">
              <c:ext xmlns:c16="http://schemas.microsoft.com/office/drawing/2014/chart" uri="{C3380CC4-5D6E-409C-BE32-E72D297353CC}">
                <c16:uniqueId val="{00000001-49B5-49A8-AEA1-11FC2F6C0CE7}"/>
              </c:ext>
            </c:extLst>
          </c:dPt>
          <c:cat>
            <c:strRef>
              <c:f>'Pivot Table'!$A$85:$A$88</c:f>
              <c:strCache>
                <c:ptCount val="3"/>
                <c:pt idx="0">
                  <c:v>FEMALE</c:v>
                </c:pt>
                <c:pt idx="1">
                  <c:v>MALE</c:v>
                </c:pt>
                <c:pt idx="2">
                  <c:v>(blank)</c:v>
                </c:pt>
              </c:strCache>
            </c:strRef>
          </c:cat>
          <c:val>
            <c:numRef>
              <c:f>'Pivot Table'!$B$85:$B$88</c:f>
              <c:numCache>
                <c:formatCode>General</c:formatCode>
                <c:ptCount val="3"/>
                <c:pt idx="0">
                  <c:v>240</c:v>
                </c:pt>
                <c:pt idx="1">
                  <c:v>449</c:v>
                </c:pt>
              </c:numCache>
            </c:numRef>
          </c:val>
          <c:extLst xmlns:c16r2="http://schemas.microsoft.com/office/drawing/2015/06/chart">
            <c:ext xmlns:c16="http://schemas.microsoft.com/office/drawing/2014/chart" uri="{C3380CC4-5D6E-409C-BE32-E72D297353CC}">
              <c16:uniqueId val="{00000000-474E-4E9D-A6F9-81DE5F69BED2}"/>
            </c:ext>
          </c:extLst>
        </c:ser>
        <c:dLbls>
          <c:showLegendKey val="0"/>
          <c:showVal val="0"/>
          <c:showCatName val="0"/>
          <c:showSerName val="0"/>
          <c:showPercent val="0"/>
          <c:showBubbleSize val="0"/>
        </c:dLbls>
        <c:gapWidth val="100"/>
        <c:axId val="195695360"/>
        <c:axId val="195696896"/>
      </c:barChart>
      <c:catAx>
        <c:axId val="1956953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96896"/>
        <c:crosses val="autoZero"/>
        <c:auto val="1"/>
        <c:lblAlgn val="ctr"/>
        <c:lblOffset val="100"/>
        <c:noMultiLvlLbl val="0"/>
      </c:catAx>
      <c:valAx>
        <c:axId val="19569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9536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[Embloeey.xlsx]Pivot Table!PivotTable2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 </a:t>
            </a:r>
          </a:p>
        </c:rich>
      </c:tx>
      <c:layout>
        <c:manualLayout>
          <c:xMode val="edge"/>
          <c:yMode val="edge"/>
          <c:x val="0.43505555555555553"/>
          <c:y val="7.3053368328958895E-2"/>
        </c:manualLayout>
      </c:layout>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3"/>
        <c:spPr>
          <a:solidFill>
            <a:schemeClr val="accent3"/>
          </a:solidFill>
          <a:ln>
            <a:noFill/>
          </a:ln>
          <a:effectLst/>
        </c:spPr>
        <c:marker>
          <c:symbol val="none"/>
        </c:marker>
      </c:pivotFmt>
    </c:pivotFmts>
    <c:plotArea>
      <c:layout>
        <c:manualLayout>
          <c:layoutTarget val="inner"/>
          <c:xMode val="edge"/>
          <c:yMode val="edge"/>
          <c:x val="0.11849300087489063"/>
          <c:y val="0.11472003499562555"/>
          <c:w val="0.68084667541557309"/>
          <c:h val="0.66502770487022456"/>
        </c:manualLayout>
      </c:layout>
      <c:barChart>
        <c:barDir val="col"/>
        <c:grouping val="clustered"/>
        <c:varyColors val="0"/>
        <c:ser>
          <c:idx val="0"/>
          <c:order val="0"/>
          <c:tx>
            <c:strRef>
              <c:f>'Pivot Table'!$B$89:$B$90</c:f>
              <c:strCache>
                <c:ptCount val="1"/>
                <c:pt idx="0">
                  <c:v>FEMALE</c:v>
                </c:pt>
              </c:strCache>
            </c:strRef>
          </c:tx>
          <c:spPr>
            <a:solidFill>
              <a:schemeClr val="accent1"/>
            </a:solidFill>
            <a:ln>
              <a:noFill/>
            </a:ln>
            <a:effectLst/>
          </c:spPr>
          <c:invertIfNegative val="0"/>
          <c:cat>
            <c:strRef>
              <c:f>'Pivot Table'!$A$91:$A$97</c:f>
              <c:strCache>
                <c:ptCount val="6"/>
                <c:pt idx="0">
                  <c:v>East</c:v>
                </c:pt>
                <c:pt idx="1">
                  <c:v>Main</c:v>
                </c:pt>
                <c:pt idx="2">
                  <c:v>North</c:v>
                </c:pt>
                <c:pt idx="3">
                  <c:v>South</c:v>
                </c:pt>
                <c:pt idx="4">
                  <c:v>West</c:v>
                </c:pt>
                <c:pt idx="5">
                  <c:v>(blank)</c:v>
                </c:pt>
              </c:strCache>
            </c:strRef>
          </c:cat>
          <c:val>
            <c:numRef>
              <c:f>'Pivot Table'!$B$91:$B$97</c:f>
              <c:numCache>
                <c:formatCode>0.00</c:formatCode>
                <c:ptCount val="6"/>
                <c:pt idx="0">
                  <c:v>8090</c:v>
                </c:pt>
                <c:pt idx="1">
                  <c:v>23814</c:v>
                </c:pt>
                <c:pt idx="2">
                  <c:v>30005</c:v>
                </c:pt>
                <c:pt idx="3">
                  <c:v>6336</c:v>
                </c:pt>
                <c:pt idx="4">
                  <c:v>12696</c:v>
                </c:pt>
              </c:numCache>
            </c:numRef>
          </c:val>
          <c:extLst xmlns:c16r2="http://schemas.microsoft.com/office/drawing/2015/06/chart">
            <c:ext xmlns:c16="http://schemas.microsoft.com/office/drawing/2014/chart" uri="{C3380CC4-5D6E-409C-BE32-E72D297353CC}">
              <c16:uniqueId val="{00000000-96D8-48D3-A4A3-1DFB51C8DFEB}"/>
            </c:ext>
          </c:extLst>
        </c:ser>
        <c:ser>
          <c:idx val="1"/>
          <c:order val="1"/>
          <c:tx>
            <c:strRef>
              <c:f>'Pivot Table'!$C$89:$C$90</c:f>
              <c:strCache>
                <c:ptCount val="1"/>
                <c:pt idx="0">
                  <c:v>MALE</c:v>
                </c:pt>
              </c:strCache>
            </c:strRef>
          </c:tx>
          <c:spPr>
            <a:solidFill>
              <a:schemeClr val="accent2"/>
            </a:solidFill>
            <a:ln>
              <a:noFill/>
            </a:ln>
            <a:effectLst/>
          </c:spPr>
          <c:invertIfNegative val="0"/>
          <c:cat>
            <c:strRef>
              <c:f>'Pivot Table'!$A$91:$A$97</c:f>
              <c:strCache>
                <c:ptCount val="6"/>
                <c:pt idx="0">
                  <c:v>East</c:v>
                </c:pt>
                <c:pt idx="1">
                  <c:v>Main</c:v>
                </c:pt>
                <c:pt idx="2">
                  <c:v>North</c:v>
                </c:pt>
                <c:pt idx="3">
                  <c:v>South</c:v>
                </c:pt>
                <c:pt idx="4">
                  <c:v>West</c:v>
                </c:pt>
                <c:pt idx="5">
                  <c:v>(blank)</c:v>
                </c:pt>
              </c:strCache>
            </c:strRef>
          </c:cat>
          <c:val>
            <c:numRef>
              <c:f>'Pivot Table'!$C$91:$C$97</c:f>
              <c:numCache>
                <c:formatCode>0.00</c:formatCode>
                <c:ptCount val="6"/>
                <c:pt idx="0">
                  <c:v>15557</c:v>
                </c:pt>
                <c:pt idx="1">
                  <c:v>53829</c:v>
                </c:pt>
                <c:pt idx="2">
                  <c:v>44943</c:v>
                </c:pt>
                <c:pt idx="3">
                  <c:v>16972</c:v>
                </c:pt>
                <c:pt idx="4">
                  <c:v>25463</c:v>
                </c:pt>
              </c:numCache>
            </c:numRef>
          </c:val>
          <c:extLst xmlns:c16r2="http://schemas.microsoft.com/office/drawing/2015/06/chart">
            <c:ext xmlns:c16="http://schemas.microsoft.com/office/drawing/2014/chart" uri="{C3380CC4-5D6E-409C-BE32-E72D297353CC}">
              <c16:uniqueId val="{00000002-AB09-428C-81BF-93450B085D3A}"/>
            </c:ext>
          </c:extLst>
        </c:ser>
        <c:ser>
          <c:idx val="2"/>
          <c:order val="2"/>
          <c:tx>
            <c:strRef>
              <c:f>'Pivot Table'!$D$89:$D$90</c:f>
              <c:strCache>
                <c:ptCount val="1"/>
                <c:pt idx="0">
                  <c:v>(blank)</c:v>
                </c:pt>
              </c:strCache>
            </c:strRef>
          </c:tx>
          <c:spPr>
            <a:solidFill>
              <a:schemeClr val="accent3"/>
            </a:solidFill>
            <a:ln>
              <a:noFill/>
            </a:ln>
            <a:effectLst/>
          </c:spPr>
          <c:invertIfNegative val="0"/>
          <c:cat>
            <c:strRef>
              <c:f>'Pivot Table'!$A$91:$A$97</c:f>
              <c:strCache>
                <c:ptCount val="6"/>
                <c:pt idx="0">
                  <c:v>East</c:v>
                </c:pt>
                <c:pt idx="1">
                  <c:v>Main</c:v>
                </c:pt>
                <c:pt idx="2">
                  <c:v>North</c:v>
                </c:pt>
                <c:pt idx="3">
                  <c:v>South</c:v>
                </c:pt>
                <c:pt idx="4">
                  <c:v>West</c:v>
                </c:pt>
                <c:pt idx="5">
                  <c:v>(blank)</c:v>
                </c:pt>
              </c:strCache>
            </c:strRef>
          </c:cat>
          <c:val>
            <c:numRef>
              <c:f>'Pivot Table'!$D$91:$D$97</c:f>
              <c:numCache>
                <c:formatCode>0.00</c:formatCode>
                <c:ptCount val="6"/>
              </c:numCache>
            </c:numRef>
          </c:val>
          <c:extLst xmlns:c16r2="http://schemas.microsoft.com/office/drawing/2015/06/chart">
            <c:ext xmlns:c16="http://schemas.microsoft.com/office/drawing/2014/chart" uri="{C3380CC4-5D6E-409C-BE32-E72D297353CC}">
              <c16:uniqueId val="{00000003-AB09-428C-81BF-93450B085D3A}"/>
            </c:ext>
          </c:extLst>
        </c:ser>
        <c:dLbls>
          <c:showLegendKey val="0"/>
          <c:showVal val="0"/>
          <c:showCatName val="0"/>
          <c:showSerName val="0"/>
          <c:showPercent val="0"/>
          <c:showBubbleSize val="0"/>
        </c:dLbls>
        <c:gapWidth val="219"/>
        <c:overlap val="-27"/>
        <c:axId val="195377792"/>
        <c:axId val="195391872"/>
      </c:barChart>
      <c:catAx>
        <c:axId val="195377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91872"/>
        <c:crosses val="autoZero"/>
        <c:auto val="1"/>
        <c:lblAlgn val="ctr"/>
        <c:lblOffset val="100"/>
        <c:noMultiLvlLbl val="0"/>
      </c:catAx>
      <c:valAx>
        <c:axId val="1953918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7779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[Embloeey.xlsx]Pivot Table!PivotTable1</c:name>
    <c:fmtId val="1"/>
  </c:pivotSource>
  <c:chart>
    <c:title>
      <c:overlay val="0"/>
    </c:title>
    <c:autoTitleDeleted val="0"/>
    <c:pivotFmts>
      <c:pivotFmt>
        <c:idx val="0"/>
        <c:marker>
          <c:symbol val="none"/>
        </c:marker>
      </c:pivotFmt>
    </c:pivotFmts>
    <c:plotArea>
      <c:layout/>
      <c:pieChart>
        <c:varyColors val="1"/>
        <c:ser>
          <c:idx val="0"/>
          <c:order val="0"/>
          <c:tx>
            <c:strRef>
              <c:f>'Pivot Table'!$B$3</c:f>
              <c:strCache>
                <c:ptCount val="1"/>
                <c:pt idx="0">
                  <c:v>Total</c:v>
                </c:pt>
              </c:strCache>
            </c:strRef>
          </c:tx>
          <c:cat>
            <c:strRef>
              <c:f>'Pivot Table'!$A$4:$A$10</c:f>
              <c:strCache>
                <c:ptCount val="6"/>
                <c:pt idx="0">
                  <c:v>Egypt</c:v>
                </c:pt>
                <c:pt idx="1">
                  <c:v>Lebanon</c:v>
                </c:pt>
                <c:pt idx="2">
                  <c:v>Saudi Arabia</c:v>
                </c:pt>
                <c:pt idx="3">
                  <c:v>Syria</c:v>
                </c:pt>
                <c:pt idx="4">
                  <c:v>United Arab Emirates</c:v>
                </c:pt>
                <c:pt idx="5">
                  <c:v>(blank)</c:v>
                </c:pt>
              </c:strCache>
            </c:strRef>
          </c:cat>
          <c:val>
            <c:numRef>
              <c:f>'Pivot Table'!$B$4:$B$10</c:f>
              <c:numCache>
                <c:formatCode>General</c:formatCode>
                <c:ptCount val="6"/>
                <c:pt idx="0">
                  <c:v>379</c:v>
                </c:pt>
                <c:pt idx="1">
                  <c:v>11</c:v>
                </c:pt>
                <c:pt idx="2">
                  <c:v>90</c:v>
                </c:pt>
                <c:pt idx="3">
                  <c:v>53</c:v>
                </c:pt>
                <c:pt idx="4">
                  <c:v>156</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[Embloeey.xlsx]Pivot Table!PivotTable7</c:name>
    <c:fmtId val="2"/>
  </c:pivotSource>
  <c:chart>
    <c:title>
      <c:tx>
        <c:rich>
          <a:bodyPr/>
          <a:lstStyle/>
          <a:p>
            <a:pPr>
              <a:defRPr/>
            </a:pPr>
            <a:r>
              <a:rPr lang="en-US">
                <a:solidFill>
                  <a:schemeClr val="bg1"/>
                </a:solidFill>
              </a:rPr>
              <a:t>Top</a:t>
            </a:r>
            <a:r>
              <a:rPr lang="en-US" baseline="0">
                <a:solidFill>
                  <a:schemeClr val="bg1"/>
                </a:solidFill>
              </a:rPr>
              <a:t> 10 Salary By Department</a:t>
            </a:r>
            <a:endParaRPr lang="en-US">
              <a:solidFill>
                <a:schemeClr val="bg1"/>
              </a:solidFill>
            </a:endParaRPr>
          </a:p>
        </c:rich>
      </c:tx>
      <c:layout/>
      <c:overlay val="0"/>
    </c:title>
    <c:autoTitleDeleted val="0"/>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Table'!$C$38</c:f>
              <c:strCache>
                <c:ptCount val="1"/>
                <c:pt idx="0">
                  <c:v>Total</c:v>
                </c:pt>
              </c:strCache>
            </c:strRef>
          </c:tx>
          <c:spPr>
            <a:solidFill>
              <a:schemeClr val="accent1"/>
            </a:solidFill>
            <a:ln>
              <a:noFill/>
            </a:ln>
            <a:effectLst/>
          </c:spPr>
          <c:invertIfNegative val="0"/>
          <c:cat>
            <c:strRef>
              <c:f>'Pivot Table'!$B$39:$B$49</c:f>
              <c:strCache>
                <c:ptCount val="10"/>
                <c:pt idx="0">
                  <c:v>Account Management</c:v>
                </c:pt>
                <c:pt idx="1">
                  <c:v>Creative</c:v>
                </c:pt>
                <c:pt idx="2">
                  <c:v>Facilities/Engineering</c:v>
                </c:pt>
                <c:pt idx="3">
                  <c:v>IT</c:v>
                </c:pt>
                <c:pt idx="4">
                  <c:v>Manufacturing</c:v>
                </c:pt>
                <c:pt idx="5">
                  <c:v>Marketing</c:v>
                </c:pt>
                <c:pt idx="6">
                  <c:v>Product Development</c:v>
                </c:pt>
                <c:pt idx="7">
                  <c:v>Quality Assurance</c:v>
                </c:pt>
                <c:pt idx="8">
                  <c:v>Quality Control</c:v>
                </c:pt>
                <c:pt idx="9">
                  <c:v>Sales</c:v>
                </c:pt>
              </c:strCache>
            </c:strRef>
          </c:cat>
          <c:val>
            <c:numRef>
              <c:f>'Pivot Table'!$C$39:$C$49</c:f>
              <c:numCache>
                <c:formatCode>General</c:formatCode>
                <c:ptCount val="10"/>
                <c:pt idx="0">
                  <c:v>1952665.2</c:v>
                </c:pt>
                <c:pt idx="1">
                  <c:v>458580.4</c:v>
                </c:pt>
                <c:pt idx="2">
                  <c:v>1590552</c:v>
                </c:pt>
                <c:pt idx="3">
                  <c:v>1014972.5999999999</c:v>
                </c:pt>
                <c:pt idx="4">
                  <c:v>3367788.6</c:v>
                </c:pt>
                <c:pt idx="5">
                  <c:v>1187208.2</c:v>
                </c:pt>
                <c:pt idx="6">
                  <c:v>801600</c:v>
                </c:pt>
                <c:pt idx="7">
                  <c:v>1675476.5999999999</c:v>
                </c:pt>
                <c:pt idx="8">
                  <c:v>2193625.2000000002</c:v>
                </c:pt>
                <c:pt idx="9">
                  <c:v>469548</c:v>
                </c:pt>
              </c:numCache>
            </c:numRef>
          </c:val>
          <c:extLst xmlns:c16r2="http://schemas.microsoft.com/office/drawing/2015/06/chart">
            <c:ext xmlns:c16="http://schemas.microsoft.com/office/drawing/2014/chart" uri="{C3380CC4-5D6E-409C-BE32-E72D297353CC}">
              <c16:uniqueId val="{00000000-0D14-4AC7-9271-F26575876561}"/>
            </c:ext>
          </c:extLst>
        </c:ser>
        <c:dLbls>
          <c:showLegendKey val="0"/>
          <c:showVal val="0"/>
          <c:showCatName val="0"/>
          <c:showSerName val="0"/>
          <c:showPercent val="0"/>
          <c:showBubbleSize val="0"/>
        </c:dLbls>
        <c:gapWidth val="150"/>
        <c:axId val="194907520"/>
        <c:axId val="194918656"/>
      </c:barChart>
      <c:catAx>
        <c:axId val="194907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4918656"/>
        <c:crosses val="autoZero"/>
        <c:auto val="1"/>
        <c:lblAlgn val="ctr"/>
        <c:lblOffset val="100"/>
        <c:noMultiLvlLbl val="0"/>
      </c:catAx>
      <c:valAx>
        <c:axId val="194918656"/>
        <c:scaling>
          <c:orientation val="minMax"/>
        </c:scaling>
        <c:delete val="0"/>
        <c:axPos val="l"/>
        <c:majorGridlines/>
        <c:numFmt formatCode="General" sourceLinked="1"/>
        <c:majorTickMark val="none"/>
        <c:minorTickMark val="none"/>
        <c:tickLblPos val="nextTo"/>
        <c:spPr>
          <a:noFill/>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490752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342899</xdr:colOff>
      <xdr:row>0</xdr:row>
      <xdr:rowOff>14287</xdr:rowOff>
    </xdr:from>
    <xdr:to>
      <xdr:col>11</xdr:col>
      <xdr:colOff>409574</xdr:colOff>
      <xdr:row>11</xdr:row>
      <xdr:rowOff>133350</xdr:rowOff>
    </xdr:to>
    <mc:AlternateContent xmlns:mc="http://schemas.openxmlformats.org/markup-compatibility/2006">
      <mc:Choice xmlns="" xmlns:cx1="http://schemas.microsoft.com/office/drawing/2015/9/8/chartex" Requires="cx1">
        <xdr:graphicFrame macro="">
          <xdr:nvGraphicFramePr>
            <xdr:cNvPr id="3" name="Chart 2">
              <a:extLst>
                <a:ext uri="{FF2B5EF4-FFF2-40B4-BE49-F238E27FC236}">
                  <a16:creationId xmlns:a16="http://schemas.microsoft.com/office/drawing/2014/main" id="{A0B4BE1C-1B42-7B90-22F0-640425B3F3E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
            </a:graphicData>
          </a:graphic>
        </xdr:graphicFrame>
      </mc:Choice>
      <mc:Fallback>
        <xdr:sp macro="" textlink="">
          <xdr:nvSpPr>
            <xdr:cNvPr id="2" name="Rectangle 1"/>
            <xdr:cNvSpPr>
              <a:spLocks noTextEdit="1"/>
            </xdr:cNvSpPr>
          </xdr:nvSpPr>
          <xdr:spPr>
            <a:xfrm>
              <a:off x="4981574" y="14287"/>
              <a:ext cx="4867275" cy="2424113"/>
            </a:xfrm>
            <a:prstGeom prst="rect">
              <a:avLst/>
            </a:prstGeom>
            <a:solidFill>
              <a:prstClr val="white"/>
            </a:solidFill>
            <a:ln w="1">
              <a:solidFill>
                <a:prstClr val="green"/>
              </a:solidFill>
            </a:ln>
          </xdr:spPr>
          <xdr:txBody>
            <a:bodyPr vertOverflow="clip" horzOverflow="clip"/>
            <a:lstStyle/>
            <a:p>
              <a:r>
                <a:rPr lang="x-non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204787</xdr:colOff>
      <xdr:row>17</xdr:row>
      <xdr:rowOff>76200</xdr:rowOff>
    </xdr:from>
    <xdr:to>
      <xdr:col>9</xdr:col>
      <xdr:colOff>0</xdr:colOff>
      <xdr:row>31</xdr:row>
      <xdr:rowOff>157162</xdr:rowOff>
    </xdr:to>
    <xdr:graphicFrame macro="">
      <xdr:nvGraphicFramePr>
        <xdr:cNvPr id="4" name="Chart 3">
          <a:extLst>
            <a:ext uri="{FF2B5EF4-FFF2-40B4-BE49-F238E27FC236}">
              <a16:creationId xmlns="" xmlns:a16="http://schemas.microsoft.com/office/drawing/2014/main" id="{4694FB01-2ED8-3A13-9B32-FC03312CD5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123825</xdr:colOff>
      <xdr:row>36</xdr:row>
      <xdr:rowOff>76200</xdr:rowOff>
    </xdr:from>
    <xdr:to>
      <xdr:col>6</xdr:col>
      <xdr:colOff>447675</xdr:colOff>
      <xdr:row>50</xdr:row>
      <xdr:rowOff>128586</xdr:rowOff>
    </xdr:to>
    <xdr:graphicFrame macro="">
      <xdr:nvGraphicFramePr>
        <xdr:cNvPr id="5" name="Chart 4">
          <a:extLst>
            <a:ext uri="{FF2B5EF4-FFF2-40B4-BE49-F238E27FC236}">
              <a16:creationId xmlns="" xmlns:a16="http://schemas.microsoft.com/office/drawing/2014/main" id="{D70F154C-A910-B294-C9C0-38CED9942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471487</xdr:colOff>
      <xdr:row>52</xdr:row>
      <xdr:rowOff>57150</xdr:rowOff>
    </xdr:from>
    <xdr:to>
      <xdr:col>7</xdr:col>
      <xdr:colOff>0</xdr:colOff>
      <xdr:row>65</xdr:row>
      <xdr:rowOff>23812</xdr:rowOff>
    </xdr:to>
    <xdr:graphicFrame macro="">
      <xdr:nvGraphicFramePr>
        <xdr:cNvPr id="6" name="Chart 5">
          <a:extLst>
            <a:ext uri="{FF2B5EF4-FFF2-40B4-BE49-F238E27FC236}">
              <a16:creationId xmlns="" xmlns:a16="http://schemas.microsoft.com/office/drawing/2014/main" id="{0C57BCF2-B20D-4FD2-A1B7-95831EEF03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198783</xdr:colOff>
      <xdr:row>66</xdr:row>
      <xdr:rowOff>8283</xdr:rowOff>
    </xdr:from>
    <xdr:to>
      <xdr:col>5</xdr:col>
      <xdr:colOff>41413</xdr:colOff>
      <xdr:row>73</xdr:row>
      <xdr:rowOff>125066</xdr:rowOff>
    </xdr:to>
    <xdr:graphicFrame macro="">
      <xdr:nvGraphicFramePr>
        <xdr:cNvPr id="7" name="Chart 6">
          <a:extLst>
            <a:ext uri="{FF2B5EF4-FFF2-40B4-BE49-F238E27FC236}">
              <a16:creationId xmlns="" xmlns:a16="http://schemas.microsoft.com/office/drawing/2014/main" id="{A9FC9500-8ECE-1936-C4A2-5E056751C9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173935</xdr:colOff>
      <xdr:row>75</xdr:row>
      <xdr:rowOff>8282</xdr:rowOff>
    </xdr:from>
    <xdr:to>
      <xdr:col>7</xdr:col>
      <xdr:colOff>24848</xdr:colOff>
      <xdr:row>81</xdr:row>
      <xdr:rowOff>141631</xdr:rowOff>
    </xdr:to>
    <xdr:graphicFrame macro="">
      <xdr:nvGraphicFramePr>
        <xdr:cNvPr id="8" name="Chart 7">
          <a:extLst>
            <a:ext uri="{FF2B5EF4-FFF2-40B4-BE49-F238E27FC236}">
              <a16:creationId xmlns="" xmlns:a16="http://schemas.microsoft.com/office/drawing/2014/main" id="{4C3033A8-175D-E51B-9286-FCEEDBDAE6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361951</xdr:colOff>
      <xdr:row>74</xdr:row>
      <xdr:rowOff>66675</xdr:rowOff>
    </xdr:from>
    <xdr:to>
      <xdr:col>13</xdr:col>
      <xdr:colOff>523875</xdr:colOff>
      <xdr:row>83</xdr:row>
      <xdr:rowOff>66675</xdr:rowOff>
    </xdr:to>
    <xdr:graphicFrame macro="">
      <xdr:nvGraphicFramePr>
        <xdr:cNvPr id="9" name="Chart 8">
          <a:extLst>
            <a:ext uri="{FF2B5EF4-FFF2-40B4-BE49-F238E27FC236}">
              <a16:creationId xmlns="" xmlns:a16="http://schemas.microsoft.com/office/drawing/2014/main" id="{4121B71A-604B-0CAF-B024-7369B6A730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8</xdr:col>
      <xdr:colOff>68333</xdr:colOff>
      <xdr:row>60</xdr:row>
      <xdr:rowOff>127966</xdr:rowOff>
    </xdr:from>
    <xdr:to>
      <xdr:col>10</xdr:col>
      <xdr:colOff>534643</xdr:colOff>
      <xdr:row>73</xdr:row>
      <xdr:rowOff>98031</xdr:rowOff>
    </xdr:to>
    <mc:AlternateContent xmlns:mc="http://schemas.openxmlformats.org/markup-compatibility/2006" xmlns:a14="http://schemas.microsoft.com/office/drawing/2010/main">
      <mc:Choice Requires="a14">
        <xdr:graphicFrame macro="">
          <xdr:nvGraphicFramePr>
            <xdr:cNvPr id="10" name="level of exp">
              <a:extLst>
                <a:ext uri="{FF2B5EF4-FFF2-40B4-BE49-F238E27FC236}">
                  <a16:creationId xmlns="" xmlns:a16="http://schemas.microsoft.com/office/drawing/2014/main" id="{AA5FFD94-AE24-09CE-1DAE-CF0F0B1876C3}"/>
                </a:ext>
              </a:extLst>
            </xdr:cNvPr>
            <xdr:cNvGraphicFramePr/>
          </xdr:nvGraphicFramePr>
          <xdr:xfrm>
            <a:off x="0" y="0"/>
            <a:ext cx="0" cy="0"/>
          </xdr:xfrm>
          <a:graphic>
            <a:graphicData uri="http://schemas.microsoft.com/office/drawing/2010/slicer">
              <sle:slicer xmlns:sle="http://schemas.microsoft.com/office/drawing/2010/slicer" name="level of exp"/>
            </a:graphicData>
          </a:graphic>
        </xdr:graphicFrame>
      </mc:Choice>
      <mc:Fallback xmlns="">
        <xdr:sp macro="" textlink="">
          <xdr:nvSpPr>
            <xdr:cNvPr id="0" name=""/>
            <xdr:cNvSpPr>
              <a:spLocks noTextEdit="1"/>
            </xdr:cNvSpPr>
          </xdr:nvSpPr>
          <xdr:spPr>
            <a:xfrm>
              <a:off x="6611594" y="11557966"/>
              <a:ext cx="1828800" cy="2381250"/>
            </a:xfrm>
            <a:prstGeom prst="rect">
              <a:avLst/>
            </a:prstGeom>
            <a:solidFill>
              <a:prstClr val="white"/>
            </a:solidFill>
            <a:ln w="1">
              <a:solidFill>
                <a:prstClr val="green"/>
              </a:solidFill>
            </a:ln>
          </xdr:spPr>
          <xdr:txBody>
            <a:bodyPr vertOverflow="clip" horzOverflow="clip"/>
            <a:lstStyle/>
            <a:p>
              <a:r>
                <a:rPr lang="en-S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416200</xdr:colOff>
      <xdr:row>46</xdr:row>
      <xdr:rowOff>28575</xdr:rowOff>
    </xdr:from>
    <xdr:to>
      <xdr:col>13</xdr:col>
      <xdr:colOff>202154</xdr:colOff>
      <xdr:row>58</xdr:row>
      <xdr:rowOff>183697</xdr:rowOff>
    </xdr:to>
    <mc:AlternateContent xmlns:mc="http://schemas.openxmlformats.org/markup-compatibility/2006" xmlns:a14="http://schemas.microsoft.com/office/drawing/2010/main">
      <mc:Choice Requires="a14">
        <xdr:graphicFrame macro="">
          <xdr:nvGraphicFramePr>
            <xdr:cNvPr id="11" name="GENDER">
              <a:extLst>
                <a:ext uri="{FF2B5EF4-FFF2-40B4-BE49-F238E27FC236}">
                  <a16:creationId xmlns="" xmlns:a16="http://schemas.microsoft.com/office/drawing/2014/main" id="{D5A762B8-2523-B694-894A-8C564B5D8ED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185287" y="8791575"/>
              <a:ext cx="1828800" cy="2381250"/>
            </a:xfrm>
            <a:prstGeom prst="rect">
              <a:avLst/>
            </a:prstGeom>
            <a:solidFill>
              <a:prstClr val="white"/>
            </a:solidFill>
            <a:ln w="1">
              <a:solidFill>
                <a:prstClr val="green"/>
              </a:solidFill>
            </a:ln>
          </xdr:spPr>
          <xdr:txBody>
            <a:bodyPr vertOverflow="clip" horzOverflow="clip"/>
            <a:lstStyle/>
            <a:p>
              <a:r>
                <a:rPr lang="en-S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424484</xdr:colOff>
      <xdr:row>36</xdr:row>
      <xdr:rowOff>169379</xdr:rowOff>
    </xdr:from>
    <xdr:to>
      <xdr:col>9</xdr:col>
      <xdr:colOff>210437</xdr:colOff>
      <xdr:row>49</xdr:row>
      <xdr:rowOff>139443</xdr:rowOff>
    </xdr:to>
    <mc:AlternateContent xmlns:mc="http://schemas.openxmlformats.org/markup-compatibility/2006" xmlns:a14="http://schemas.microsoft.com/office/drawing/2010/main">
      <mc:Choice Requires="a14">
        <xdr:graphicFrame macro="">
          <xdr:nvGraphicFramePr>
            <xdr:cNvPr id="12" name="Overtime Hours">
              <a:extLst>
                <a:ext uri="{FF2B5EF4-FFF2-40B4-BE49-F238E27FC236}">
                  <a16:creationId xmlns="" xmlns:a16="http://schemas.microsoft.com/office/drawing/2014/main" id="{446463E5-D2EB-E544-5B9A-7725FB3F5CD3}"/>
                </a:ext>
              </a:extLst>
            </xdr:cNvPr>
            <xdr:cNvGraphicFramePr/>
          </xdr:nvGraphicFramePr>
          <xdr:xfrm>
            <a:off x="0" y="0"/>
            <a:ext cx="0" cy="0"/>
          </xdr:xfrm>
          <a:graphic>
            <a:graphicData uri="http://schemas.microsoft.com/office/drawing/2010/slicer">
              <sle:slicer xmlns:sle="http://schemas.microsoft.com/office/drawing/2010/slicer" name="Overtime Hours"/>
            </a:graphicData>
          </a:graphic>
        </xdr:graphicFrame>
      </mc:Choice>
      <mc:Fallback xmlns="">
        <xdr:sp macro="" textlink="">
          <xdr:nvSpPr>
            <xdr:cNvPr id="0" name=""/>
            <xdr:cNvSpPr>
              <a:spLocks noTextEdit="1"/>
            </xdr:cNvSpPr>
          </xdr:nvSpPr>
          <xdr:spPr>
            <a:xfrm>
              <a:off x="5741919" y="7027379"/>
              <a:ext cx="1828800" cy="2381250"/>
            </a:xfrm>
            <a:prstGeom prst="rect">
              <a:avLst/>
            </a:prstGeom>
            <a:solidFill>
              <a:prstClr val="white"/>
            </a:solidFill>
            <a:ln w="1">
              <a:solidFill>
                <a:prstClr val="green"/>
              </a:solidFill>
            </a:ln>
          </xdr:spPr>
          <xdr:txBody>
            <a:bodyPr vertOverflow="clip" horzOverflow="clip"/>
            <a:lstStyle/>
            <a:p>
              <a:r>
                <a:rPr lang="en-S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20410</xdr:colOff>
      <xdr:row>87</xdr:row>
      <xdr:rowOff>57150</xdr:rowOff>
    </xdr:from>
    <xdr:to>
      <xdr:col>14</xdr:col>
      <xdr:colOff>306160</xdr:colOff>
      <xdr:row>101</xdr:row>
      <xdr:rowOff>133350</xdr:rowOff>
    </xdr:to>
    <xdr:graphicFrame macro="">
      <xdr:nvGraphicFramePr>
        <xdr:cNvPr id="3" name="Chart 1">
          <a:extLst>
            <a:ext uri="{FF2B5EF4-FFF2-40B4-BE49-F238E27FC236}">
              <a16:creationId xmlns="" xmlns:a16="http://schemas.microsoft.com/office/drawing/2014/main" id="{5C985934-887E-2992-FFDF-977050D3D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438150</xdr:colOff>
      <xdr:row>7</xdr:row>
      <xdr:rowOff>28575</xdr:rowOff>
    </xdr:from>
    <xdr:to>
      <xdr:col>13</xdr:col>
      <xdr:colOff>438150</xdr:colOff>
      <xdr:row>20</xdr:row>
      <xdr:rowOff>171450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142874</xdr:colOff>
      <xdr:row>34</xdr:row>
      <xdr:rowOff>129691</xdr:rowOff>
    </xdr:from>
    <xdr:to>
      <xdr:col>24</xdr:col>
      <xdr:colOff>571499</xdr:colOff>
      <xdr:row>47</xdr:row>
      <xdr:rowOff>79375</xdr:rowOff>
    </xdr:to>
    <xdr:graphicFrame macro="">
      <xdr:nvGraphicFramePr>
        <xdr:cNvPr id="5" name="Chart 4">
          <a:extLst>
            <a:ext uri="{FF2B5EF4-FFF2-40B4-BE49-F238E27FC236}">
              <a16:creationId xmlns="" xmlns:a16="http://schemas.microsoft.com/office/drawing/2014/main" id="{332905D8-07CE-4AB4-92C0-DEDCFEC8F2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285750</xdr:colOff>
      <xdr:row>14</xdr:row>
      <xdr:rowOff>88438</xdr:rowOff>
    </xdr:from>
    <xdr:to>
      <xdr:col>3</xdr:col>
      <xdr:colOff>129784</xdr:colOff>
      <xdr:row>35</xdr:row>
      <xdr:rowOff>26816</xdr:rowOff>
    </xdr:to>
    <mc:AlternateContent xmlns:mc="http://schemas.openxmlformats.org/markup-compatibility/2006">
      <mc:Choice xmlns:a14="http://schemas.microsoft.com/office/drawing/2010/main" Requires="a14">
        <xdr:graphicFrame macro="">
          <xdr:nvGraphicFramePr>
            <xdr:cNvPr id="7" name="Overtime Hours 1">
              <a:extLst>
                <a:ext uri="{FF2B5EF4-FFF2-40B4-BE49-F238E27FC236}">
                  <a16:creationId xmlns="" xmlns:a16="http://schemas.microsoft.com/office/drawing/2014/main" id="{B06DAB4C-8C11-4D74-9D39-66A9946EF2B7}"/>
                </a:ext>
              </a:extLst>
            </xdr:cNvPr>
            <xdr:cNvGraphicFramePr/>
          </xdr:nvGraphicFramePr>
          <xdr:xfrm>
            <a:off x="0" y="0"/>
            <a:ext cx="0" cy="0"/>
          </xdr:xfrm>
          <a:graphic>
            <a:graphicData uri="http://schemas.microsoft.com/office/drawing/2010/slicer">
              <sle:slicer xmlns:sle="http://schemas.microsoft.com/office/drawing/2010/slicer" name="Overtime Hours 1"/>
            </a:graphicData>
          </a:graphic>
        </xdr:graphicFrame>
      </mc:Choice>
      <mc:Fallback>
        <xdr:sp macro="" textlink="">
          <xdr:nvSpPr>
            <xdr:cNvPr id="0" name=""/>
            <xdr:cNvSpPr>
              <a:spLocks noTextEdit="1"/>
            </xdr:cNvSpPr>
          </xdr:nvSpPr>
          <xdr:spPr>
            <a:xfrm>
              <a:off x="285750" y="2564938"/>
              <a:ext cx="1891909" cy="3605503"/>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262245</xdr:colOff>
      <xdr:row>8</xdr:row>
      <xdr:rowOff>126999</xdr:rowOff>
    </xdr:from>
    <xdr:to>
      <xdr:col>3</xdr:col>
      <xdr:colOff>142875</xdr:colOff>
      <xdr:row>13</xdr:row>
      <xdr:rowOff>139886</xdr:rowOff>
    </xdr:to>
    <mc:AlternateContent xmlns:mc="http://schemas.openxmlformats.org/markup-compatibility/2006">
      <mc:Choice xmlns:a14="http://schemas.microsoft.com/office/drawing/2010/main" Requires="a14">
        <xdr:graphicFrame macro="">
          <xdr:nvGraphicFramePr>
            <xdr:cNvPr id="8" name="GENDER 1">
              <a:extLst>
                <a:ext uri="{FF2B5EF4-FFF2-40B4-BE49-F238E27FC236}">
                  <a16:creationId xmlns="" xmlns:a16="http://schemas.microsoft.com/office/drawing/2014/main" id="{225400BD-2862-4625-8331-DA56C7AFE261}"/>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262245" y="1539874"/>
              <a:ext cx="1928505" cy="901887"/>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3</xdr:col>
      <xdr:colOff>443734</xdr:colOff>
      <xdr:row>8</xdr:row>
      <xdr:rowOff>111125</xdr:rowOff>
    </xdr:from>
    <xdr:to>
      <xdr:col>9</xdr:col>
      <xdr:colOff>79375</xdr:colOff>
      <xdr:row>20</xdr:row>
      <xdr:rowOff>111125</xdr:rowOff>
    </xdr:to>
    <xdr:graphicFrame macro="">
      <xdr:nvGraphicFramePr>
        <xdr:cNvPr id="9" name="Chart 8">
          <a:extLst>
            <a:ext uri="{FF2B5EF4-FFF2-40B4-BE49-F238E27FC236}">
              <a16:creationId xmlns="" xmlns:a16="http://schemas.microsoft.com/office/drawing/2014/main" id="{2F2BD0AA-59E3-4797-BEBF-86741FB9C2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285750</xdr:colOff>
      <xdr:row>35</xdr:row>
      <xdr:rowOff>102259</xdr:rowOff>
    </xdr:from>
    <xdr:to>
      <xdr:col>3</xdr:col>
      <xdr:colOff>87058</xdr:colOff>
      <xdr:row>47</xdr:row>
      <xdr:rowOff>39962</xdr:rowOff>
    </xdr:to>
    <mc:AlternateContent xmlns:mc="http://schemas.openxmlformats.org/markup-compatibility/2006">
      <mc:Choice xmlns:a14="http://schemas.microsoft.com/office/drawing/2010/main" Requires="a14">
        <xdr:graphicFrame macro="">
          <xdr:nvGraphicFramePr>
            <xdr:cNvPr id="10" name="level of exp 1">
              <a:extLst>
                <a:ext uri="{FF2B5EF4-FFF2-40B4-BE49-F238E27FC236}">
                  <a16:creationId xmlns="" xmlns:a16="http://schemas.microsoft.com/office/drawing/2014/main" id="{8865812C-1BED-4F93-9F85-A4433736F13D}"/>
                </a:ext>
              </a:extLst>
            </xdr:cNvPr>
            <xdr:cNvGraphicFramePr/>
          </xdr:nvGraphicFramePr>
          <xdr:xfrm>
            <a:off x="0" y="0"/>
            <a:ext cx="0" cy="0"/>
          </xdr:xfrm>
          <a:graphic>
            <a:graphicData uri="http://schemas.microsoft.com/office/drawing/2010/slicer">
              <sle:slicer xmlns:sle="http://schemas.microsoft.com/office/drawing/2010/slicer" name="level of exp 1"/>
            </a:graphicData>
          </a:graphic>
        </xdr:graphicFrame>
      </mc:Choice>
      <mc:Fallback>
        <xdr:sp macro="" textlink="">
          <xdr:nvSpPr>
            <xdr:cNvPr id="0" name=""/>
            <xdr:cNvSpPr>
              <a:spLocks noTextEdit="1"/>
            </xdr:cNvSpPr>
          </xdr:nvSpPr>
          <xdr:spPr>
            <a:xfrm>
              <a:off x="285750" y="6245884"/>
              <a:ext cx="1849183" cy="2033203"/>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3</xdr:col>
      <xdr:colOff>425590</xdr:colOff>
      <xdr:row>21</xdr:row>
      <xdr:rowOff>31749</xdr:rowOff>
    </xdr:from>
    <xdr:to>
      <xdr:col>9</xdr:col>
      <xdr:colOff>15875</xdr:colOff>
      <xdr:row>34</xdr:row>
      <xdr:rowOff>0</xdr:rowOff>
    </xdr:to>
    <xdr:graphicFrame macro="">
      <xdr:nvGraphicFramePr>
        <xdr:cNvPr id="11" name="Chart 10">
          <a:extLst>
            <a:ext uri="{FF2B5EF4-FFF2-40B4-BE49-F238E27FC236}">
              <a16:creationId xmlns="" xmlns:a16="http://schemas.microsoft.com/office/drawing/2014/main" id="{C9842B64-6B04-4944-B920-B074743870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174625</xdr:colOff>
      <xdr:row>21</xdr:row>
      <xdr:rowOff>63500</xdr:rowOff>
    </xdr:from>
    <xdr:to>
      <xdr:col>16</xdr:col>
      <xdr:colOff>358776</xdr:colOff>
      <xdr:row>34</xdr:row>
      <xdr:rowOff>57202</xdr:rowOff>
    </xdr:to>
    <xdr:graphicFrame macro="">
      <xdr:nvGraphicFramePr>
        <xdr:cNvPr id="14" name="Chart 13">
          <a:extLst>
            <a:ext uri="{FF2B5EF4-FFF2-40B4-BE49-F238E27FC236}">
              <a16:creationId xmlns="" xmlns:a16="http://schemas.microsoft.com/office/drawing/2014/main" id="{9C480096-A47F-401D-B2FC-CD8DD01A3A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523875</xdr:colOff>
      <xdr:row>21</xdr:row>
      <xdr:rowOff>79375</xdr:rowOff>
    </xdr:from>
    <xdr:to>
      <xdr:col>24</xdr:col>
      <xdr:colOff>555625</xdr:colOff>
      <xdr:row>34</xdr:row>
      <xdr:rowOff>63500</xdr:rowOff>
    </xdr:to>
    <xdr:graphicFrame macro="">
      <xdr:nvGraphicFramePr>
        <xdr:cNvPr id="15" name="Chart 14">
          <a:extLst>
            <a:ext uri="{FF2B5EF4-FFF2-40B4-BE49-F238E27FC236}">
              <a16:creationId xmlns="" xmlns:a16="http://schemas.microsoft.com/office/drawing/2014/main" id="{CC5DC30B-14B5-4B56-B62D-347F609B84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539750</xdr:colOff>
      <xdr:row>9</xdr:row>
      <xdr:rowOff>0</xdr:rowOff>
    </xdr:from>
    <xdr:to>
      <xdr:col>24</xdr:col>
      <xdr:colOff>539749</xdr:colOff>
      <xdr:row>21</xdr:row>
      <xdr:rowOff>1614</xdr:rowOff>
    </xdr:to>
    <xdr:graphicFrame macro="">
      <xdr:nvGraphicFramePr>
        <xdr:cNvPr id="16" name="Chart 15">
          <a:extLst>
            <a:ext uri="{FF2B5EF4-FFF2-40B4-BE49-F238E27FC236}">
              <a16:creationId xmlns="" xmlns:a16="http://schemas.microsoft.com/office/drawing/2014/main" id="{E5F791E2-41D7-4B15-980A-B605F2BDBD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47625</xdr:colOff>
      <xdr:row>4</xdr:row>
      <xdr:rowOff>47625</xdr:rowOff>
    </xdr:from>
    <xdr:to>
      <xdr:col>10</xdr:col>
      <xdr:colOff>238125</xdr:colOff>
      <xdr:row>8</xdr:row>
      <xdr:rowOff>15875</xdr:rowOff>
    </xdr:to>
    <xdr:grpSp>
      <xdr:nvGrpSpPr>
        <xdr:cNvPr id="26" name="Group 25">
          <a:extLst>
            <a:ext uri="{FF2B5EF4-FFF2-40B4-BE49-F238E27FC236}">
              <a16:creationId xmlns="" xmlns:a16="http://schemas.microsoft.com/office/drawing/2014/main" id="{B17D51BD-5FA7-E925-42F4-685C02EB4295}"/>
            </a:ext>
          </a:extLst>
        </xdr:cNvPr>
        <xdr:cNvGrpSpPr/>
      </xdr:nvGrpSpPr>
      <xdr:grpSpPr>
        <a:xfrm>
          <a:off x="4826000" y="762000"/>
          <a:ext cx="2238375" cy="666750"/>
          <a:chOff x="2677026" y="210051"/>
          <a:chExt cx="1419225" cy="476250"/>
        </a:xfrm>
        <a:solidFill>
          <a:schemeClr val="tx2">
            <a:lumMod val="60000"/>
            <a:lumOff val="40000"/>
          </a:schemeClr>
        </a:solidFill>
      </xdr:grpSpPr>
      <xdr:sp macro="" textlink="">
        <xdr:nvSpPr>
          <xdr:cNvPr id="17" name="Rectangle 16">
            <a:extLst>
              <a:ext uri="{FF2B5EF4-FFF2-40B4-BE49-F238E27FC236}">
                <a16:creationId xmlns="" xmlns:a16="http://schemas.microsoft.com/office/drawing/2014/main" id="{75026F8E-3C13-D1CB-68A2-D256C6DC534E}"/>
              </a:ext>
            </a:extLst>
          </xdr:cNvPr>
          <xdr:cNvSpPr/>
        </xdr:nvSpPr>
        <xdr:spPr>
          <a:xfrm>
            <a:off x="2677026" y="210051"/>
            <a:ext cx="1419225" cy="476250"/>
          </a:xfrm>
          <a:prstGeom prst="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a:solidFill>
                  <a:schemeClr val="tx1"/>
                </a:solidFill>
              </a:rPr>
              <a:t>Female</a:t>
            </a:r>
            <a:endParaRPr lang="x-none" sz="1800" b="1">
              <a:solidFill>
                <a:schemeClr val="tx1"/>
              </a:solidFill>
            </a:endParaRPr>
          </a:p>
        </xdr:txBody>
      </xdr:sp>
      <xdr:sp macro="" textlink="'Pivot Table'!E85">
        <xdr:nvSpPr>
          <xdr:cNvPr id="21" name="TextBox 20">
            <a:extLst>
              <a:ext uri="{FF2B5EF4-FFF2-40B4-BE49-F238E27FC236}">
                <a16:creationId xmlns="" xmlns:a16="http://schemas.microsoft.com/office/drawing/2014/main" id="{E4BB716B-9794-BF4E-B945-CAFA345F9249}"/>
              </a:ext>
            </a:extLst>
          </xdr:cNvPr>
          <xdr:cNvSpPr txBox="1"/>
        </xdr:nvSpPr>
        <xdr:spPr>
          <a:xfrm>
            <a:off x="3106464" y="471651"/>
            <a:ext cx="590550" cy="14353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5CA1C65-DC58-4B91-976D-837C69C69641}" type="TxLink">
              <a:rPr lang="en-US" sz="1800" b="0" i="0" u="none" strike="noStrike">
                <a:solidFill>
                  <a:schemeClr val="tx1"/>
                </a:solidFill>
                <a:latin typeface="Trebuchet MS"/>
              </a:rPr>
              <a:pPr algn="ctr"/>
              <a:t>35%</a:t>
            </a:fld>
            <a:endParaRPr lang="x-none" sz="1800">
              <a:solidFill>
                <a:schemeClr val="tx1"/>
              </a:solidFill>
            </a:endParaRPr>
          </a:p>
        </xdr:txBody>
      </xdr:sp>
    </xdr:grpSp>
    <xdr:clientData/>
  </xdr:twoCellAnchor>
  <xdr:twoCellAnchor>
    <xdr:from>
      <xdr:col>10</xdr:col>
      <xdr:colOff>381000</xdr:colOff>
      <xdr:row>4</xdr:row>
      <xdr:rowOff>3721</xdr:rowOff>
    </xdr:from>
    <xdr:to>
      <xdr:col>14</xdr:col>
      <xdr:colOff>111125</xdr:colOff>
      <xdr:row>7</xdr:row>
      <xdr:rowOff>158749</xdr:rowOff>
    </xdr:to>
    <xdr:grpSp>
      <xdr:nvGrpSpPr>
        <xdr:cNvPr id="25" name="Group 24">
          <a:extLst>
            <a:ext uri="{FF2B5EF4-FFF2-40B4-BE49-F238E27FC236}">
              <a16:creationId xmlns="" xmlns:a16="http://schemas.microsoft.com/office/drawing/2014/main" id="{FD58ACA8-993B-AE22-E8AA-8560741419CE}"/>
            </a:ext>
          </a:extLst>
        </xdr:cNvPr>
        <xdr:cNvGrpSpPr/>
      </xdr:nvGrpSpPr>
      <xdr:grpSpPr>
        <a:xfrm>
          <a:off x="7207250" y="718096"/>
          <a:ext cx="2460625" cy="678903"/>
          <a:chOff x="4848225" y="209550"/>
          <a:chExt cx="1438275" cy="504825"/>
        </a:xfrm>
        <a:solidFill>
          <a:schemeClr val="tx2">
            <a:lumMod val="60000"/>
            <a:lumOff val="40000"/>
          </a:schemeClr>
        </a:solidFill>
      </xdr:grpSpPr>
      <xdr:sp macro="" textlink="">
        <xdr:nvSpPr>
          <xdr:cNvPr id="19" name="Rectangle 18">
            <a:extLst>
              <a:ext uri="{FF2B5EF4-FFF2-40B4-BE49-F238E27FC236}">
                <a16:creationId xmlns="" xmlns:a16="http://schemas.microsoft.com/office/drawing/2014/main" id="{CF30CB1A-0387-4F47-853A-0631041281D5}"/>
              </a:ext>
            </a:extLst>
          </xdr:cNvPr>
          <xdr:cNvSpPr/>
        </xdr:nvSpPr>
        <xdr:spPr>
          <a:xfrm>
            <a:off x="4848225" y="209550"/>
            <a:ext cx="1438275" cy="504825"/>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a:solidFill>
                  <a:schemeClr val="tx1"/>
                </a:solidFill>
              </a:rPr>
              <a:t>Male</a:t>
            </a:r>
            <a:endParaRPr lang="x-none" sz="1800" b="1">
              <a:solidFill>
                <a:schemeClr val="tx1"/>
              </a:solidFill>
            </a:endParaRPr>
          </a:p>
        </xdr:txBody>
      </xdr:sp>
      <xdr:sp macro="" textlink="'Pivot Table'!E86">
        <xdr:nvSpPr>
          <xdr:cNvPr id="22" name="TextBox 21">
            <a:extLst>
              <a:ext uri="{FF2B5EF4-FFF2-40B4-BE49-F238E27FC236}">
                <a16:creationId xmlns="" xmlns:a16="http://schemas.microsoft.com/office/drawing/2014/main" id="{C9EEC9C7-73B5-1AB4-3D9A-EC4ED0538FC8}"/>
              </a:ext>
            </a:extLst>
          </xdr:cNvPr>
          <xdr:cNvSpPr txBox="1"/>
        </xdr:nvSpPr>
        <xdr:spPr>
          <a:xfrm>
            <a:off x="5300717" y="437546"/>
            <a:ext cx="638175" cy="235421"/>
          </a:xfrm>
          <a:prstGeom prst="rect">
            <a:avLst/>
          </a:prstGeom>
          <a:grp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08B8DEB-77E7-4686-B530-3D4186997A6B}" type="TxLink">
              <a:rPr lang="en-US" sz="1800" b="0" i="0" u="none" strike="noStrike">
                <a:solidFill>
                  <a:schemeClr val="tx1"/>
                </a:solidFill>
                <a:latin typeface="Trebuchet MS"/>
              </a:rPr>
              <a:pPr algn="ctr"/>
              <a:t>65%</a:t>
            </a:fld>
            <a:endParaRPr lang="x-none" sz="1800">
              <a:solidFill>
                <a:schemeClr val="tx1"/>
              </a:solidFill>
            </a:endParaRPr>
          </a:p>
        </xdr:txBody>
      </xdr:sp>
    </xdr:grpSp>
    <xdr:clientData/>
  </xdr:twoCellAnchor>
  <xdr:twoCellAnchor>
    <xdr:from>
      <xdr:col>14</xdr:col>
      <xdr:colOff>254000</xdr:colOff>
      <xdr:row>3</xdr:row>
      <xdr:rowOff>190500</xdr:rowOff>
    </xdr:from>
    <xdr:to>
      <xdr:col>19</xdr:col>
      <xdr:colOff>95250</xdr:colOff>
      <xdr:row>7</xdr:row>
      <xdr:rowOff>167450</xdr:rowOff>
    </xdr:to>
    <xdr:grpSp>
      <xdr:nvGrpSpPr>
        <xdr:cNvPr id="24" name="Group 23">
          <a:extLst>
            <a:ext uri="{FF2B5EF4-FFF2-40B4-BE49-F238E27FC236}">
              <a16:creationId xmlns="" xmlns:a16="http://schemas.microsoft.com/office/drawing/2014/main" id="{15EAB870-5C0A-B49F-3B69-B6E2F566B052}"/>
            </a:ext>
          </a:extLst>
        </xdr:cNvPr>
        <xdr:cNvGrpSpPr/>
      </xdr:nvGrpSpPr>
      <xdr:grpSpPr>
        <a:xfrm>
          <a:off x="9810750" y="720725"/>
          <a:ext cx="3254375" cy="684975"/>
          <a:chOff x="7188624" y="246900"/>
          <a:chExt cx="1908801" cy="504825"/>
        </a:xfrm>
        <a:solidFill>
          <a:schemeClr val="tx2">
            <a:lumMod val="60000"/>
            <a:lumOff val="40000"/>
          </a:schemeClr>
        </a:solidFill>
      </xdr:grpSpPr>
      <xdr:sp macro="" textlink="">
        <xdr:nvSpPr>
          <xdr:cNvPr id="18" name="Rectangle 17">
            <a:extLst>
              <a:ext uri="{FF2B5EF4-FFF2-40B4-BE49-F238E27FC236}">
                <a16:creationId xmlns="" xmlns:a16="http://schemas.microsoft.com/office/drawing/2014/main" id="{918D2969-06A9-4D34-94D3-B4292751C399}"/>
              </a:ext>
            </a:extLst>
          </xdr:cNvPr>
          <xdr:cNvSpPr/>
        </xdr:nvSpPr>
        <xdr:spPr>
          <a:xfrm>
            <a:off x="7188624" y="246900"/>
            <a:ext cx="1908801" cy="504825"/>
          </a:xfrm>
          <a:prstGeom prst="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a:solidFill>
                  <a:schemeClr val="tx1"/>
                </a:solidFill>
              </a:rPr>
              <a:t>Total Salary</a:t>
            </a:r>
            <a:endParaRPr lang="x-none" sz="1800" b="1">
              <a:solidFill>
                <a:schemeClr val="tx1"/>
              </a:solidFill>
            </a:endParaRPr>
          </a:p>
        </xdr:txBody>
      </xdr:sp>
      <xdr:sp macro="" textlink="'Pivot Table'!O72">
        <xdr:nvSpPr>
          <xdr:cNvPr id="23" name="TextBox 22">
            <a:extLst>
              <a:ext uri="{FF2B5EF4-FFF2-40B4-BE49-F238E27FC236}">
                <a16:creationId xmlns="" xmlns:a16="http://schemas.microsoft.com/office/drawing/2014/main" id="{5665417F-A829-C665-D491-238186007F45}"/>
              </a:ext>
            </a:extLst>
          </xdr:cNvPr>
          <xdr:cNvSpPr txBox="1"/>
        </xdr:nvSpPr>
        <xdr:spPr>
          <a:xfrm>
            <a:off x="7712894" y="480056"/>
            <a:ext cx="1206527" cy="208768"/>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CDA52B5-A584-4EAE-84AD-9B1C4C2EE568}" type="TxLink">
              <a:rPr lang="en-US" sz="1600" b="1" i="0" u="none" strike="noStrike">
                <a:solidFill>
                  <a:schemeClr val="tx1"/>
                </a:solidFill>
                <a:latin typeface="Trebuchet MS"/>
              </a:rPr>
              <a:pPr/>
              <a:t>17099898.2</a:t>
            </a:fld>
            <a:endParaRPr lang="x-none" sz="1600" b="1">
              <a:solidFill>
                <a:schemeClr val="tx1"/>
              </a:solidFill>
            </a:endParaRPr>
          </a:p>
        </xdr:txBody>
      </xdr:sp>
    </xdr:grpSp>
    <xdr:clientData/>
  </xdr:twoCellAnchor>
  <xdr:twoCellAnchor>
    <xdr:from>
      <xdr:col>9</xdr:col>
      <xdr:colOff>174625</xdr:colOff>
      <xdr:row>8</xdr:row>
      <xdr:rowOff>126999</xdr:rowOff>
    </xdr:from>
    <xdr:to>
      <xdr:col>16</xdr:col>
      <xdr:colOff>396875</xdr:colOff>
      <xdr:row>20</xdr:row>
      <xdr:rowOff>112471</xdr:rowOff>
    </xdr:to>
    <xdr:graphicFrame macro="">
      <xdr:nvGraphicFramePr>
        <xdr:cNvPr id="31" name="Chart 30">
          <a:extLst>
            <a:ext uri="{FF2B5EF4-FFF2-40B4-BE49-F238E27FC236}">
              <a16:creationId xmlns="" xmlns:a16="http://schemas.microsoft.com/office/drawing/2014/main" id="{E51DCAAD-7DE0-4BDA-8A7D-84167E2E72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476250</xdr:colOff>
      <xdr:row>1</xdr:row>
      <xdr:rowOff>16143</xdr:rowOff>
    </xdr:from>
    <xdr:to>
      <xdr:col>17</xdr:col>
      <xdr:colOff>365126</xdr:colOff>
      <xdr:row>3</xdr:row>
      <xdr:rowOff>127000</xdr:rowOff>
    </xdr:to>
    <xdr:sp macro="" textlink="">
      <xdr:nvSpPr>
        <xdr:cNvPr id="32" name="Rectangle 31">
          <a:extLst>
            <a:ext uri="{FF2B5EF4-FFF2-40B4-BE49-F238E27FC236}">
              <a16:creationId xmlns="" xmlns:a16="http://schemas.microsoft.com/office/drawing/2014/main" id="{3DF3EAB8-5716-AD65-C0B3-FB7E93E3880C}"/>
            </a:ext>
          </a:extLst>
        </xdr:cNvPr>
        <xdr:cNvSpPr/>
      </xdr:nvSpPr>
      <xdr:spPr>
        <a:xfrm>
          <a:off x="4699000" y="190768"/>
          <a:ext cx="5921376" cy="460107"/>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3200" b="1" i="0">
              <a:solidFill>
                <a:schemeClr val="tx1"/>
              </a:solidFill>
            </a:rPr>
            <a:t>Employees Dashboard</a:t>
          </a:r>
          <a:endParaRPr lang="x-none" sz="3200" b="1" i="0">
            <a:solidFill>
              <a:schemeClr val="tx1"/>
            </a:solidFill>
          </a:endParaRPr>
        </a:p>
      </xdr:txBody>
    </xdr:sp>
    <xdr:clientData/>
  </xdr:twoCellAnchor>
  <xdr:twoCellAnchor>
    <xdr:from>
      <xdr:col>3</xdr:col>
      <xdr:colOff>444499</xdr:colOff>
      <xdr:row>34</xdr:row>
      <xdr:rowOff>111125</xdr:rowOff>
    </xdr:from>
    <xdr:to>
      <xdr:col>9</xdr:col>
      <xdr:colOff>15874</xdr:colOff>
      <xdr:row>47</xdr:row>
      <xdr:rowOff>31750</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fida" refreshedDate="45547.370913194442" createdVersion="8" refreshedVersion="8" minRefreshableVersion="3" recordCount="690">
  <cacheSource type="worksheet">
    <worksheetSource ref="A1:R691" sheet="WORK SHEET"/>
  </cacheSource>
  <cacheFields count="18">
    <cacheField name="No" numFmtId="0">
      <sharedItems containsString="0" containsBlank="1" containsNumber="1" containsInteger="1" minValue="1" maxValue="689"/>
    </cacheField>
    <cacheField name="full name" numFmtId="0">
      <sharedItems containsBlank="1"/>
    </cacheField>
    <cacheField name="GENDER" numFmtId="0">
      <sharedItems containsBlank="1" count="3">
        <s v="MALE"/>
        <s v="FEMALE"/>
        <m/>
      </sharedItems>
    </cacheField>
    <cacheField name="Start Date" numFmtId="14">
      <sharedItems containsNonDate="0" containsDate="1" containsString="0" containsBlank="1" minDate="2016-01-08T00:00:00" maxDate="2020-12-30T00:00:00"/>
    </cacheField>
    <cacheField name="Work experince" numFmtId="0">
      <sharedItems containsString="0" containsBlank="1" containsNumber="1" containsInteger="1" minValue="3" maxValue="8"/>
    </cacheField>
    <cacheField name="level of exp" numFmtId="0">
      <sharedItems containsBlank="1" count="5">
        <s v="Lead"/>
        <s v="Senior"/>
        <s v="Over Qlualifided"/>
        <s v="Junior"/>
        <m/>
      </sharedItems>
    </cacheField>
    <cacheField name="Department" numFmtId="0">
      <sharedItems containsBlank="1" count="21">
        <s v="Quality Control"/>
        <s v="Major Mfg Projects"/>
        <s v="Manufacturing"/>
        <s v="Product Development"/>
        <s v="Sales"/>
        <s v="Account Management"/>
        <s v="Green Building"/>
        <s v="IT"/>
        <s v="Facilities/Engineering"/>
        <s v="Marketing"/>
        <s v="Manufacturing Admin"/>
        <s v="Training"/>
        <s v="Quality Assurance"/>
        <s v="Professional Training Group"/>
        <s v="Environmental Compliance"/>
        <s v="Creative"/>
        <s v="Research/Development"/>
        <s v="Environmental Health/Safety"/>
        <s v="Human Resources"/>
        <s v="Research Center"/>
        <m/>
      </sharedItems>
    </cacheField>
    <cacheField name="Country" numFmtId="0">
      <sharedItems containsBlank="1" count="6">
        <s v="Egypt"/>
        <s v="Saudi Arabia"/>
        <s v="United Arab Emirates"/>
        <s v="Syria"/>
        <s v="Lebanon"/>
        <m/>
      </sharedItems>
    </cacheField>
    <cacheField name="Center" numFmtId="0">
      <sharedItems containsBlank="1" count="6">
        <s v="West"/>
        <s v="Main"/>
        <s v="North"/>
        <s v="South"/>
        <s v="East"/>
        <m/>
      </sharedItems>
    </cacheField>
    <cacheField name="Monthly Salary" numFmtId="0">
      <sharedItems containsString="0" containsBlank="1" containsNumber="1" containsInteger="1" minValue="703" maxValue="3450"/>
    </cacheField>
    <cacheField name="Annual Salary" numFmtId="0">
      <sharedItems containsString="0" containsBlank="1" containsNumber="1" containsInteger="1" minValue="8436" maxValue="41400"/>
    </cacheField>
    <cacheField name="Job Rate" numFmtId="0">
      <sharedItems containsString="0" containsBlank="1" containsNumber="1" minValue="1" maxValue="5"/>
    </cacheField>
    <cacheField name="Sick Leaves" numFmtId="0">
      <sharedItems containsString="0" containsBlank="1" containsNumber="1" containsInteger="1" minValue="0" maxValue="6"/>
    </cacheField>
    <cacheField name="Unpaid Leaves" numFmtId="0">
      <sharedItems containsString="0" containsBlank="1" containsNumber="1" containsInteger="1" minValue="0" maxValue="6"/>
    </cacheField>
    <cacheField name="OverALL LEAVES" numFmtId="0">
      <sharedItems containsString="0" containsBlank="1" containsNumber="1" containsInteger="1" minValue="0" maxValue="12"/>
    </cacheField>
    <cacheField name="Overtime Hours" numFmtId="1">
      <sharedItems containsSemiMixedTypes="0" containsString="0" containsNumber="1" minValue="0" maxValue="198" count="75">
        <n v="183"/>
        <n v="198"/>
        <n v="192"/>
        <n v="7"/>
        <n v="121"/>
        <n v="8"/>
        <n v="116"/>
        <n v="105"/>
        <n v="153"/>
        <n v="12"/>
        <n v="70"/>
        <n v="85"/>
        <n v="77"/>
        <n v="93"/>
        <n v="10"/>
        <n v="98"/>
        <n v="109"/>
        <n v="111"/>
        <n v="32"/>
        <n v="94"/>
        <n v="13"/>
        <n v="9"/>
        <n v="97"/>
        <n v="71"/>
        <n v="100"/>
        <n v="48"/>
        <n v="148"/>
        <n v="5"/>
        <n v="37"/>
        <n v="3"/>
        <n v="0"/>
        <n v="26"/>
        <n v="14"/>
        <n v="1"/>
        <n v="11"/>
        <n v="2"/>
        <n v="50"/>
        <n v="4"/>
        <n v="64"/>
        <n v="6"/>
        <n v="76"/>
        <n v="46"/>
        <n v="99"/>
        <n v="16"/>
        <n v="82"/>
        <n v="74"/>
        <n v="15"/>
        <n v="23"/>
        <n v="54"/>
        <n v="18"/>
        <n v="68"/>
        <n v="73"/>
        <n v="87"/>
        <n v="34"/>
        <n v="86"/>
        <n v="45"/>
        <n v="84"/>
        <n v="80"/>
        <n v="17"/>
        <n v="31"/>
        <n v="35"/>
        <n v="61"/>
        <n v="38"/>
        <n v="27"/>
        <n v="51"/>
        <n v="43"/>
        <n v="92"/>
        <n v="95"/>
        <n v="40"/>
        <n v="81"/>
        <n v="78"/>
        <n v="28"/>
        <n v="57"/>
        <n v="20"/>
        <n v="13.702467343976778"/>
      </sharedItems>
    </cacheField>
    <cacheField name="Promotion" numFmtId="0">
      <sharedItems containsBlank="1" count="3">
        <s v="promotion"/>
        <s v="No promotion"/>
        <m/>
      </sharedItems>
    </cacheField>
    <cacheField name="New salry" numFmtId="1">
      <sharedItems containsString="0" containsBlank="1" containsNumber="1" minValue="8436.2000000000007" maxValue="41400"/>
    </cacheField>
  </cacheFields>
  <extLst>
    <ext xmlns:x14="http://schemas.microsoft.com/office/spreadsheetml/2009/9/main" uri="{725AE2AE-9491-48be-B2B4-4EB974FC3084}">
      <x14:pivotCacheDefinition pivotCacheId="2948176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0">
  <r>
    <n v="1"/>
    <s v="Ghadir Sharaf"/>
    <x v="0"/>
    <d v="2018-04-04T00:00:00"/>
    <n v="6"/>
    <x v="0"/>
    <x v="0"/>
    <x v="0"/>
    <x v="0"/>
    <n v="1560"/>
    <n v="18720"/>
    <n v="3"/>
    <n v="1"/>
    <n v="0"/>
    <n v="1"/>
    <x v="0"/>
    <x v="0"/>
    <n v="18720"/>
  </r>
  <r>
    <n v="2"/>
    <s v="Omar Qbany"/>
    <x v="0"/>
    <d v="2020-05-21T00:00:00"/>
    <n v="4"/>
    <x v="1"/>
    <x v="0"/>
    <x v="1"/>
    <x v="0"/>
    <n v="3247"/>
    <n v="38964"/>
    <n v="1"/>
    <n v="0"/>
    <n v="5"/>
    <n v="5"/>
    <x v="1"/>
    <x v="1"/>
    <n v="38964"/>
  </r>
  <r>
    <n v="3"/>
    <s v="Ailya Bikri"/>
    <x v="1"/>
    <d v="2017-09-28T00:00:00"/>
    <n v="6"/>
    <x v="0"/>
    <x v="1"/>
    <x v="1"/>
    <x v="0"/>
    <n v="2506"/>
    <n v="30072"/>
    <n v="2"/>
    <n v="0"/>
    <n v="3"/>
    <n v="3"/>
    <x v="2"/>
    <x v="0"/>
    <n v="30072"/>
  </r>
  <r>
    <n v="4"/>
    <s v="Lwiy Zueitr"/>
    <x v="0"/>
    <d v="2018-08-14T00:00:00"/>
    <n v="6"/>
    <x v="0"/>
    <x v="2"/>
    <x v="2"/>
    <x v="1"/>
    <n v="1828"/>
    <n v="21936"/>
    <n v="3"/>
    <n v="0"/>
    <n v="0"/>
    <n v="0"/>
    <x v="3"/>
    <x v="1"/>
    <n v="21936"/>
  </r>
  <r>
    <n v="5"/>
    <s v="Ahmad Alhalaliu"/>
    <x v="0"/>
    <d v="2020-03-11T00:00:00"/>
    <n v="4"/>
    <x v="1"/>
    <x v="2"/>
    <x v="0"/>
    <x v="1"/>
    <n v="970"/>
    <n v="11640"/>
    <n v="5"/>
    <n v="0"/>
    <n v="5"/>
    <n v="5"/>
    <x v="4"/>
    <x v="1"/>
    <n v="11640"/>
  </r>
  <r>
    <n v="6"/>
    <s v="Muhamad Alaya"/>
    <x v="0"/>
    <d v="2016-02-02T00:00:00"/>
    <n v="8"/>
    <x v="2"/>
    <x v="3"/>
    <x v="1"/>
    <x v="2"/>
    <n v="2332"/>
    <n v="27984"/>
    <n v="3"/>
    <n v="3"/>
    <n v="0"/>
    <n v="3"/>
    <x v="5"/>
    <x v="1"/>
    <n v="27984"/>
  </r>
  <r>
    <n v="7"/>
    <s v="Iin Almilat"/>
    <x v="1"/>
    <d v="2020-05-08T00:00:00"/>
    <n v="4"/>
    <x v="1"/>
    <x v="4"/>
    <x v="2"/>
    <x v="1"/>
    <n v="1959"/>
    <n v="23508"/>
    <n v="3"/>
    <n v="6"/>
    <n v="0"/>
    <n v="6"/>
    <x v="6"/>
    <x v="1"/>
    <n v="23508"/>
  </r>
  <r>
    <n v="8"/>
    <s v="Muhamad Alrifaei"/>
    <x v="0"/>
    <d v="2018-02-10T00:00:00"/>
    <n v="6"/>
    <x v="0"/>
    <x v="5"/>
    <x v="0"/>
    <x v="1"/>
    <n v="3394"/>
    <n v="40728"/>
    <n v="5"/>
    <n v="0"/>
    <n v="0"/>
    <n v="0"/>
    <x v="3"/>
    <x v="1"/>
    <n v="40728"/>
  </r>
  <r>
    <n v="9"/>
    <s v="Susin Alqadah"/>
    <x v="1"/>
    <d v="2018-03-11T00:00:00"/>
    <n v="6"/>
    <x v="0"/>
    <x v="6"/>
    <x v="0"/>
    <x v="2"/>
    <n v="1479"/>
    <n v="17748"/>
    <n v="4.5"/>
    <n v="0"/>
    <n v="0"/>
    <n v="0"/>
    <x v="7"/>
    <x v="0"/>
    <n v="17748.2"/>
  </r>
  <r>
    <n v="10"/>
    <s v="Muhamad Iad"/>
    <x v="0"/>
    <d v="2020-01-03T00:00:00"/>
    <n v="4"/>
    <x v="1"/>
    <x v="5"/>
    <x v="0"/>
    <x v="1"/>
    <n v="1186"/>
    <n v="14232"/>
    <n v="4.5"/>
    <n v="1"/>
    <n v="0"/>
    <n v="1"/>
    <x v="8"/>
    <x v="1"/>
    <n v="14232.2"/>
  </r>
  <r>
    <n v="11"/>
    <s v="Muhamad Nasif"/>
    <x v="0"/>
    <d v="2018-01-16T00:00:00"/>
    <n v="6"/>
    <x v="0"/>
    <x v="2"/>
    <x v="3"/>
    <x v="1"/>
    <n v="1485"/>
    <n v="17820"/>
    <n v="2"/>
    <n v="5"/>
    <n v="0"/>
    <n v="5"/>
    <x v="9"/>
    <x v="1"/>
    <n v="17820"/>
  </r>
  <r>
    <n v="12"/>
    <s v="Muhamad Dbs"/>
    <x v="0"/>
    <d v="2018-07-19T00:00:00"/>
    <n v="6"/>
    <x v="0"/>
    <x v="7"/>
    <x v="0"/>
    <x v="1"/>
    <n v="2016"/>
    <n v="24192"/>
    <n v="1"/>
    <n v="2"/>
    <n v="0"/>
    <n v="2"/>
    <x v="10"/>
    <x v="0"/>
    <n v="24192"/>
  </r>
  <r>
    <n v="13"/>
    <s v="Razaan Qdw"/>
    <x v="1"/>
    <d v="2018-11-11T00:00:00"/>
    <n v="5"/>
    <x v="1"/>
    <x v="8"/>
    <x v="0"/>
    <x v="1"/>
    <n v="1999"/>
    <n v="23988"/>
    <n v="5"/>
    <n v="6"/>
    <n v="0"/>
    <n v="6"/>
    <x v="11"/>
    <x v="1"/>
    <n v="23988"/>
  </r>
  <r>
    <n v="14"/>
    <s v="Iilian Muhamad"/>
    <x v="1"/>
    <d v="2016-03-01T00:00:00"/>
    <n v="8"/>
    <x v="2"/>
    <x v="8"/>
    <x v="2"/>
    <x v="2"/>
    <n v="3404"/>
    <n v="40848"/>
    <n v="5"/>
    <n v="1"/>
    <n v="0"/>
    <n v="1"/>
    <x v="5"/>
    <x v="1"/>
    <n v="40848"/>
  </r>
  <r>
    <n v="15"/>
    <s v="Bayan Aljurmqaniu"/>
    <x v="1"/>
    <d v="2018-12-04T00:00:00"/>
    <n v="5"/>
    <x v="1"/>
    <x v="9"/>
    <x v="0"/>
    <x v="1"/>
    <n v="889"/>
    <n v="10668"/>
    <n v="3"/>
    <n v="1"/>
    <n v="1"/>
    <n v="2"/>
    <x v="5"/>
    <x v="1"/>
    <n v="10668"/>
  </r>
  <r>
    <n v="16"/>
    <s v="Alaa Husayn"/>
    <x v="0"/>
    <d v="2019-10-07T00:00:00"/>
    <n v="4"/>
    <x v="1"/>
    <x v="4"/>
    <x v="0"/>
    <x v="3"/>
    <n v="930"/>
    <n v="11160"/>
    <n v="3"/>
    <n v="0"/>
    <n v="0"/>
    <n v="0"/>
    <x v="12"/>
    <x v="1"/>
    <n v="11160"/>
  </r>
  <r>
    <n v="17"/>
    <s v="Sandra Salim"/>
    <x v="1"/>
    <d v="2016-05-27T00:00:00"/>
    <n v="8"/>
    <x v="2"/>
    <x v="5"/>
    <x v="1"/>
    <x v="0"/>
    <n v="3149"/>
    <n v="37788"/>
    <n v="4.5"/>
    <n v="0"/>
    <n v="0"/>
    <n v="0"/>
    <x v="13"/>
    <x v="0"/>
    <n v="37788.199999999997"/>
  </r>
  <r>
    <n v="18"/>
    <s v="Farahad Tutwnji"/>
    <x v="0"/>
    <d v="2018-05-12T00:00:00"/>
    <n v="6"/>
    <x v="0"/>
    <x v="0"/>
    <x v="2"/>
    <x v="0"/>
    <n v="1295"/>
    <n v="15540"/>
    <n v="3"/>
    <n v="4"/>
    <n v="0"/>
    <n v="4"/>
    <x v="8"/>
    <x v="0"/>
    <n v="15540"/>
  </r>
  <r>
    <n v="19"/>
    <s v="Ahed Alsafdi"/>
    <x v="1"/>
    <d v="2018-04-24T00:00:00"/>
    <n v="6"/>
    <x v="0"/>
    <x v="0"/>
    <x v="2"/>
    <x v="3"/>
    <n v="2162"/>
    <n v="25944"/>
    <n v="3"/>
    <n v="0"/>
    <n v="0"/>
    <n v="0"/>
    <x v="5"/>
    <x v="1"/>
    <n v="25944"/>
  </r>
  <r>
    <n v="20"/>
    <s v="Ayham Jalal"/>
    <x v="0"/>
    <d v="2019-10-02T00:00:00"/>
    <n v="4"/>
    <x v="1"/>
    <x v="3"/>
    <x v="2"/>
    <x v="0"/>
    <n v="2180"/>
    <n v="26160"/>
    <n v="2"/>
    <n v="6"/>
    <n v="0"/>
    <n v="6"/>
    <x v="14"/>
    <x v="1"/>
    <n v="26160"/>
  </r>
  <r>
    <n v="21"/>
    <s v="Samir Sahalul"/>
    <x v="0"/>
    <d v="2020-12-03T00:00:00"/>
    <n v="3"/>
    <x v="3"/>
    <x v="5"/>
    <x v="0"/>
    <x v="1"/>
    <n v="1475"/>
    <n v="17700"/>
    <n v="5"/>
    <n v="0"/>
    <n v="0"/>
    <n v="0"/>
    <x v="15"/>
    <x v="1"/>
    <n v="17700.2"/>
  </r>
  <r>
    <n v="22"/>
    <s v="Bilal Ahmad"/>
    <x v="0"/>
    <d v="2019-01-08T00:00:00"/>
    <n v="5"/>
    <x v="1"/>
    <x v="10"/>
    <x v="0"/>
    <x v="1"/>
    <n v="1290"/>
    <n v="15480"/>
    <n v="3"/>
    <n v="4"/>
    <n v="0"/>
    <n v="4"/>
    <x v="16"/>
    <x v="1"/>
    <n v="15480"/>
  </r>
  <r>
    <n v="23"/>
    <s v="Riad Altarah"/>
    <x v="0"/>
    <d v="2019-11-14T00:00:00"/>
    <n v="4"/>
    <x v="1"/>
    <x v="11"/>
    <x v="1"/>
    <x v="1"/>
    <n v="1764"/>
    <n v="21168"/>
    <n v="3"/>
    <n v="0"/>
    <n v="0"/>
    <n v="0"/>
    <x v="17"/>
    <x v="1"/>
    <n v="21168"/>
  </r>
  <r>
    <n v="24"/>
    <s v="Ahmad Abu"/>
    <x v="0"/>
    <d v="2019-10-17T00:00:00"/>
    <n v="4"/>
    <x v="1"/>
    <x v="12"/>
    <x v="1"/>
    <x v="0"/>
    <n v="2682"/>
    <n v="32184"/>
    <n v="4.5"/>
    <n v="1"/>
    <n v="0"/>
    <n v="1"/>
    <x v="18"/>
    <x v="1"/>
    <n v="32184.2"/>
  </r>
  <r>
    <n v="25"/>
    <s v="Muhamad Almuluhi"/>
    <x v="0"/>
    <d v="2020-12-13T00:00:00"/>
    <n v="3"/>
    <x v="3"/>
    <x v="7"/>
    <x v="0"/>
    <x v="2"/>
    <n v="3044"/>
    <n v="36528"/>
    <n v="3"/>
    <n v="6"/>
    <n v="0"/>
    <n v="6"/>
    <x v="19"/>
    <x v="1"/>
    <n v="36528"/>
  </r>
  <r>
    <n v="26"/>
    <s v="Lwna Mius"/>
    <x v="1"/>
    <d v="2020-08-02T00:00:00"/>
    <n v="4"/>
    <x v="1"/>
    <x v="3"/>
    <x v="0"/>
    <x v="1"/>
    <n v="890"/>
    <n v="10680"/>
    <n v="4.5"/>
    <n v="0"/>
    <n v="0"/>
    <n v="0"/>
    <x v="20"/>
    <x v="1"/>
    <n v="10680"/>
  </r>
  <r>
    <n v="27"/>
    <s v="Jalal Aljabaan"/>
    <x v="0"/>
    <d v="2018-12-03T00:00:00"/>
    <n v="5"/>
    <x v="1"/>
    <x v="0"/>
    <x v="0"/>
    <x v="0"/>
    <n v="2207"/>
    <n v="26484"/>
    <n v="5"/>
    <n v="0"/>
    <n v="0"/>
    <n v="0"/>
    <x v="10"/>
    <x v="1"/>
    <n v="26484.2"/>
  </r>
  <r>
    <n v="28"/>
    <s v="Rana Shanan"/>
    <x v="1"/>
    <d v="2019-03-06T00:00:00"/>
    <n v="5"/>
    <x v="1"/>
    <x v="2"/>
    <x v="1"/>
    <x v="0"/>
    <n v="2136"/>
    <n v="25632"/>
    <n v="4.5"/>
    <n v="1"/>
    <n v="0"/>
    <n v="1"/>
    <x v="21"/>
    <x v="1"/>
    <n v="25632"/>
  </r>
  <r>
    <n v="29"/>
    <s v="Lina Alhaj"/>
    <x v="1"/>
    <d v="2019-12-16T00:00:00"/>
    <n v="4"/>
    <x v="1"/>
    <x v="0"/>
    <x v="0"/>
    <x v="1"/>
    <n v="1161"/>
    <n v="13932"/>
    <n v="5"/>
    <n v="0"/>
    <n v="1"/>
    <n v="1"/>
    <x v="22"/>
    <x v="1"/>
    <n v="13932.2"/>
  </r>
  <r>
    <n v="30"/>
    <s v="Rami Zakianiin"/>
    <x v="0"/>
    <d v="2019-08-13T00:00:00"/>
    <n v="5"/>
    <x v="1"/>
    <x v="13"/>
    <x v="2"/>
    <x v="0"/>
    <n v="830"/>
    <n v="9960"/>
    <n v="5"/>
    <n v="0"/>
    <n v="0"/>
    <n v="0"/>
    <x v="23"/>
    <x v="1"/>
    <n v="9960.2000000000007"/>
  </r>
  <r>
    <n v="31"/>
    <s v="Eala Eurul"/>
    <x v="1"/>
    <d v="2020-06-09T00:00:00"/>
    <n v="4"/>
    <x v="1"/>
    <x v="12"/>
    <x v="1"/>
    <x v="0"/>
    <n v="2977"/>
    <n v="35724"/>
    <n v="5"/>
    <n v="0"/>
    <n v="0"/>
    <n v="0"/>
    <x v="24"/>
    <x v="1"/>
    <n v="35724.199999999997"/>
  </r>
  <r>
    <n v="32"/>
    <s v="Ghalib Ghanim"/>
    <x v="0"/>
    <d v="2019-05-19T00:00:00"/>
    <n v="5"/>
    <x v="1"/>
    <x v="14"/>
    <x v="3"/>
    <x v="2"/>
    <n v="3151"/>
    <n v="37812"/>
    <n v="3"/>
    <n v="0"/>
    <n v="5"/>
    <n v="5"/>
    <x v="25"/>
    <x v="1"/>
    <n v="37812"/>
  </r>
  <r>
    <n v="33"/>
    <s v="Muhamad Swyd"/>
    <x v="0"/>
    <d v="2017-05-03T00:00:00"/>
    <n v="7"/>
    <x v="0"/>
    <x v="12"/>
    <x v="0"/>
    <x v="2"/>
    <n v="1551"/>
    <n v="18612"/>
    <n v="1"/>
    <n v="0"/>
    <n v="0"/>
    <n v="0"/>
    <x v="26"/>
    <x v="0"/>
    <n v="18612"/>
  </r>
  <r>
    <n v="34"/>
    <s v="Eizat Aleass"/>
    <x v="0"/>
    <d v="2017-06-21T00:00:00"/>
    <n v="7"/>
    <x v="0"/>
    <x v="3"/>
    <x v="2"/>
    <x v="3"/>
    <n v="2099"/>
    <n v="25188"/>
    <n v="1"/>
    <n v="0"/>
    <n v="0"/>
    <n v="0"/>
    <x v="27"/>
    <x v="1"/>
    <n v="25188"/>
  </r>
  <r>
    <n v="35"/>
    <s v="Ahmad AlAsfar"/>
    <x v="0"/>
    <d v="2017-02-01T00:00:00"/>
    <n v="7"/>
    <x v="0"/>
    <x v="4"/>
    <x v="0"/>
    <x v="2"/>
    <n v="808"/>
    <n v="9696"/>
    <n v="4.5"/>
    <n v="1"/>
    <n v="0"/>
    <n v="1"/>
    <x v="3"/>
    <x v="1"/>
    <n v="9696"/>
  </r>
  <r>
    <n v="36"/>
    <s v="Muhamad Aleabdyn Zaetar"/>
    <x v="0"/>
    <d v="2019-09-23T00:00:00"/>
    <n v="4"/>
    <x v="1"/>
    <x v="2"/>
    <x v="1"/>
    <x v="1"/>
    <n v="984"/>
    <n v="11808"/>
    <n v="4.5"/>
    <n v="6"/>
    <n v="0"/>
    <n v="6"/>
    <x v="28"/>
    <x v="1"/>
    <n v="11808"/>
  </r>
  <r>
    <n v="37"/>
    <s v="Rima Alshshatim"/>
    <x v="1"/>
    <d v="2016-01-27T00:00:00"/>
    <n v="8"/>
    <x v="2"/>
    <x v="12"/>
    <x v="0"/>
    <x v="2"/>
    <n v="1011"/>
    <n v="12132"/>
    <n v="5"/>
    <n v="0"/>
    <n v="3"/>
    <n v="3"/>
    <x v="27"/>
    <x v="1"/>
    <n v="12132"/>
  </r>
  <r>
    <n v="38"/>
    <s v="Zayn Alshahf"/>
    <x v="1"/>
    <d v="2020-11-29T00:00:00"/>
    <n v="3"/>
    <x v="3"/>
    <x v="0"/>
    <x v="2"/>
    <x v="0"/>
    <n v="2026"/>
    <n v="24312"/>
    <n v="5"/>
    <n v="1"/>
    <n v="0"/>
    <n v="1"/>
    <x v="29"/>
    <x v="1"/>
    <n v="24312"/>
  </r>
  <r>
    <n v="39"/>
    <s v="Hazim Almusaa"/>
    <x v="0"/>
    <d v="2018-06-17T00:00:00"/>
    <n v="6"/>
    <x v="0"/>
    <x v="0"/>
    <x v="0"/>
    <x v="1"/>
    <n v="2801"/>
    <n v="33612"/>
    <n v="3"/>
    <n v="0"/>
    <n v="0"/>
    <n v="0"/>
    <x v="21"/>
    <x v="1"/>
    <n v="33612"/>
  </r>
  <r>
    <n v="40"/>
    <s v="Dia Mabrukh"/>
    <x v="0"/>
    <d v="2019-09-14T00:00:00"/>
    <n v="4"/>
    <x v="1"/>
    <x v="9"/>
    <x v="2"/>
    <x v="1"/>
    <n v="3208"/>
    <n v="38496"/>
    <n v="3"/>
    <n v="0"/>
    <n v="0"/>
    <n v="0"/>
    <x v="30"/>
    <x v="1"/>
    <n v="38496"/>
  </r>
  <r>
    <n v="41"/>
    <s v="Ayham Abumaeun"/>
    <x v="0"/>
    <d v="2019-04-26T00:00:00"/>
    <n v="5"/>
    <x v="1"/>
    <x v="2"/>
    <x v="1"/>
    <x v="3"/>
    <n v="2129"/>
    <n v="25548"/>
    <n v="4.5"/>
    <n v="0"/>
    <n v="0"/>
    <n v="0"/>
    <x v="31"/>
    <x v="1"/>
    <n v="25548.2"/>
  </r>
  <r>
    <n v="42"/>
    <s v="Abd Allatif Hamza"/>
    <x v="0"/>
    <d v="2020-12-10T00:00:00"/>
    <n v="3"/>
    <x v="3"/>
    <x v="8"/>
    <x v="0"/>
    <x v="2"/>
    <n v="3344"/>
    <n v="40128"/>
    <n v="5"/>
    <n v="0"/>
    <n v="0"/>
    <n v="0"/>
    <x v="3"/>
    <x v="1"/>
    <n v="40128"/>
  </r>
  <r>
    <n v="43"/>
    <s v="Salim Laylana"/>
    <x v="0"/>
    <d v="2017-06-30T00:00:00"/>
    <n v="7"/>
    <x v="0"/>
    <x v="5"/>
    <x v="2"/>
    <x v="1"/>
    <n v="2836"/>
    <n v="34032"/>
    <n v="5"/>
    <n v="0"/>
    <n v="0"/>
    <n v="0"/>
    <x v="32"/>
    <x v="1"/>
    <n v="34032"/>
  </r>
  <r>
    <n v="44"/>
    <s v="Rafat Khalifih"/>
    <x v="0"/>
    <d v="2020-05-03T00:00:00"/>
    <n v="4"/>
    <x v="1"/>
    <x v="0"/>
    <x v="1"/>
    <x v="1"/>
    <n v="1960"/>
    <n v="23520"/>
    <n v="3"/>
    <n v="0"/>
    <n v="0"/>
    <n v="0"/>
    <x v="21"/>
    <x v="1"/>
    <n v="23520"/>
  </r>
  <r>
    <n v="45"/>
    <s v="Ahmad Alkhujih"/>
    <x v="0"/>
    <d v="2016-11-27T00:00:00"/>
    <n v="7"/>
    <x v="0"/>
    <x v="8"/>
    <x v="0"/>
    <x v="1"/>
    <n v="1478"/>
    <n v="17736"/>
    <n v="4.5"/>
    <n v="5"/>
    <n v="6"/>
    <n v="11"/>
    <x v="3"/>
    <x v="1"/>
    <n v="17736"/>
  </r>
  <r>
    <n v="46"/>
    <s v="Lobnaa Alealbi"/>
    <x v="1"/>
    <d v="2019-12-18T00:00:00"/>
    <n v="4"/>
    <x v="1"/>
    <x v="9"/>
    <x v="2"/>
    <x v="2"/>
    <n v="1981"/>
    <n v="23772"/>
    <n v="2"/>
    <n v="0"/>
    <n v="0"/>
    <n v="0"/>
    <x v="29"/>
    <x v="1"/>
    <n v="23772"/>
  </r>
  <r>
    <n v="47"/>
    <s v="Sami Almusaa"/>
    <x v="0"/>
    <d v="2019-04-17T00:00:00"/>
    <n v="5"/>
    <x v="1"/>
    <x v="15"/>
    <x v="2"/>
    <x v="1"/>
    <n v="2064"/>
    <n v="24768"/>
    <n v="2"/>
    <n v="0"/>
    <n v="0"/>
    <n v="0"/>
    <x v="30"/>
    <x v="1"/>
    <n v="24768"/>
  </r>
  <r>
    <n v="48"/>
    <s v="Salam Aleasimii"/>
    <x v="1"/>
    <d v="2016-03-09T00:00:00"/>
    <n v="8"/>
    <x v="2"/>
    <x v="2"/>
    <x v="0"/>
    <x v="1"/>
    <n v="1045"/>
    <n v="12540"/>
    <n v="5"/>
    <n v="1"/>
    <n v="0"/>
    <n v="1"/>
    <x v="29"/>
    <x v="1"/>
    <n v="12540"/>
  </r>
  <r>
    <n v="49"/>
    <s v="Rim Muhamad"/>
    <x v="1"/>
    <d v="2020-05-06T00:00:00"/>
    <n v="4"/>
    <x v="1"/>
    <x v="2"/>
    <x v="0"/>
    <x v="0"/>
    <n v="2022"/>
    <n v="24264"/>
    <n v="3"/>
    <n v="0"/>
    <n v="0"/>
    <n v="0"/>
    <x v="33"/>
    <x v="1"/>
    <n v="24264"/>
  </r>
  <r>
    <n v="50"/>
    <s v="Ghada Eubayd"/>
    <x v="1"/>
    <d v="2019-10-21T00:00:00"/>
    <n v="4"/>
    <x v="1"/>
    <x v="12"/>
    <x v="0"/>
    <x v="2"/>
    <n v="2383"/>
    <n v="28596"/>
    <n v="5"/>
    <n v="0"/>
    <n v="4"/>
    <n v="4"/>
    <x v="33"/>
    <x v="1"/>
    <n v="28596"/>
  </r>
  <r>
    <n v="51"/>
    <s v="Abd Alwahhab Karim"/>
    <x v="0"/>
    <d v="2018-10-30T00:00:00"/>
    <n v="5"/>
    <x v="1"/>
    <x v="2"/>
    <x v="0"/>
    <x v="0"/>
    <n v="1563"/>
    <n v="18756"/>
    <n v="3"/>
    <n v="3"/>
    <n v="0"/>
    <n v="3"/>
    <x v="33"/>
    <x v="1"/>
    <n v="18756"/>
  </r>
  <r>
    <n v="52"/>
    <s v="Ayman Salayk"/>
    <x v="0"/>
    <d v="2019-08-22T00:00:00"/>
    <n v="5"/>
    <x v="1"/>
    <x v="4"/>
    <x v="1"/>
    <x v="0"/>
    <n v="919"/>
    <n v="11028"/>
    <n v="2"/>
    <n v="0"/>
    <n v="0"/>
    <n v="0"/>
    <x v="14"/>
    <x v="1"/>
    <n v="11028"/>
  </r>
  <r>
    <n v="53"/>
    <s v="Faras Alttahir"/>
    <x v="0"/>
    <d v="2020-10-23T00:00:00"/>
    <n v="3"/>
    <x v="3"/>
    <x v="12"/>
    <x v="0"/>
    <x v="1"/>
    <n v="988"/>
    <n v="11856"/>
    <n v="5"/>
    <n v="0"/>
    <n v="0"/>
    <n v="0"/>
    <x v="27"/>
    <x v="1"/>
    <n v="11856"/>
  </r>
  <r>
    <n v="54"/>
    <s v="Shadi Alzzahir"/>
    <x v="0"/>
    <d v="2019-02-02T00:00:00"/>
    <n v="5"/>
    <x v="1"/>
    <x v="12"/>
    <x v="2"/>
    <x v="2"/>
    <n v="2631"/>
    <n v="31572"/>
    <n v="3"/>
    <n v="3"/>
    <n v="6"/>
    <n v="9"/>
    <x v="14"/>
    <x v="1"/>
    <n v="31572"/>
  </r>
  <r>
    <n v="55"/>
    <s v="Eubay Ashbrh"/>
    <x v="0"/>
    <d v="2016-09-16T00:00:00"/>
    <n v="7"/>
    <x v="0"/>
    <x v="0"/>
    <x v="0"/>
    <x v="2"/>
    <n v="2368"/>
    <n v="28416"/>
    <n v="3"/>
    <n v="6"/>
    <n v="0"/>
    <n v="6"/>
    <x v="27"/>
    <x v="1"/>
    <n v="28416"/>
  </r>
  <r>
    <n v="56"/>
    <s v="Abd Alhadi Dahadal"/>
    <x v="0"/>
    <d v="2018-03-14T00:00:00"/>
    <n v="6"/>
    <x v="0"/>
    <x v="4"/>
    <x v="0"/>
    <x v="3"/>
    <n v="2679"/>
    <n v="32148"/>
    <n v="3"/>
    <n v="3"/>
    <n v="0"/>
    <n v="3"/>
    <x v="11"/>
    <x v="0"/>
    <n v="32148"/>
  </r>
  <r>
    <n v="57"/>
    <s v="Majdulin Tuish"/>
    <x v="1"/>
    <d v="2019-03-16T00:00:00"/>
    <n v="5"/>
    <x v="1"/>
    <x v="5"/>
    <x v="0"/>
    <x v="1"/>
    <n v="2423"/>
    <n v="29076"/>
    <n v="3"/>
    <n v="5"/>
    <n v="0"/>
    <n v="5"/>
    <x v="14"/>
    <x v="1"/>
    <n v="29076"/>
  </r>
  <r>
    <n v="58"/>
    <s v="Aylyn Qarh"/>
    <x v="1"/>
    <d v="2020-01-19T00:00:00"/>
    <n v="4"/>
    <x v="1"/>
    <x v="12"/>
    <x v="0"/>
    <x v="0"/>
    <n v="2115"/>
    <n v="25380"/>
    <n v="5"/>
    <n v="0"/>
    <n v="0"/>
    <n v="0"/>
    <x v="30"/>
    <x v="1"/>
    <n v="25380"/>
  </r>
  <r>
    <n v="59"/>
    <s v="Tala Almisri"/>
    <x v="1"/>
    <d v="2019-04-21T00:00:00"/>
    <n v="5"/>
    <x v="1"/>
    <x v="3"/>
    <x v="2"/>
    <x v="2"/>
    <n v="2969"/>
    <n v="35628"/>
    <n v="1"/>
    <n v="0"/>
    <n v="0"/>
    <n v="0"/>
    <x v="34"/>
    <x v="1"/>
    <n v="35628"/>
  </r>
  <r>
    <n v="60"/>
    <s v="Muhamad Alzaybq"/>
    <x v="0"/>
    <d v="2019-07-19T00:00:00"/>
    <n v="5"/>
    <x v="1"/>
    <x v="11"/>
    <x v="0"/>
    <x v="2"/>
    <n v="2467"/>
    <n v="29604"/>
    <n v="3"/>
    <n v="0"/>
    <n v="0"/>
    <n v="0"/>
    <x v="3"/>
    <x v="1"/>
    <n v="29604"/>
  </r>
  <r>
    <n v="61"/>
    <s v="Eala Asamy"/>
    <x v="1"/>
    <d v="2019-04-27T00:00:00"/>
    <n v="5"/>
    <x v="1"/>
    <x v="8"/>
    <x v="0"/>
    <x v="1"/>
    <n v="3244"/>
    <n v="38928"/>
    <n v="3"/>
    <n v="0"/>
    <n v="0"/>
    <n v="0"/>
    <x v="14"/>
    <x v="1"/>
    <n v="38928"/>
  </r>
  <r>
    <n v="62"/>
    <s v="Muhamad Alealbi"/>
    <x v="0"/>
    <d v="2018-12-05T00:00:00"/>
    <n v="5"/>
    <x v="1"/>
    <x v="16"/>
    <x v="0"/>
    <x v="1"/>
    <n v="2132"/>
    <n v="25584"/>
    <n v="3"/>
    <n v="5"/>
    <n v="0"/>
    <n v="5"/>
    <x v="35"/>
    <x v="1"/>
    <n v="25584"/>
  </r>
  <r>
    <n v="63"/>
    <s v="Muhamad Almasri"/>
    <x v="0"/>
    <d v="2017-03-25T00:00:00"/>
    <n v="7"/>
    <x v="0"/>
    <x v="2"/>
    <x v="2"/>
    <x v="2"/>
    <n v="994"/>
    <n v="11928"/>
    <n v="3"/>
    <n v="6"/>
    <n v="4"/>
    <n v="10"/>
    <x v="30"/>
    <x v="1"/>
    <n v="11928"/>
  </r>
  <r>
    <n v="64"/>
    <s v="Ahmad Alkhalifa"/>
    <x v="0"/>
    <d v="2016-01-20T00:00:00"/>
    <n v="8"/>
    <x v="2"/>
    <x v="7"/>
    <x v="0"/>
    <x v="2"/>
    <n v="2304"/>
    <n v="27648"/>
    <n v="5"/>
    <n v="5"/>
    <n v="0"/>
    <n v="5"/>
    <x v="35"/>
    <x v="1"/>
    <n v="27648"/>
  </r>
  <r>
    <n v="65"/>
    <s v="Ibrahim Jawish"/>
    <x v="0"/>
    <d v="2018-06-29T00:00:00"/>
    <n v="6"/>
    <x v="0"/>
    <x v="12"/>
    <x v="0"/>
    <x v="1"/>
    <n v="1207"/>
    <n v="14484"/>
    <n v="2"/>
    <n v="0"/>
    <n v="0"/>
    <n v="0"/>
    <x v="36"/>
    <x v="0"/>
    <n v="14484"/>
  </r>
  <r>
    <n v="66"/>
    <s v="Hamdah Almudhin"/>
    <x v="0"/>
    <d v="2019-09-07T00:00:00"/>
    <n v="5"/>
    <x v="1"/>
    <x v="2"/>
    <x v="3"/>
    <x v="2"/>
    <n v="802"/>
    <n v="9624"/>
    <n v="4.5"/>
    <n v="2"/>
    <n v="0"/>
    <n v="2"/>
    <x v="29"/>
    <x v="1"/>
    <n v="9624"/>
  </r>
  <r>
    <n v="67"/>
    <s v="Muhamad Zayd"/>
    <x v="0"/>
    <d v="2019-11-25T00:00:00"/>
    <n v="4"/>
    <x v="1"/>
    <x v="9"/>
    <x v="2"/>
    <x v="2"/>
    <n v="2065"/>
    <n v="24780"/>
    <n v="3"/>
    <n v="4"/>
    <n v="3"/>
    <n v="7"/>
    <x v="37"/>
    <x v="1"/>
    <n v="24780"/>
  </r>
  <r>
    <n v="68"/>
    <s v="Muwmin Nabulsi"/>
    <x v="0"/>
    <d v="2020-06-28T00:00:00"/>
    <n v="4"/>
    <x v="1"/>
    <x v="7"/>
    <x v="0"/>
    <x v="0"/>
    <n v="2882"/>
    <n v="34584"/>
    <n v="5"/>
    <n v="0"/>
    <n v="4"/>
    <n v="4"/>
    <x v="30"/>
    <x v="1"/>
    <n v="34584"/>
  </r>
  <r>
    <n v="69"/>
    <s v="Ahmad Eammar"/>
    <x v="0"/>
    <d v="2018-06-17T00:00:00"/>
    <n v="6"/>
    <x v="0"/>
    <x v="5"/>
    <x v="0"/>
    <x v="2"/>
    <n v="2042"/>
    <n v="24504"/>
    <n v="5"/>
    <n v="0"/>
    <n v="3"/>
    <n v="3"/>
    <x v="38"/>
    <x v="0"/>
    <n v="24504"/>
  </r>
  <r>
    <n v="70"/>
    <s v="Layzaan Hutayniun"/>
    <x v="0"/>
    <d v="2019-12-03T00:00:00"/>
    <n v="4"/>
    <x v="1"/>
    <x v="8"/>
    <x v="1"/>
    <x v="0"/>
    <n v="2017"/>
    <n v="24204"/>
    <n v="3"/>
    <n v="6"/>
    <n v="0"/>
    <n v="6"/>
    <x v="5"/>
    <x v="1"/>
    <n v="24204"/>
  </r>
  <r>
    <n v="71"/>
    <s v="Sarih Shanan"/>
    <x v="0"/>
    <d v="2018-07-03T00:00:00"/>
    <n v="6"/>
    <x v="0"/>
    <x v="12"/>
    <x v="3"/>
    <x v="1"/>
    <n v="3215"/>
    <n v="38580"/>
    <n v="2"/>
    <n v="5"/>
    <n v="0"/>
    <n v="5"/>
    <x v="35"/>
    <x v="1"/>
    <n v="38580"/>
  </r>
  <r>
    <n v="72"/>
    <s v="Karam Ramadan"/>
    <x v="0"/>
    <d v="2016-11-17T00:00:00"/>
    <n v="7"/>
    <x v="0"/>
    <x v="2"/>
    <x v="2"/>
    <x v="2"/>
    <n v="2957"/>
    <n v="35484"/>
    <n v="5"/>
    <n v="1"/>
    <n v="0"/>
    <n v="1"/>
    <x v="14"/>
    <x v="1"/>
    <n v="35484"/>
  </r>
  <r>
    <n v="73"/>
    <s v="Shahad Alkhayrat"/>
    <x v="1"/>
    <d v="2019-10-02T00:00:00"/>
    <n v="4"/>
    <x v="1"/>
    <x v="3"/>
    <x v="3"/>
    <x v="2"/>
    <n v="891"/>
    <n v="10692"/>
    <n v="3"/>
    <n v="0"/>
    <n v="2"/>
    <n v="2"/>
    <x v="39"/>
    <x v="1"/>
    <n v="10692"/>
  </r>
  <r>
    <n v="74"/>
    <s v="Salah Snan"/>
    <x v="0"/>
    <d v="2018-08-27T00:00:00"/>
    <n v="6"/>
    <x v="0"/>
    <x v="17"/>
    <x v="2"/>
    <x v="2"/>
    <n v="1971"/>
    <n v="23652"/>
    <n v="4.5"/>
    <n v="5"/>
    <n v="1"/>
    <n v="6"/>
    <x v="30"/>
    <x v="1"/>
    <n v="23652"/>
  </r>
  <r>
    <n v="75"/>
    <s v="Sami Alkhatib"/>
    <x v="0"/>
    <d v="2020-11-14T00:00:00"/>
    <n v="3"/>
    <x v="3"/>
    <x v="8"/>
    <x v="2"/>
    <x v="0"/>
    <n v="2317"/>
    <n v="27804"/>
    <n v="3"/>
    <n v="6"/>
    <n v="1"/>
    <n v="7"/>
    <x v="14"/>
    <x v="1"/>
    <n v="27804"/>
  </r>
  <r>
    <n v="76"/>
    <s v="Khalid Alshiyraziu"/>
    <x v="0"/>
    <d v="2019-11-28T00:00:00"/>
    <n v="4"/>
    <x v="1"/>
    <x v="2"/>
    <x v="0"/>
    <x v="3"/>
    <n v="1657"/>
    <n v="19884"/>
    <n v="3"/>
    <n v="0"/>
    <n v="0"/>
    <n v="0"/>
    <x v="9"/>
    <x v="1"/>
    <n v="19884"/>
  </r>
  <r>
    <n v="77"/>
    <s v="Salam Yusif"/>
    <x v="0"/>
    <d v="2018-04-20T00:00:00"/>
    <n v="6"/>
    <x v="0"/>
    <x v="2"/>
    <x v="0"/>
    <x v="0"/>
    <n v="3053"/>
    <n v="36636"/>
    <n v="3"/>
    <n v="0"/>
    <n v="3"/>
    <n v="3"/>
    <x v="39"/>
    <x v="1"/>
    <n v="36636"/>
  </r>
  <r>
    <n v="78"/>
    <s v="Darar Naeim"/>
    <x v="0"/>
    <d v="2020-01-10T00:00:00"/>
    <n v="4"/>
    <x v="1"/>
    <x v="2"/>
    <x v="2"/>
    <x v="0"/>
    <n v="1887"/>
    <n v="22644"/>
    <n v="1"/>
    <n v="6"/>
    <n v="0"/>
    <n v="6"/>
    <x v="37"/>
    <x v="1"/>
    <n v="22644"/>
  </r>
  <r>
    <n v="79"/>
    <s v="Mazin Alshueranii"/>
    <x v="0"/>
    <d v="2018-11-07T00:00:00"/>
    <n v="5"/>
    <x v="1"/>
    <x v="2"/>
    <x v="2"/>
    <x v="1"/>
    <n v="1457"/>
    <n v="17484"/>
    <n v="4.5"/>
    <n v="0"/>
    <n v="0"/>
    <n v="0"/>
    <x v="21"/>
    <x v="1"/>
    <n v="17484"/>
  </r>
  <r>
    <n v="80"/>
    <s v="Rasha Akrym"/>
    <x v="1"/>
    <d v="2019-05-06T00:00:00"/>
    <n v="5"/>
    <x v="1"/>
    <x v="0"/>
    <x v="0"/>
    <x v="1"/>
    <n v="2581"/>
    <n v="30972"/>
    <n v="5"/>
    <n v="0"/>
    <n v="0"/>
    <n v="0"/>
    <x v="5"/>
    <x v="1"/>
    <n v="30972"/>
  </r>
  <r>
    <n v="81"/>
    <s v="Eamra Hamzat"/>
    <x v="1"/>
    <d v="2016-08-27T00:00:00"/>
    <n v="8"/>
    <x v="2"/>
    <x v="7"/>
    <x v="2"/>
    <x v="2"/>
    <n v="901"/>
    <n v="10812"/>
    <n v="5"/>
    <n v="0"/>
    <n v="2"/>
    <n v="2"/>
    <x v="14"/>
    <x v="1"/>
    <n v="10812"/>
  </r>
  <r>
    <n v="82"/>
    <s v="Amira Khayr"/>
    <x v="1"/>
    <d v="2016-06-23T00:00:00"/>
    <n v="8"/>
    <x v="2"/>
    <x v="5"/>
    <x v="2"/>
    <x v="1"/>
    <n v="898"/>
    <n v="10776"/>
    <n v="4.5"/>
    <n v="3"/>
    <n v="0"/>
    <n v="3"/>
    <x v="34"/>
    <x v="1"/>
    <n v="10776"/>
  </r>
  <r>
    <n v="83"/>
    <s v="Muhamad Nazal"/>
    <x v="0"/>
    <d v="2020-08-26T00:00:00"/>
    <n v="4"/>
    <x v="1"/>
    <x v="5"/>
    <x v="0"/>
    <x v="0"/>
    <n v="2878"/>
    <n v="34536"/>
    <n v="3"/>
    <n v="0"/>
    <n v="0"/>
    <n v="0"/>
    <x v="35"/>
    <x v="1"/>
    <n v="34536"/>
  </r>
  <r>
    <n v="84"/>
    <s v="Muhamad Kiwan"/>
    <x v="0"/>
    <d v="2018-01-16T00:00:00"/>
    <n v="6"/>
    <x v="0"/>
    <x v="14"/>
    <x v="0"/>
    <x v="1"/>
    <n v="2539"/>
    <n v="30468"/>
    <n v="3"/>
    <n v="0"/>
    <n v="0"/>
    <n v="0"/>
    <x v="30"/>
    <x v="1"/>
    <n v="30468"/>
  </r>
  <r>
    <n v="85"/>
    <s v="Abd Almalik Khayr"/>
    <x v="0"/>
    <d v="2018-07-05T00:00:00"/>
    <n v="6"/>
    <x v="0"/>
    <x v="0"/>
    <x v="0"/>
    <x v="2"/>
    <n v="2533"/>
    <n v="30396"/>
    <n v="5"/>
    <n v="0"/>
    <n v="0"/>
    <n v="0"/>
    <x v="35"/>
    <x v="1"/>
    <n v="30396"/>
  </r>
  <r>
    <n v="86"/>
    <s v="Rabya Almaydanii"/>
    <x v="1"/>
    <d v="2019-01-16T00:00:00"/>
    <n v="5"/>
    <x v="1"/>
    <x v="11"/>
    <x v="0"/>
    <x v="0"/>
    <n v="885"/>
    <n v="10620"/>
    <n v="3"/>
    <n v="0"/>
    <n v="0"/>
    <n v="0"/>
    <x v="29"/>
    <x v="1"/>
    <n v="10620"/>
  </r>
  <r>
    <n v="87"/>
    <s v="Muhamad Watar"/>
    <x v="0"/>
    <d v="2019-06-19T00:00:00"/>
    <n v="5"/>
    <x v="1"/>
    <x v="8"/>
    <x v="2"/>
    <x v="0"/>
    <n v="1166"/>
    <n v="13992"/>
    <n v="5"/>
    <n v="0"/>
    <n v="4"/>
    <n v="4"/>
    <x v="27"/>
    <x v="1"/>
    <n v="13992"/>
  </r>
  <r>
    <n v="88"/>
    <s v="Samah Ghunum"/>
    <x v="1"/>
    <d v="2017-10-01T00:00:00"/>
    <n v="6"/>
    <x v="0"/>
    <x v="5"/>
    <x v="2"/>
    <x v="0"/>
    <n v="2022"/>
    <n v="24264"/>
    <n v="5"/>
    <n v="0"/>
    <n v="0"/>
    <n v="0"/>
    <x v="29"/>
    <x v="1"/>
    <n v="24264"/>
  </r>
  <r>
    <n v="89"/>
    <s v="Ali Alhamal"/>
    <x v="0"/>
    <d v="2020-01-26T00:00:00"/>
    <n v="4"/>
    <x v="1"/>
    <x v="11"/>
    <x v="0"/>
    <x v="1"/>
    <n v="1752"/>
    <n v="21024"/>
    <n v="2"/>
    <n v="5"/>
    <n v="4"/>
    <n v="9"/>
    <x v="40"/>
    <x v="1"/>
    <n v="21024"/>
  </r>
  <r>
    <n v="90"/>
    <s v="Darin Asamy"/>
    <x v="1"/>
    <d v="2019-07-20T00:00:00"/>
    <n v="5"/>
    <x v="1"/>
    <x v="7"/>
    <x v="0"/>
    <x v="1"/>
    <n v="3157"/>
    <n v="37884"/>
    <n v="1"/>
    <n v="6"/>
    <n v="1"/>
    <n v="7"/>
    <x v="37"/>
    <x v="1"/>
    <n v="37884"/>
  </r>
  <r>
    <n v="91"/>
    <s v="Faras AlAhmad"/>
    <x v="0"/>
    <d v="2020-07-27T00:00:00"/>
    <n v="4"/>
    <x v="1"/>
    <x v="0"/>
    <x v="0"/>
    <x v="1"/>
    <n v="3211"/>
    <n v="38532"/>
    <n v="5"/>
    <n v="6"/>
    <n v="1"/>
    <n v="7"/>
    <x v="21"/>
    <x v="1"/>
    <n v="38532"/>
  </r>
  <r>
    <n v="92"/>
    <s v="Amal Kharasah"/>
    <x v="1"/>
    <d v="2018-10-11T00:00:00"/>
    <n v="5"/>
    <x v="1"/>
    <x v="12"/>
    <x v="0"/>
    <x v="2"/>
    <n v="1062"/>
    <n v="12744"/>
    <n v="3"/>
    <n v="1"/>
    <n v="0"/>
    <n v="1"/>
    <x v="3"/>
    <x v="1"/>
    <n v="12744"/>
  </r>
  <r>
    <n v="93"/>
    <s v="Razan Bryghl"/>
    <x v="1"/>
    <d v="2019-07-11T00:00:00"/>
    <n v="5"/>
    <x v="1"/>
    <x v="8"/>
    <x v="0"/>
    <x v="1"/>
    <n v="1406"/>
    <n v="16872"/>
    <n v="4.5"/>
    <n v="4"/>
    <n v="0"/>
    <n v="4"/>
    <x v="41"/>
    <x v="1"/>
    <n v="16872"/>
  </r>
  <r>
    <n v="94"/>
    <s v="Muhamad Husayn"/>
    <x v="0"/>
    <d v="2019-08-17T00:00:00"/>
    <n v="5"/>
    <x v="1"/>
    <x v="14"/>
    <x v="2"/>
    <x v="0"/>
    <n v="3084"/>
    <n v="37008"/>
    <n v="3"/>
    <n v="6"/>
    <n v="0"/>
    <n v="6"/>
    <x v="29"/>
    <x v="1"/>
    <n v="37008"/>
  </r>
  <r>
    <n v="95"/>
    <s v="Tariq Aleid"/>
    <x v="0"/>
    <d v="2020-11-04T00:00:00"/>
    <n v="3"/>
    <x v="3"/>
    <x v="9"/>
    <x v="0"/>
    <x v="1"/>
    <n v="1815"/>
    <n v="21780"/>
    <n v="4.5"/>
    <n v="1"/>
    <n v="0"/>
    <n v="1"/>
    <x v="21"/>
    <x v="1"/>
    <n v="21780"/>
  </r>
  <r>
    <n v="96"/>
    <s v="Muhamad Abuzahir"/>
    <x v="0"/>
    <d v="2017-07-21T00:00:00"/>
    <n v="7"/>
    <x v="0"/>
    <x v="7"/>
    <x v="2"/>
    <x v="1"/>
    <n v="1861"/>
    <n v="22332"/>
    <n v="3"/>
    <n v="0"/>
    <n v="5"/>
    <n v="5"/>
    <x v="21"/>
    <x v="1"/>
    <n v="22332"/>
  </r>
  <r>
    <n v="97"/>
    <s v="Fadi Eubayd"/>
    <x v="0"/>
    <d v="2018-04-10T00:00:00"/>
    <n v="6"/>
    <x v="0"/>
    <x v="2"/>
    <x v="2"/>
    <x v="2"/>
    <n v="3088"/>
    <n v="37056"/>
    <n v="5"/>
    <n v="3"/>
    <n v="0"/>
    <n v="3"/>
    <x v="14"/>
    <x v="1"/>
    <n v="37056"/>
  </r>
  <r>
    <n v="98"/>
    <s v="Tariq Aljabr"/>
    <x v="0"/>
    <d v="2017-05-03T00:00:00"/>
    <n v="7"/>
    <x v="0"/>
    <x v="18"/>
    <x v="3"/>
    <x v="1"/>
    <n v="3071"/>
    <n v="36852"/>
    <n v="5"/>
    <n v="6"/>
    <n v="0"/>
    <n v="6"/>
    <x v="35"/>
    <x v="1"/>
    <n v="36852"/>
  </r>
  <r>
    <n v="99"/>
    <s v="Mazin Ayman"/>
    <x v="0"/>
    <d v="2018-11-29T00:00:00"/>
    <n v="5"/>
    <x v="1"/>
    <x v="2"/>
    <x v="2"/>
    <x v="2"/>
    <n v="3298"/>
    <n v="39576"/>
    <n v="3"/>
    <n v="0"/>
    <n v="0"/>
    <n v="0"/>
    <x v="21"/>
    <x v="1"/>
    <n v="39576"/>
  </r>
  <r>
    <n v="100"/>
    <s v="Lina Muhamad"/>
    <x v="1"/>
    <d v="2018-08-27T00:00:00"/>
    <n v="6"/>
    <x v="0"/>
    <x v="3"/>
    <x v="1"/>
    <x v="2"/>
    <n v="828"/>
    <n v="9936"/>
    <n v="5"/>
    <n v="0"/>
    <n v="0"/>
    <n v="0"/>
    <x v="14"/>
    <x v="1"/>
    <n v="9936"/>
  </r>
  <r>
    <n v="101"/>
    <s v="Muhamad Abu Eadlh"/>
    <x v="0"/>
    <d v="2019-11-17T00:00:00"/>
    <n v="4"/>
    <x v="1"/>
    <x v="2"/>
    <x v="0"/>
    <x v="2"/>
    <n v="2404"/>
    <n v="28848"/>
    <n v="4.5"/>
    <n v="0"/>
    <n v="0"/>
    <n v="0"/>
    <x v="42"/>
    <x v="1"/>
    <n v="28848.2"/>
  </r>
  <r>
    <n v="102"/>
    <s v="Ayman Abu Adhan"/>
    <x v="0"/>
    <d v="2019-10-02T00:00:00"/>
    <n v="4"/>
    <x v="1"/>
    <x v="9"/>
    <x v="0"/>
    <x v="3"/>
    <n v="3410"/>
    <n v="40920"/>
    <n v="3"/>
    <n v="2"/>
    <n v="0"/>
    <n v="2"/>
    <x v="5"/>
    <x v="1"/>
    <n v="40920"/>
  </r>
  <r>
    <n v="103"/>
    <s v="Ahmad Hamzat"/>
    <x v="0"/>
    <d v="2019-11-24T00:00:00"/>
    <n v="4"/>
    <x v="1"/>
    <x v="3"/>
    <x v="2"/>
    <x v="1"/>
    <n v="1817"/>
    <n v="21804"/>
    <n v="5"/>
    <n v="1"/>
    <n v="0"/>
    <n v="1"/>
    <x v="33"/>
    <x v="1"/>
    <n v="21804"/>
  </r>
  <r>
    <n v="104"/>
    <s v="Rami Alkhibaz"/>
    <x v="0"/>
    <d v="2020-02-06T00:00:00"/>
    <n v="4"/>
    <x v="1"/>
    <x v="2"/>
    <x v="3"/>
    <x v="1"/>
    <n v="2923"/>
    <n v="35076"/>
    <n v="2"/>
    <n v="0"/>
    <n v="0"/>
    <n v="0"/>
    <x v="30"/>
    <x v="1"/>
    <n v="35076"/>
  </r>
  <r>
    <n v="105"/>
    <s v="Muhamad Nabulsi"/>
    <x v="0"/>
    <d v="2018-10-24T00:00:00"/>
    <n v="5"/>
    <x v="1"/>
    <x v="13"/>
    <x v="0"/>
    <x v="3"/>
    <n v="3138"/>
    <n v="37656"/>
    <n v="5"/>
    <n v="6"/>
    <n v="0"/>
    <n v="6"/>
    <x v="14"/>
    <x v="1"/>
    <n v="37656"/>
  </r>
  <r>
    <n v="106"/>
    <s v="Ehab Salah Aldiyn"/>
    <x v="0"/>
    <d v="2020-05-28T00:00:00"/>
    <n v="4"/>
    <x v="1"/>
    <x v="5"/>
    <x v="0"/>
    <x v="2"/>
    <n v="3139"/>
    <n v="37668"/>
    <n v="3"/>
    <n v="0"/>
    <n v="0"/>
    <n v="0"/>
    <x v="14"/>
    <x v="1"/>
    <n v="37668"/>
  </r>
  <r>
    <n v="107"/>
    <s v="Ibrahim Zaytun"/>
    <x v="0"/>
    <d v="2016-05-17T00:00:00"/>
    <n v="8"/>
    <x v="2"/>
    <x v="11"/>
    <x v="2"/>
    <x v="1"/>
    <n v="3263"/>
    <n v="39156"/>
    <n v="3"/>
    <n v="0"/>
    <n v="0"/>
    <n v="0"/>
    <x v="29"/>
    <x v="1"/>
    <n v="39156"/>
  </r>
  <r>
    <n v="108"/>
    <s v="Ranya Almuhamad"/>
    <x v="1"/>
    <d v="2019-01-22T00:00:00"/>
    <n v="5"/>
    <x v="1"/>
    <x v="0"/>
    <x v="2"/>
    <x v="1"/>
    <n v="1258"/>
    <n v="15096"/>
    <n v="5"/>
    <n v="0"/>
    <n v="0"/>
    <n v="0"/>
    <x v="27"/>
    <x v="1"/>
    <n v="15096"/>
  </r>
  <r>
    <n v="109"/>
    <s v="Juri Ayly"/>
    <x v="1"/>
    <d v="2020-09-11T00:00:00"/>
    <n v="4"/>
    <x v="1"/>
    <x v="9"/>
    <x v="0"/>
    <x v="2"/>
    <n v="2527"/>
    <n v="30324"/>
    <n v="3"/>
    <n v="3"/>
    <n v="0"/>
    <n v="3"/>
    <x v="43"/>
    <x v="1"/>
    <n v="30324"/>
  </r>
  <r>
    <n v="110"/>
    <s v="Sahar Alhuri"/>
    <x v="1"/>
    <d v="2018-09-19T00:00:00"/>
    <n v="5"/>
    <x v="1"/>
    <x v="9"/>
    <x v="0"/>
    <x v="1"/>
    <n v="3017"/>
    <n v="36204"/>
    <n v="4.5"/>
    <n v="0"/>
    <n v="4"/>
    <n v="4"/>
    <x v="37"/>
    <x v="1"/>
    <n v="36204"/>
  </r>
  <r>
    <n v="111"/>
    <s v="Mari Almala"/>
    <x v="1"/>
    <d v="2016-04-20T00:00:00"/>
    <n v="8"/>
    <x v="2"/>
    <x v="5"/>
    <x v="1"/>
    <x v="2"/>
    <n v="1639"/>
    <n v="19668"/>
    <n v="5"/>
    <n v="0"/>
    <n v="0"/>
    <n v="0"/>
    <x v="35"/>
    <x v="1"/>
    <n v="19668"/>
  </r>
  <r>
    <n v="112"/>
    <s v="Ali Alsydawi"/>
    <x v="0"/>
    <d v="2019-10-04T00:00:00"/>
    <n v="4"/>
    <x v="1"/>
    <x v="7"/>
    <x v="0"/>
    <x v="1"/>
    <n v="1867"/>
    <n v="22404"/>
    <n v="3"/>
    <n v="1"/>
    <n v="0"/>
    <n v="1"/>
    <x v="29"/>
    <x v="1"/>
    <n v="22404"/>
  </r>
  <r>
    <n v="113"/>
    <s v="Dania Alshear"/>
    <x v="1"/>
    <d v="2016-10-16T00:00:00"/>
    <n v="7"/>
    <x v="0"/>
    <x v="12"/>
    <x v="2"/>
    <x v="1"/>
    <n v="2314"/>
    <n v="27768"/>
    <n v="2"/>
    <n v="0"/>
    <n v="3"/>
    <n v="3"/>
    <x v="27"/>
    <x v="1"/>
    <n v="27768"/>
  </r>
  <r>
    <n v="114"/>
    <s v="Rym Alhamid"/>
    <x v="1"/>
    <d v="2017-02-04T00:00:00"/>
    <n v="7"/>
    <x v="0"/>
    <x v="0"/>
    <x v="1"/>
    <x v="1"/>
    <n v="2679"/>
    <n v="32148"/>
    <n v="5"/>
    <n v="6"/>
    <n v="0"/>
    <n v="6"/>
    <x v="33"/>
    <x v="1"/>
    <n v="32148"/>
  </r>
  <r>
    <n v="115"/>
    <s v="Mahir Alkhayr"/>
    <x v="0"/>
    <d v="2019-06-02T00:00:00"/>
    <n v="5"/>
    <x v="1"/>
    <x v="0"/>
    <x v="0"/>
    <x v="2"/>
    <n v="3166"/>
    <n v="37992"/>
    <n v="4.5"/>
    <n v="5"/>
    <n v="0"/>
    <n v="5"/>
    <x v="37"/>
    <x v="1"/>
    <n v="37992"/>
  </r>
  <r>
    <n v="116"/>
    <s v="Ibrahim Bashshar"/>
    <x v="0"/>
    <d v="2019-03-03T00:00:00"/>
    <n v="5"/>
    <x v="1"/>
    <x v="2"/>
    <x v="2"/>
    <x v="1"/>
    <n v="2429"/>
    <n v="29148"/>
    <n v="5"/>
    <n v="0"/>
    <n v="0"/>
    <n v="0"/>
    <x v="3"/>
    <x v="1"/>
    <n v="29148"/>
  </r>
  <r>
    <n v="117"/>
    <s v="Muhamad Jhad"/>
    <x v="0"/>
    <d v="2019-10-06T00:00:00"/>
    <n v="4"/>
    <x v="1"/>
    <x v="2"/>
    <x v="2"/>
    <x v="1"/>
    <n v="1865"/>
    <n v="22380"/>
    <n v="4.5"/>
    <n v="0"/>
    <n v="0"/>
    <n v="0"/>
    <x v="37"/>
    <x v="1"/>
    <n v="22380"/>
  </r>
  <r>
    <n v="118"/>
    <s v="Muhamad Ghrz"/>
    <x v="0"/>
    <d v="2018-02-15T00:00:00"/>
    <n v="6"/>
    <x v="0"/>
    <x v="5"/>
    <x v="2"/>
    <x v="3"/>
    <n v="868"/>
    <n v="10416"/>
    <n v="4.5"/>
    <n v="2"/>
    <n v="0"/>
    <n v="2"/>
    <x v="35"/>
    <x v="1"/>
    <n v="10416"/>
  </r>
  <r>
    <n v="119"/>
    <s v="Muhamad Jabir"/>
    <x v="0"/>
    <d v="2019-04-03T00:00:00"/>
    <n v="5"/>
    <x v="1"/>
    <x v="2"/>
    <x v="0"/>
    <x v="0"/>
    <n v="3411"/>
    <n v="40932"/>
    <n v="5"/>
    <n v="4"/>
    <n v="0"/>
    <n v="4"/>
    <x v="35"/>
    <x v="1"/>
    <n v="40932"/>
  </r>
  <r>
    <n v="120"/>
    <s v="Limays Zaetar"/>
    <x v="1"/>
    <d v="2016-11-13T00:00:00"/>
    <n v="7"/>
    <x v="0"/>
    <x v="9"/>
    <x v="3"/>
    <x v="2"/>
    <n v="3324"/>
    <n v="39888"/>
    <n v="3"/>
    <n v="5"/>
    <n v="0"/>
    <n v="5"/>
    <x v="3"/>
    <x v="1"/>
    <n v="39888"/>
  </r>
  <r>
    <n v="121"/>
    <s v="Zaydun Shakir"/>
    <x v="0"/>
    <d v="2019-10-24T00:00:00"/>
    <n v="4"/>
    <x v="1"/>
    <x v="2"/>
    <x v="2"/>
    <x v="1"/>
    <n v="2715"/>
    <n v="32580"/>
    <n v="1"/>
    <n v="0"/>
    <n v="3"/>
    <n v="3"/>
    <x v="29"/>
    <x v="1"/>
    <n v="32580"/>
  </r>
  <r>
    <n v="122"/>
    <s v="Fatima Alhamadii"/>
    <x v="1"/>
    <d v="2019-07-28T00:00:00"/>
    <n v="5"/>
    <x v="1"/>
    <x v="12"/>
    <x v="2"/>
    <x v="0"/>
    <n v="2664"/>
    <n v="31968"/>
    <n v="4.5"/>
    <n v="1"/>
    <n v="0"/>
    <n v="1"/>
    <x v="21"/>
    <x v="1"/>
    <n v="31968"/>
  </r>
  <r>
    <n v="123"/>
    <s v="Tariq Almaseud"/>
    <x v="0"/>
    <d v="2020-10-30T00:00:00"/>
    <n v="3"/>
    <x v="3"/>
    <x v="0"/>
    <x v="1"/>
    <x v="1"/>
    <n v="1801"/>
    <n v="21612"/>
    <n v="5"/>
    <n v="0"/>
    <n v="0"/>
    <n v="0"/>
    <x v="44"/>
    <x v="1"/>
    <n v="21612.2"/>
  </r>
  <r>
    <n v="124"/>
    <s v="Ruyda Sabih"/>
    <x v="1"/>
    <d v="2018-01-25T00:00:00"/>
    <n v="6"/>
    <x v="0"/>
    <x v="2"/>
    <x v="2"/>
    <x v="1"/>
    <n v="1452"/>
    <n v="17424"/>
    <n v="3"/>
    <n v="0"/>
    <n v="0"/>
    <n v="0"/>
    <x v="30"/>
    <x v="1"/>
    <n v="17424"/>
  </r>
  <r>
    <n v="125"/>
    <s v="Anwar Alrashid"/>
    <x v="0"/>
    <d v="2017-06-28T00:00:00"/>
    <n v="7"/>
    <x v="0"/>
    <x v="0"/>
    <x v="2"/>
    <x v="2"/>
    <n v="2358"/>
    <n v="28296"/>
    <n v="3"/>
    <n v="0"/>
    <n v="0"/>
    <n v="0"/>
    <x v="32"/>
    <x v="1"/>
    <n v="28296"/>
  </r>
  <r>
    <n v="126"/>
    <s v="Fayaruz Kiali"/>
    <x v="1"/>
    <d v="2019-08-11T00:00:00"/>
    <n v="5"/>
    <x v="1"/>
    <x v="2"/>
    <x v="0"/>
    <x v="2"/>
    <n v="784"/>
    <n v="9408"/>
    <n v="3"/>
    <n v="2"/>
    <n v="3"/>
    <n v="5"/>
    <x v="21"/>
    <x v="1"/>
    <n v="9408"/>
  </r>
  <r>
    <n v="127"/>
    <s v="Jwny Alhalib"/>
    <x v="0"/>
    <d v="2017-07-27T00:00:00"/>
    <n v="7"/>
    <x v="0"/>
    <x v="2"/>
    <x v="0"/>
    <x v="1"/>
    <n v="1423"/>
    <n v="17076"/>
    <n v="3"/>
    <n v="0"/>
    <n v="0"/>
    <n v="0"/>
    <x v="37"/>
    <x v="1"/>
    <n v="17076"/>
  </r>
  <r>
    <n v="128"/>
    <s v="Karam Alsawis"/>
    <x v="0"/>
    <d v="2018-07-28T00:00:00"/>
    <n v="6"/>
    <x v="0"/>
    <x v="18"/>
    <x v="2"/>
    <x v="1"/>
    <n v="2174"/>
    <n v="26088"/>
    <n v="2"/>
    <n v="6"/>
    <n v="0"/>
    <n v="6"/>
    <x v="14"/>
    <x v="1"/>
    <n v="26088"/>
  </r>
  <r>
    <n v="129"/>
    <s v="Jamal Efan"/>
    <x v="0"/>
    <d v="2020-07-18T00:00:00"/>
    <n v="4"/>
    <x v="1"/>
    <x v="9"/>
    <x v="0"/>
    <x v="2"/>
    <n v="2182"/>
    <n v="26184"/>
    <n v="4.5"/>
    <n v="6"/>
    <n v="0"/>
    <n v="6"/>
    <x v="45"/>
    <x v="1"/>
    <n v="26184"/>
  </r>
  <r>
    <n v="130"/>
    <s v="Suzan Aldarawasha"/>
    <x v="1"/>
    <d v="2019-07-29T00:00:00"/>
    <n v="5"/>
    <x v="1"/>
    <x v="0"/>
    <x v="0"/>
    <x v="1"/>
    <n v="2437"/>
    <n v="29244"/>
    <n v="3"/>
    <n v="0"/>
    <n v="0"/>
    <n v="0"/>
    <x v="35"/>
    <x v="1"/>
    <n v="29244"/>
  </r>
  <r>
    <n v="131"/>
    <s v="Alaa Khalid"/>
    <x v="1"/>
    <d v="2019-09-18T00:00:00"/>
    <n v="4"/>
    <x v="1"/>
    <x v="0"/>
    <x v="0"/>
    <x v="1"/>
    <n v="926"/>
    <n v="11112"/>
    <n v="2"/>
    <n v="3"/>
    <n v="0"/>
    <n v="3"/>
    <x v="33"/>
    <x v="1"/>
    <n v="11112"/>
  </r>
  <r>
    <n v="132"/>
    <s v="Jihad Hujah"/>
    <x v="0"/>
    <d v="2017-01-30T00:00:00"/>
    <n v="7"/>
    <x v="0"/>
    <x v="9"/>
    <x v="2"/>
    <x v="0"/>
    <n v="1506"/>
    <n v="18072"/>
    <n v="3"/>
    <n v="0"/>
    <n v="0"/>
    <n v="0"/>
    <x v="33"/>
    <x v="1"/>
    <n v="18072"/>
  </r>
  <r>
    <n v="133"/>
    <s v="Muhamad Alakhris"/>
    <x v="0"/>
    <d v="2018-01-03T00:00:00"/>
    <n v="6"/>
    <x v="0"/>
    <x v="7"/>
    <x v="1"/>
    <x v="2"/>
    <n v="3159"/>
    <n v="37908"/>
    <n v="5"/>
    <n v="0"/>
    <n v="0"/>
    <n v="0"/>
    <x v="14"/>
    <x v="1"/>
    <n v="37908"/>
  </r>
  <r>
    <n v="134"/>
    <s v="Haithim Almala"/>
    <x v="0"/>
    <d v="2017-09-04T00:00:00"/>
    <n v="7"/>
    <x v="0"/>
    <x v="12"/>
    <x v="3"/>
    <x v="2"/>
    <n v="1117"/>
    <n v="13404"/>
    <n v="1"/>
    <n v="0"/>
    <n v="0"/>
    <n v="0"/>
    <x v="29"/>
    <x v="1"/>
    <n v="13404"/>
  </r>
  <r>
    <n v="135"/>
    <s v="Duhana Klizli"/>
    <x v="1"/>
    <d v="2018-06-14T00:00:00"/>
    <n v="6"/>
    <x v="0"/>
    <x v="0"/>
    <x v="3"/>
    <x v="0"/>
    <n v="2379"/>
    <n v="28548"/>
    <n v="4.5"/>
    <n v="0"/>
    <n v="0"/>
    <n v="0"/>
    <x v="3"/>
    <x v="1"/>
    <n v="28548"/>
  </r>
  <r>
    <n v="136"/>
    <s v="Eazalidin Bajubuj"/>
    <x v="0"/>
    <d v="2019-11-28T00:00:00"/>
    <n v="4"/>
    <x v="1"/>
    <x v="2"/>
    <x v="0"/>
    <x v="1"/>
    <n v="2372"/>
    <n v="28464"/>
    <n v="5"/>
    <n v="4"/>
    <n v="1"/>
    <n v="5"/>
    <x v="39"/>
    <x v="1"/>
    <n v="28464"/>
  </r>
  <r>
    <n v="137"/>
    <s v="Habib Albaghdadi"/>
    <x v="0"/>
    <d v="2020-02-09T00:00:00"/>
    <n v="4"/>
    <x v="1"/>
    <x v="12"/>
    <x v="0"/>
    <x v="2"/>
    <n v="2908"/>
    <n v="34896"/>
    <n v="3"/>
    <n v="0"/>
    <n v="0"/>
    <n v="0"/>
    <x v="9"/>
    <x v="1"/>
    <n v="34896"/>
  </r>
  <r>
    <n v="138"/>
    <s v="Rasha Almunzilijiu"/>
    <x v="1"/>
    <d v="2020-05-12T00:00:00"/>
    <n v="4"/>
    <x v="1"/>
    <x v="14"/>
    <x v="0"/>
    <x v="1"/>
    <n v="2019"/>
    <n v="24228"/>
    <n v="3"/>
    <n v="5"/>
    <n v="2"/>
    <n v="7"/>
    <x v="46"/>
    <x v="1"/>
    <n v="24228"/>
  </r>
  <r>
    <n v="139"/>
    <s v="Mahir Qaziyha"/>
    <x v="0"/>
    <d v="2018-05-29T00:00:00"/>
    <n v="6"/>
    <x v="0"/>
    <x v="2"/>
    <x v="0"/>
    <x v="2"/>
    <n v="877"/>
    <n v="10524"/>
    <n v="1"/>
    <n v="0"/>
    <n v="0"/>
    <n v="0"/>
    <x v="30"/>
    <x v="1"/>
    <n v="10524"/>
  </r>
  <r>
    <n v="140"/>
    <s v="Alaa Abu"/>
    <x v="0"/>
    <d v="2019-03-22T00:00:00"/>
    <n v="5"/>
    <x v="1"/>
    <x v="9"/>
    <x v="0"/>
    <x v="2"/>
    <n v="1043"/>
    <n v="12516"/>
    <n v="5"/>
    <n v="0"/>
    <n v="0"/>
    <n v="0"/>
    <x v="30"/>
    <x v="1"/>
    <n v="12516"/>
  </r>
  <r>
    <n v="141"/>
    <s v="Labanaa Dahadal"/>
    <x v="1"/>
    <d v="2019-08-21T00:00:00"/>
    <n v="5"/>
    <x v="1"/>
    <x v="7"/>
    <x v="2"/>
    <x v="1"/>
    <n v="3258"/>
    <n v="39096"/>
    <n v="3"/>
    <n v="3"/>
    <n v="0"/>
    <n v="3"/>
    <x v="30"/>
    <x v="1"/>
    <n v="39096"/>
  </r>
  <r>
    <n v="142"/>
    <s v="Fatnh Huaydi"/>
    <x v="1"/>
    <d v="2020-11-30T00:00:00"/>
    <n v="3"/>
    <x v="3"/>
    <x v="12"/>
    <x v="1"/>
    <x v="2"/>
    <n v="976"/>
    <n v="11712"/>
    <n v="5"/>
    <n v="5"/>
    <n v="0"/>
    <n v="5"/>
    <x v="35"/>
    <x v="1"/>
    <n v="11712"/>
  </r>
  <r>
    <n v="143"/>
    <s v="Iilyas Muhamad"/>
    <x v="1"/>
    <d v="2019-04-16T00:00:00"/>
    <n v="5"/>
    <x v="1"/>
    <x v="5"/>
    <x v="0"/>
    <x v="1"/>
    <n v="3096"/>
    <n v="37152"/>
    <n v="2"/>
    <n v="0"/>
    <n v="0"/>
    <n v="0"/>
    <x v="5"/>
    <x v="1"/>
    <n v="37152"/>
  </r>
  <r>
    <n v="144"/>
    <s v="Rim Almahrus"/>
    <x v="1"/>
    <d v="2019-03-27T00:00:00"/>
    <n v="5"/>
    <x v="1"/>
    <x v="11"/>
    <x v="0"/>
    <x v="0"/>
    <n v="1985"/>
    <n v="23820"/>
    <n v="3"/>
    <n v="6"/>
    <n v="2"/>
    <n v="8"/>
    <x v="39"/>
    <x v="1"/>
    <n v="23820"/>
  </r>
  <r>
    <n v="145"/>
    <s v="Ahmad Tyzry"/>
    <x v="0"/>
    <d v="2020-01-20T00:00:00"/>
    <n v="4"/>
    <x v="1"/>
    <x v="3"/>
    <x v="2"/>
    <x v="1"/>
    <n v="2371"/>
    <n v="28452"/>
    <n v="5"/>
    <n v="0"/>
    <n v="0"/>
    <n v="0"/>
    <x v="33"/>
    <x v="1"/>
    <n v="28452"/>
  </r>
  <r>
    <n v="146"/>
    <s v="Abd Alruhmin Milatu"/>
    <x v="0"/>
    <d v="2019-02-24T00:00:00"/>
    <n v="5"/>
    <x v="1"/>
    <x v="12"/>
    <x v="0"/>
    <x v="2"/>
    <n v="2562"/>
    <n v="30744"/>
    <n v="2"/>
    <n v="4"/>
    <n v="0"/>
    <n v="4"/>
    <x v="29"/>
    <x v="1"/>
    <n v="30744"/>
  </r>
  <r>
    <n v="147"/>
    <s v="Biaism Nieamah"/>
    <x v="1"/>
    <d v="2020-08-28T00:00:00"/>
    <n v="4"/>
    <x v="1"/>
    <x v="0"/>
    <x v="3"/>
    <x v="1"/>
    <n v="1254"/>
    <n v="15048"/>
    <n v="5"/>
    <n v="0"/>
    <n v="0"/>
    <n v="0"/>
    <x v="5"/>
    <x v="1"/>
    <n v="15048"/>
  </r>
  <r>
    <n v="148"/>
    <s v="Omar Hajl"/>
    <x v="0"/>
    <d v="2018-03-14T00:00:00"/>
    <n v="6"/>
    <x v="0"/>
    <x v="2"/>
    <x v="3"/>
    <x v="1"/>
    <n v="793"/>
    <n v="9516"/>
    <n v="5"/>
    <n v="6"/>
    <n v="0"/>
    <n v="6"/>
    <x v="35"/>
    <x v="1"/>
    <n v="9516"/>
  </r>
  <r>
    <n v="149"/>
    <s v="Alyida Naghnagh"/>
    <x v="1"/>
    <d v="2017-09-29T00:00:00"/>
    <n v="6"/>
    <x v="0"/>
    <x v="15"/>
    <x v="0"/>
    <x v="0"/>
    <n v="2416"/>
    <n v="28992"/>
    <n v="3"/>
    <n v="0"/>
    <n v="0"/>
    <n v="0"/>
    <x v="35"/>
    <x v="1"/>
    <n v="28992"/>
  </r>
  <r>
    <n v="150"/>
    <s v="Kamal Qisi"/>
    <x v="0"/>
    <d v="2017-02-07T00:00:00"/>
    <n v="7"/>
    <x v="0"/>
    <x v="8"/>
    <x v="3"/>
    <x v="2"/>
    <n v="822"/>
    <n v="9864"/>
    <n v="5"/>
    <n v="6"/>
    <n v="0"/>
    <n v="6"/>
    <x v="33"/>
    <x v="1"/>
    <n v="9864"/>
  </r>
  <r>
    <n v="151"/>
    <s v="Amjad Alhabis"/>
    <x v="0"/>
    <d v="2020-10-14T00:00:00"/>
    <n v="3"/>
    <x v="3"/>
    <x v="2"/>
    <x v="0"/>
    <x v="3"/>
    <n v="1442"/>
    <n v="17304"/>
    <n v="5"/>
    <n v="2"/>
    <n v="1"/>
    <n v="3"/>
    <x v="47"/>
    <x v="1"/>
    <n v="17304"/>
  </r>
  <r>
    <n v="152"/>
    <s v="Iin Dahbur"/>
    <x v="1"/>
    <d v="2019-11-11T00:00:00"/>
    <n v="4"/>
    <x v="1"/>
    <x v="7"/>
    <x v="0"/>
    <x v="0"/>
    <n v="887"/>
    <n v="10644"/>
    <n v="4.5"/>
    <n v="0"/>
    <n v="0"/>
    <n v="0"/>
    <x v="48"/>
    <x v="1"/>
    <n v="10644.2"/>
  </r>
  <r>
    <n v="153"/>
    <s v="Basmah Iibrahim"/>
    <x v="1"/>
    <d v="2017-02-26T00:00:00"/>
    <n v="7"/>
    <x v="0"/>
    <x v="2"/>
    <x v="0"/>
    <x v="2"/>
    <n v="1671"/>
    <n v="20052"/>
    <n v="2"/>
    <n v="0"/>
    <n v="0"/>
    <n v="0"/>
    <x v="29"/>
    <x v="1"/>
    <n v="20052"/>
  </r>
  <r>
    <n v="154"/>
    <s v="Eala Salim"/>
    <x v="1"/>
    <d v="2019-03-27T00:00:00"/>
    <n v="5"/>
    <x v="1"/>
    <x v="5"/>
    <x v="2"/>
    <x v="1"/>
    <n v="1877"/>
    <n v="22524"/>
    <n v="4.5"/>
    <n v="1"/>
    <n v="0"/>
    <n v="1"/>
    <x v="30"/>
    <x v="1"/>
    <n v="22524"/>
  </r>
  <r>
    <n v="155"/>
    <s v="Rwbyna Sybea"/>
    <x v="1"/>
    <d v="2019-03-05T00:00:00"/>
    <n v="5"/>
    <x v="1"/>
    <x v="7"/>
    <x v="2"/>
    <x v="2"/>
    <n v="1960"/>
    <n v="23520"/>
    <n v="2"/>
    <n v="0"/>
    <n v="0"/>
    <n v="0"/>
    <x v="5"/>
    <x v="1"/>
    <n v="23520"/>
  </r>
  <r>
    <n v="156"/>
    <s v="Tariq Eali"/>
    <x v="0"/>
    <d v="2018-07-19T00:00:00"/>
    <n v="6"/>
    <x v="0"/>
    <x v="2"/>
    <x v="2"/>
    <x v="1"/>
    <n v="2422"/>
    <n v="29064"/>
    <n v="4.5"/>
    <n v="0"/>
    <n v="2"/>
    <n v="2"/>
    <x v="14"/>
    <x v="1"/>
    <n v="29064"/>
  </r>
  <r>
    <n v="157"/>
    <s v="Basimah Mia"/>
    <x v="1"/>
    <d v="2019-08-06T00:00:00"/>
    <n v="5"/>
    <x v="1"/>
    <x v="2"/>
    <x v="1"/>
    <x v="1"/>
    <n v="1299"/>
    <n v="15588"/>
    <n v="5"/>
    <n v="0"/>
    <n v="0"/>
    <n v="0"/>
    <x v="5"/>
    <x v="1"/>
    <n v="15588"/>
  </r>
  <r>
    <n v="158"/>
    <s v="Zunar Alhabash"/>
    <x v="0"/>
    <d v="2020-03-18T00:00:00"/>
    <n v="4"/>
    <x v="1"/>
    <x v="1"/>
    <x v="0"/>
    <x v="3"/>
    <n v="2127"/>
    <n v="25524"/>
    <n v="5"/>
    <n v="0"/>
    <n v="0"/>
    <n v="0"/>
    <x v="29"/>
    <x v="1"/>
    <n v="25524"/>
  </r>
  <r>
    <n v="159"/>
    <s v="Rim Alshghry"/>
    <x v="1"/>
    <d v="2019-07-07T00:00:00"/>
    <n v="5"/>
    <x v="1"/>
    <x v="0"/>
    <x v="0"/>
    <x v="2"/>
    <n v="3096"/>
    <n v="37152"/>
    <n v="2"/>
    <n v="5"/>
    <n v="0"/>
    <n v="5"/>
    <x v="21"/>
    <x v="1"/>
    <n v="37152"/>
  </r>
  <r>
    <n v="160"/>
    <s v="Lana Hisan"/>
    <x v="1"/>
    <d v="2016-02-05T00:00:00"/>
    <n v="8"/>
    <x v="2"/>
    <x v="2"/>
    <x v="0"/>
    <x v="0"/>
    <n v="951"/>
    <n v="11412"/>
    <n v="1"/>
    <n v="6"/>
    <n v="0"/>
    <n v="6"/>
    <x v="5"/>
    <x v="1"/>
    <n v="11412"/>
  </r>
  <r>
    <n v="161"/>
    <s v="Muhamad Alzaebii"/>
    <x v="0"/>
    <d v="2020-05-16T00:00:00"/>
    <n v="4"/>
    <x v="1"/>
    <x v="2"/>
    <x v="0"/>
    <x v="2"/>
    <n v="2940"/>
    <n v="35280"/>
    <n v="1"/>
    <n v="6"/>
    <n v="0"/>
    <n v="6"/>
    <x v="20"/>
    <x v="1"/>
    <n v="35280"/>
  </r>
  <r>
    <n v="162"/>
    <s v="Ghazal Shalish"/>
    <x v="1"/>
    <d v="2020-09-28T00:00:00"/>
    <n v="3"/>
    <x v="3"/>
    <x v="8"/>
    <x v="1"/>
    <x v="1"/>
    <n v="3293"/>
    <n v="39516"/>
    <n v="4.5"/>
    <n v="1"/>
    <n v="6"/>
    <n v="7"/>
    <x v="21"/>
    <x v="1"/>
    <n v="39516"/>
  </r>
  <r>
    <n v="163"/>
    <s v="Khalil Ahmad"/>
    <x v="0"/>
    <d v="2017-04-15T00:00:00"/>
    <n v="7"/>
    <x v="0"/>
    <x v="9"/>
    <x v="2"/>
    <x v="2"/>
    <n v="3250"/>
    <n v="39000"/>
    <n v="2"/>
    <n v="1"/>
    <n v="0"/>
    <n v="1"/>
    <x v="5"/>
    <x v="1"/>
    <n v="39000"/>
  </r>
  <r>
    <n v="164"/>
    <s v="Samir Abil"/>
    <x v="0"/>
    <d v="2018-10-12T00:00:00"/>
    <n v="5"/>
    <x v="1"/>
    <x v="5"/>
    <x v="0"/>
    <x v="1"/>
    <n v="2085"/>
    <n v="25020"/>
    <n v="3"/>
    <n v="1"/>
    <n v="0"/>
    <n v="1"/>
    <x v="21"/>
    <x v="1"/>
    <n v="25020"/>
  </r>
  <r>
    <n v="165"/>
    <s v="Abdalmjid Warur"/>
    <x v="0"/>
    <d v="2019-06-22T00:00:00"/>
    <n v="5"/>
    <x v="1"/>
    <x v="2"/>
    <x v="4"/>
    <x v="1"/>
    <n v="1578"/>
    <n v="18936"/>
    <n v="3"/>
    <n v="0"/>
    <n v="0"/>
    <n v="0"/>
    <x v="46"/>
    <x v="1"/>
    <n v="18936"/>
  </r>
  <r>
    <n v="166"/>
    <s v="Emar Abu"/>
    <x v="1"/>
    <d v="2019-09-17T00:00:00"/>
    <n v="4"/>
    <x v="1"/>
    <x v="5"/>
    <x v="2"/>
    <x v="1"/>
    <n v="1169"/>
    <n v="14028"/>
    <n v="3"/>
    <n v="1"/>
    <n v="0"/>
    <n v="1"/>
    <x v="14"/>
    <x v="1"/>
    <n v="14028"/>
  </r>
  <r>
    <n v="167"/>
    <s v="Lamia Yasin"/>
    <x v="1"/>
    <d v="2017-07-11T00:00:00"/>
    <n v="7"/>
    <x v="0"/>
    <x v="5"/>
    <x v="1"/>
    <x v="3"/>
    <n v="1054"/>
    <n v="12648"/>
    <n v="5"/>
    <n v="4"/>
    <n v="6"/>
    <n v="10"/>
    <x v="3"/>
    <x v="1"/>
    <n v="12648"/>
  </r>
  <r>
    <n v="168"/>
    <s v="Fyfian Almisri"/>
    <x v="1"/>
    <d v="2019-08-03T00:00:00"/>
    <n v="5"/>
    <x v="1"/>
    <x v="5"/>
    <x v="0"/>
    <x v="1"/>
    <n v="1349"/>
    <n v="16188"/>
    <n v="4.5"/>
    <n v="1"/>
    <n v="0"/>
    <n v="1"/>
    <x v="37"/>
    <x v="1"/>
    <n v="16188"/>
  </r>
  <r>
    <n v="169"/>
    <s v="Majd Amir"/>
    <x v="1"/>
    <d v="2019-04-16T00:00:00"/>
    <n v="5"/>
    <x v="1"/>
    <x v="0"/>
    <x v="2"/>
    <x v="3"/>
    <n v="2196"/>
    <n v="26352"/>
    <n v="5"/>
    <n v="4"/>
    <n v="0"/>
    <n v="4"/>
    <x v="21"/>
    <x v="1"/>
    <n v="26352"/>
  </r>
  <r>
    <n v="170"/>
    <s v="Alaa Balatah"/>
    <x v="1"/>
    <d v="2020-01-16T00:00:00"/>
    <n v="4"/>
    <x v="1"/>
    <x v="12"/>
    <x v="0"/>
    <x v="1"/>
    <n v="3264"/>
    <n v="39168"/>
    <n v="5"/>
    <n v="6"/>
    <n v="5"/>
    <n v="11"/>
    <x v="37"/>
    <x v="1"/>
    <n v="39168"/>
  </r>
  <r>
    <n v="171"/>
    <s v="Muhamad Mukiin"/>
    <x v="0"/>
    <d v="2017-07-26T00:00:00"/>
    <n v="7"/>
    <x v="0"/>
    <x v="0"/>
    <x v="2"/>
    <x v="2"/>
    <n v="1232"/>
    <n v="14784"/>
    <n v="5"/>
    <n v="4"/>
    <n v="5"/>
    <n v="9"/>
    <x v="35"/>
    <x v="1"/>
    <n v="14784"/>
  </r>
  <r>
    <n v="172"/>
    <s v="Lilas Shaeban"/>
    <x v="1"/>
    <d v="2019-11-18T00:00:00"/>
    <n v="4"/>
    <x v="1"/>
    <x v="7"/>
    <x v="0"/>
    <x v="1"/>
    <n v="2401"/>
    <n v="28812"/>
    <n v="5"/>
    <n v="0"/>
    <n v="0"/>
    <n v="0"/>
    <x v="21"/>
    <x v="1"/>
    <n v="28812"/>
  </r>
  <r>
    <n v="173"/>
    <s v="Ruaa Ewad"/>
    <x v="1"/>
    <d v="2017-09-16T00:00:00"/>
    <n v="6"/>
    <x v="0"/>
    <x v="2"/>
    <x v="1"/>
    <x v="1"/>
    <n v="3168"/>
    <n v="38016"/>
    <n v="5"/>
    <n v="0"/>
    <n v="0"/>
    <n v="0"/>
    <x v="49"/>
    <x v="0"/>
    <n v="38016.199999999997"/>
  </r>
  <r>
    <n v="174"/>
    <s v="Rana Alaleppoy"/>
    <x v="1"/>
    <d v="2018-02-17T00:00:00"/>
    <n v="6"/>
    <x v="0"/>
    <x v="12"/>
    <x v="0"/>
    <x v="1"/>
    <n v="1620"/>
    <n v="19440"/>
    <n v="5"/>
    <n v="5"/>
    <n v="0"/>
    <n v="5"/>
    <x v="14"/>
    <x v="1"/>
    <n v="19440"/>
  </r>
  <r>
    <n v="175"/>
    <s v="Muwmin Alsaedi"/>
    <x v="0"/>
    <d v="2017-06-06T00:00:00"/>
    <n v="7"/>
    <x v="0"/>
    <x v="0"/>
    <x v="2"/>
    <x v="1"/>
    <n v="1482"/>
    <n v="17784"/>
    <n v="5"/>
    <n v="0"/>
    <n v="0"/>
    <n v="0"/>
    <x v="29"/>
    <x v="1"/>
    <n v="17784"/>
  </r>
  <r>
    <n v="176"/>
    <s v="Rahaf Hamdu"/>
    <x v="1"/>
    <d v="2020-04-18T00:00:00"/>
    <n v="4"/>
    <x v="1"/>
    <x v="5"/>
    <x v="0"/>
    <x v="1"/>
    <n v="1967"/>
    <n v="23604"/>
    <n v="4.5"/>
    <n v="6"/>
    <n v="0"/>
    <n v="6"/>
    <x v="39"/>
    <x v="1"/>
    <n v="23604"/>
  </r>
  <r>
    <n v="177"/>
    <s v="Samiah Alquatliu"/>
    <x v="1"/>
    <d v="2018-03-16T00:00:00"/>
    <n v="6"/>
    <x v="0"/>
    <x v="2"/>
    <x v="0"/>
    <x v="1"/>
    <n v="1696"/>
    <n v="20352"/>
    <n v="5"/>
    <n v="0"/>
    <n v="0"/>
    <n v="0"/>
    <x v="27"/>
    <x v="1"/>
    <n v="20352"/>
  </r>
  <r>
    <n v="178"/>
    <s v="Rim Albaba"/>
    <x v="1"/>
    <d v="2018-12-24T00:00:00"/>
    <n v="5"/>
    <x v="1"/>
    <x v="8"/>
    <x v="0"/>
    <x v="3"/>
    <n v="2913"/>
    <n v="34956"/>
    <n v="4.5"/>
    <n v="0"/>
    <n v="0"/>
    <n v="0"/>
    <x v="29"/>
    <x v="1"/>
    <n v="34956"/>
  </r>
  <r>
    <n v="179"/>
    <s v="Aishah Rinkusi"/>
    <x v="1"/>
    <d v="2020-03-07T00:00:00"/>
    <n v="4"/>
    <x v="1"/>
    <x v="12"/>
    <x v="4"/>
    <x v="3"/>
    <n v="2068"/>
    <n v="24816"/>
    <n v="1"/>
    <n v="0"/>
    <n v="1"/>
    <n v="1"/>
    <x v="30"/>
    <x v="1"/>
    <n v="24816"/>
  </r>
  <r>
    <n v="180"/>
    <s v="Dany Jadid"/>
    <x v="0"/>
    <d v="2018-10-25T00:00:00"/>
    <n v="5"/>
    <x v="1"/>
    <x v="17"/>
    <x v="2"/>
    <x v="2"/>
    <n v="1430"/>
    <n v="17160"/>
    <n v="3"/>
    <n v="6"/>
    <n v="0"/>
    <n v="6"/>
    <x v="30"/>
    <x v="1"/>
    <n v="17160"/>
  </r>
  <r>
    <n v="181"/>
    <s v="Muhamad Drwysh"/>
    <x v="0"/>
    <d v="2018-05-30T00:00:00"/>
    <n v="6"/>
    <x v="0"/>
    <x v="5"/>
    <x v="1"/>
    <x v="2"/>
    <n v="3138"/>
    <n v="37656"/>
    <n v="1"/>
    <n v="0"/>
    <n v="5"/>
    <n v="5"/>
    <x v="21"/>
    <x v="1"/>
    <n v="37656"/>
  </r>
  <r>
    <n v="182"/>
    <s v="Isam Rashwani"/>
    <x v="0"/>
    <d v="2020-12-04T00:00:00"/>
    <n v="3"/>
    <x v="3"/>
    <x v="2"/>
    <x v="0"/>
    <x v="1"/>
    <n v="2051"/>
    <n v="24612"/>
    <n v="3"/>
    <n v="0"/>
    <n v="0"/>
    <n v="0"/>
    <x v="35"/>
    <x v="1"/>
    <n v="24612"/>
  </r>
  <r>
    <n v="183"/>
    <s v="Bushraa Alqadi"/>
    <x v="1"/>
    <d v="2018-09-08T00:00:00"/>
    <n v="6"/>
    <x v="0"/>
    <x v="8"/>
    <x v="0"/>
    <x v="2"/>
    <n v="2986"/>
    <n v="35832"/>
    <n v="1"/>
    <n v="3"/>
    <n v="0"/>
    <n v="3"/>
    <x v="5"/>
    <x v="1"/>
    <n v="35832"/>
  </r>
  <r>
    <n v="184"/>
    <s v="Zakarian Almarstani"/>
    <x v="0"/>
    <d v="2019-02-28T00:00:00"/>
    <n v="5"/>
    <x v="1"/>
    <x v="2"/>
    <x v="3"/>
    <x v="1"/>
    <n v="2790"/>
    <n v="33480"/>
    <n v="5"/>
    <n v="6"/>
    <n v="0"/>
    <n v="6"/>
    <x v="29"/>
    <x v="1"/>
    <n v="33480"/>
  </r>
  <r>
    <n v="185"/>
    <s v="Fadi Siedih"/>
    <x v="0"/>
    <d v="2020-12-17T00:00:00"/>
    <n v="3"/>
    <x v="3"/>
    <x v="8"/>
    <x v="0"/>
    <x v="1"/>
    <n v="1075"/>
    <n v="12900"/>
    <n v="4.5"/>
    <n v="6"/>
    <n v="0"/>
    <n v="6"/>
    <x v="3"/>
    <x v="1"/>
    <n v="12900"/>
  </r>
  <r>
    <n v="186"/>
    <s v="Diea Almisri"/>
    <x v="0"/>
    <d v="2019-05-07T00:00:00"/>
    <n v="5"/>
    <x v="1"/>
    <x v="4"/>
    <x v="3"/>
    <x v="1"/>
    <n v="2009"/>
    <n v="24108"/>
    <n v="1"/>
    <n v="5"/>
    <n v="0"/>
    <n v="5"/>
    <x v="30"/>
    <x v="1"/>
    <n v="24108"/>
  </r>
  <r>
    <n v="187"/>
    <s v="Muhamad Alkhatib"/>
    <x v="0"/>
    <d v="2018-08-03T00:00:00"/>
    <n v="6"/>
    <x v="0"/>
    <x v="11"/>
    <x v="0"/>
    <x v="1"/>
    <n v="3254"/>
    <n v="39048"/>
    <n v="3"/>
    <n v="4"/>
    <n v="6"/>
    <n v="10"/>
    <x v="27"/>
    <x v="1"/>
    <n v="39048"/>
  </r>
  <r>
    <n v="188"/>
    <s v="Bisam Rghid"/>
    <x v="1"/>
    <d v="2019-10-17T00:00:00"/>
    <n v="4"/>
    <x v="1"/>
    <x v="15"/>
    <x v="2"/>
    <x v="1"/>
    <n v="2367"/>
    <n v="28404"/>
    <n v="3"/>
    <n v="0"/>
    <n v="0"/>
    <n v="0"/>
    <x v="33"/>
    <x v="1"/>
    <n v="28404"/>
  </r>
  <r>
    <n v="189"/>
    <s v="Muhamad Shakir"/>
    <x v="0"/>
    <d v="2018-02-02T00:00:00"/>
    <n v="6"/>
    <x v="0"/>
    <x v="2"/>
    <x v="2"/>
    <x v="1"/>
    <n v="3158"/>
    <n v="37896"/>
    <n v="3"/>
    <n v="2"/>
    <n v="5"/>
    <n v="7"/>
    <x v="14"/>
    <x v="1"/>
    <n v="37896"/>
  </r>
  <r>
    <n v="190"/>
    <s v="Muhamad Hamada"/>
    <x v="0"/>
    <d v="2019-12-27T00:00:00"/>
    <n v="4"/>
    <x v="1"/>
    <x v="2"/>
    <x v="2"/>
    <x v="1"/>
    <n v="1980"/>
    <n v="23760"/>
    <n v="2"/>
    <n v="0"/>
    <n v="0"/>
    <n v="0"/>
    <x v="35"/>
    <x v="1"/>
    <n v="23760"/>
  </r>
  <r>
    <n v="191"/>
    <s v="Omar Saeid"/>
    <x v="0"/>
    <d v="2019-04-07T00:00:00"/>
    <n v="5"/>
    <x v="1"/>
    <x v="5"/>
    <x v="0"/>
    <x v="1"/>
    <n v="2049"/>
    <n v="24588"/>
    <n v="3"/>
    <n v="6"/>
    <n v="0"/>
    <n v="6"/>
    <x v="47"/>
    <x v="1"/>
    <n v="24588"/>
  </r>
  <r>
    <n v="192"/>
    <s v="Aryj Sabagh"/>
    <x v="1"/>
    <d v="2020-05-27T00:00:00"/>
    <n v="4"/>
    <x v="1"/>
    <x v="12"/>
    <x v="0"/>
    <x v="2"/>
    <n v="2727"/>
    <n v="32724"/>
    <n v="2"/>
    <n v="0"/>
    <n v="0"/>
    <n v="0"/>
    <x v="5"/>
    <x v="1"/>
    <n v="32724"/>
  </r>
  <r>
    <n v="193"/>
    <s v="Madlin Alqutb"/>
    <x v="1"/>
    <d v="2019-12-07T00:00:00"/>
    <n v="4"/>
    <x v="1"/>
    <x v="2"/>
    <x v="2"/>
    <x v="3"/>
    <n v="974"/>
    <n v="11688"/>
    <n v="5"/>
    <n v="0"/>
    <n v="0"/>
    <n v="0"/>
    <x v="21"/>
    <x v="1"/>
    <n v="11688"/>
  </r>
  <r>
    <n v="194"/>
    <s v="Rybal Murad"/>
    <x v="0"/>
    <d v="2019-11-06T00:00:00"/>
    <n v="4"/>
    <x v="1"/>
    <x v="3"/>
    <x v="2"/>
    <x v="2"/>
    <n v="992"/>
    <n v="11904"/>
    <n v="5"/>
    <n v="0"/>
    <n v="0"/>
    <n v="0"/>
    <x v="29"/>
    <x v="1"/>
    <n v="11904"/>
  </r>
  <r>
    <n v="195"/>
    <s v="Samar Salih"/>
    <x v="1"/>
    <d v="2018-08-17T00:00:00"/>
    <n v="6"/>
    <x v="0"/>
    <x v="5"/>
    <x v="0"/>
    <x v="0"/>
    <n v="2730"/>
    <n v="32760"/>
    <n v="1"/>
    <n v="4"/>
    <n v="6"/>
    <n v="10"/>
    <x v="21"/>
    <x v="1"/>
    <n v="32760"/>
  </r>
  <r>
    <n v="196"/>
    <s v="Eala Alhamid"/>
    <x v="1"/>
    <d v="2016-01-18T00:00:00"/>
    <n v="8"/>
    <x v="2"/>
    <x v="8"/>
    <x v="0"/>
    <x v="0"/>
    <n v="2804"/>
    <n v="33648"/>
    <n v="4.5"/>
    <n v="0"/>
    <n v="0"/>
    <n v="0"/>
    <x v="37"/>
    <x v="1"/>
    <n v="33648"/>
  </r>
  <r>
    <n v="197"/>
    <s v="Ahmad Alziyat"/>
    <x v="0"/>
    <d v="2019-04-03T00:00:00"/>
    <n v="5"/>
    <x v="1"/>
    <x v="0"/>
    <x v="0"/>
    <x v="1"/>
    <n v="1467"/>
    <n v="17604"/>
    <n v="5"/>
    <n v="6"/>
    <n v="0"/>
    <n v="6"/>
    <x v="30"/>
    <x v="1"/>
    <n v="17604"/>
  </r>
  <r>
    <n v="198"/>
    <s v="Ibrahim Nhl"/>
    <x v="0"/>
    <d v="2020-11-06T00:00:00"/>
    <n v="3"/>
    <x v="3"/>
    <x v="1"/>
    <x v="4"/>
    <x v="0"/>
    <n v="997"/>
    <n v="11964"/>
    <n v="5"/>
    <n v="1"/>
    <n v="0"/>
    <n v="1"/>
    <x v="50"/>
    <x v="1"/>
    <n v="11964.2"/>
  </r>
  <r>
    <n v="199"/>
    <s v="Muhamad Alsiyah"/>
    <x v="0"/>
    <d v="2019-08-28T00:00:00"/>
    <n v="5"/>
    <x v="1"/>
    <x v="5"/>
    <x v="1"/>
    <x v="0"/>
    <n v="1859"/>
    <n v="22308"/>
    <n v="5"/>
    <n v="5"/>
    <n v="0"/>
    <n v="5"/>
    <x v="33"/>
    <x v="1"/>
    <n v="22308"/>
  </r>
  <r>
    <n v="200"/>
    <s v="Ali Rafaea"/>
    <x v="0"/>
    <d v="2019-09-03T00:00:00"/>
    <n v="5"/>
    <x v="1"/>
    <x v="12"/>
    <x v="0"/>
    <x v="2"/>
    <n v="1231"/>
    <n v="14772"/>
    <n v="1"/>
    <n v="1"/>
    <n v="5"/>
    <n v="6"/>
    <x v="3"/>
    <x v="1"/>
    <n v="14772"/>
  </r>
  <r>
    <n v="201"/>
    <s v="Saed Eazu"/>
    <x v="0"/>
    <d v="2019-07-19T00:00:00"/>
    <n v="5"/>
    <x v="1"/>
    <x v="2"/>
    <x v="0"/>
    <x v="1"/>
    <n v="719"/>
    <n v="8628"/>
    <n v="5"/>
    <n v="0"/>
    <n v="0"/>
    <n v="0"/>
    <x v="5"/>
    <x v="1"/>
    <n v="8628"/>
  </r>
  <r>
    <n v="202"/>
    <s v="Majdy Alshaykh"/>
    <x v="0"/>
    <d v="2020-05-31T00:00:00"/>
    <n v="4"/>
    <x v="1"/>
    <x v="14"/>
    <x v="2"/>
    <x v="1"/>
    <n v="2186"/>
    <n v="26232"/>
    <n v="1"/>
    <n v="2"/>
    <n v="0"/>
    <n v="2"/>
    <x v="14"/>
    <x v="1"/>
    <n v="26232"/>
  </r>
  <r>
    <n v="203"/>
    <s v="Ihsan Alrrashid"/>
    <x v="0"/>
    <d v="2019-05-18T00:00:00"/>
    <n v="5"/>
    <x v="1"/>
    <x v="13"/>
    <x v="0"/>
    <x v="0"/>
    <n v="1605"/>
    <n v="19260"/>
    <n v="4.5"/>
    <n v="5"/>
    <n v="4"/>
    <n v="9"/>
    <x v="21"/>
    <x v="1"/>
    <n v="19260"/>
  </r>
  <r>
    <n v="204"/>
    <s v="Iad Nuna"/>
    <x v="0"/>
    <d v="2018-05-17T00:00:00"/>
    <n v="6"/>
    <x v="0"/>
    <x v="8"/>
    <x v="0"/>
    <x v="1"/>
    <n v="2365"/>
    <n v="28380"/>
    <n v="1"/>
    <n v="0"/>
    <n v="0"/>
    <n v="0"/>
    <x v="51"/>
    <x v="0"/>
    <n v="28380"/>
  </r>
  <r>
    <n v="205"/>
    <s v="Bara Salah"/>
    <x v="0"/>
    <d v="2017-04-17T00:00:00"/>
    <n v="7"/>
    <x v="0"/>
    <x v="19"/>
    <x v="3"/>
    <x v="1"/>
    <n v="1096"/>
    <n v="13152"/>
    <n v="4.5"/>
    <n v="4"/>
    <n v="0"/>
    <n v="4"/>
    <x v="5"/>
    <x v="1"/>
    <n v="13152"/>
  </r>
  <r>
    <n v="206"/>
    <s v="Fadi Mustafaa"/>
    <x v="0"/>
    <d v="2019-07-08T00:00:00"/>
    <n v="5"/>
    <x v="1"/>
    <x v="8"/>
    <x v="0"/>
    <x v="2"/>
    <n v="1037"/>
    <n v="12444"/>
    <n v="3"/>
    <n v="6"/>
    <n v="0"/>
    <n v="6"/>
    <x v="27"/>
    <x v="1"/>
    <n v="12444"/>
  </r>
  <r>
    <n v="207"/>
    <s v="Muhamad Abu Shwmr"/>
    <x v="0"/>
    <d v="2020-12-03T00:00:00"/>
    <n v="3"/>
    <x v="3"/>
    <x v="8"/>
    <x v="3"/>
    <x v="0"/>
    <n v="1757"/>
    <n v="21084"/>
    <n v="2"/>
    <n v="6"/>
    <n v="0"/>
    <n v="6"/>
    <x v="20"/>
    <x v="1"/>
    <n v="21084"/>
  </r>
  <r>
    <n v="208"/>
    <s v="Bima Turkmany"/>
    <x v="1"/>
    <d v="2020-11-03T00:00:00"/>
    <n v="3"/>
    <x v="3"/>
    <x v="12"/>
    <x v="0"/>
    <x v="1"/>
    <n v="3405"/>
    <n v="40860"/>
    <n v="5"/>
    <n v="0"/>
    <n v="0"/>
    <n v="0"/>
    <x v="33"/>
    <x v="1"/>
    <n v="40860"/>
  </r>
  <r>
    <n v="209"/>
    <s v="Husam Alhakim"/>
    <x v="0"/>
    <d v="2018-06-11T00:00:00"/>
    <n v="6"/>
    <x v="0"/>
    <x v="5"/>
    <x v="2"/>
    <x v="0"/>
    <n v="2154"/>
    <n v="25848"/>
    <n v="5"/>
    <n v="0"/>
    <n v="0"/>
    <n v="0"/>
    <x v="30"/>
    <x v="1"/>
    <n v="25848"/>
  </r>
  <r>
    <n v="210"/>
    <s v="Abdalrahmin Abu Jaysh"/>
    <x v="0"/>
    <d v="2019-02-12T00:00:00"/>
    <n v="5"/>
    <x v="1"/>
    <x v="9"/>
    <x v="0"/>
    <x v="1"/>
    <n v="805"/>
    <n v="9660"/>
    <n v="2"/>
    <n v="0"/>
    <n v="0"/>
    <n v="0"/>
    <x v="39"/>
    <x v="1"/>
    <n v="9660"/>
  </r>
  <r>
    <n v="211"/>
    <s v="Majdulyn Aleusud"/>
    <x v="1"/>
    <d v="2018-10-03T00:00:00"/>
    <n v="5"/>
    <x v="1"/>
    <x v="18"/>
    <x v="0"/>
    <x v="1"/>
    <n v="3093"/>
    <n v="37116"/>
    <n v="4.5"/>
    <n v="0"/>
    <n v="0"/>
    <n v="0"/>
    <x v="14"/>
    <x v="1"/>
    <n v="37116"/>
  </r>
  <r>
    <n v="212"/>
    <s v="Ahmad Shakhashiru"/>
    <x v="0"/>
    <d v="2017-08-10T00:00:00"/>
    <n v="7"/>
    <x v="0"/>
    <x v="15"/>
    <x v="1"/>
    <x v="0"/>
    <n v="1039"/>
    <n v="12468"/>
    <n v="3"/>
    <n v="2"/>
    <n v="0"/>
    <n v="2"/>
    <x v="52"/>
    <x v="0"/>
    <n v="12468"/>
  </r>
  <r>
    <n v="213"/>
    <s v="Majid Alshaykh"/>
    <x v="0"/>
    <d v="2019-11-23T00:00:00"/>
    <n v="4"/>
    <x v="1"/>
    <x v="5"/>
    <x v="0"/>
    <x v="0"/>
    <n v="1012"/>
    <n v="12144"/>
    <n v="3"/>
    <n v="1"/>
    <n v="0"/>
    <n v="1"/>
    <x v="3"/>
    <x v="1"/>
    <n v="12144"/>
  </r>
  <r>
    <n v="214"/>
    <s v="Bashshar Zarzur"/>
    <x v="0"/>
    <d v="2017-06-13T00:00:00"/>
    <n v="7"/>
    <x v="0"/>
    <x v="4"/>
    <x v="0"/>
    <x v="1"/>
    <n v="2216"/>
    <n v="26592"/>
    <n v="2"/>
    <n v="0"/>
    <n v="0"/>
    <n v="0"/>
    <x v="34"/>
    <x v="1"/>
    <n v="26592"/>
  </r>
  <r>
    <n v="215"/>
    <s v="Malik Iismaeil"/>
    <x v="0"/>
    <d v="2020-11-28T00:00:00"/>
    <n v="3"/>
    <x v="3"/>
    <x v="12"/>
    <x v="0"/>
    <x v="3"/>
    <n v="2020"/>
    <n v="24240"/>
    <n v="4.5"/>
    <n v="0"/>
    <n v="5"/>
    <n v="5"/>
    <x v="30"/>
    <x v="1"/>
    <n v="24240"/>
  </r>
  <r>
    <n v="216"/>
    <s v="Omar Abu Nasir"/>
    <x v="0"/>
    <d v="2016-11-06T00:00:00"/>
    <n v="7"/>
    <x v="0"/>
    <x v="3"/>
    <x v="2"/>
    <x v="2"/>
    <n v="3309"/>
    <n v="39708"/>
    <n v="4.5"/>
    <n v="1"/>
    <n v="0"/>
    <n v="1"/>
    <x v="3"/>
    <x v="1"/>
    <n v="39708"/>
  </r>
  <r>
    <n v="217"/>
    <s v="Hasan Earabi"/>
    <x v="0"/>
    <d v="2020-05-05T00:00:00"/>
    <n v="4"/>
    <x v="1"/>
    <x v="5"/>
    <x v="2"/>
    <x v="2"/>
    <n v="983"/>
    <n v="11796"/>
    <n v="2"/>
    <n v="6"/>
    <n v="0"/>
    <n v="6"/>
    <x v="30"/>
    <x v="1"/>
    <n v="11796"/>
  </r>
  <r>
    <n v="218"/>
    <s v="Husayn Eisaa"/>
    <x v="0"/>
    <d v="2018-03-25T00:00:00"/>
    <n v="6"/>
    <x v="0"/>
    <x v="2"/>
    <x v="0"/>
    <x v="1"/>
    <n v="741"/>
    <n v="8892"/>
    <n v="3"/>
    <n v="0"/>
    <n v="0"/>
    <n v="0"/>
    <x v="33"/>
    <x v="1"/>
    <n v="8892"/>
  </r>
  <r>
    <n v="219"/>
    <s v="Mazin Sabiq"/>
    <x v="0"/>
    <d v="2016-09-13T00:00:00"/>
    <n v="7"/>
    <x v="0"/>
    <x v="5"/>
    <x v="2"/>
    <x v="1"/>
    <n v="1171"/>
    <n v="14052"/>
    <n v="4.5"/>
    <n v="0"/>
    <n v="0"/>
    <n v="0"/>
    <x v="30"/>
    <x v="1"/>
    <n v="14052"/>
  </r>
  <r>
    <n v="220"/>
    <s v="Zahir Dw"/>
    <x v="0"/>
    <d v="2019-12-18T00:00:00"/>
    <n v="4"/>
    <x v="1"/>
    <x v="12"/>
    <x v="0"/>
    <x v="2"/>
    <n v="2512"/>
    <n v="30144"/>
    <n v="5"/>
    <n v="6"/>
    <n v="0"/>
    <n v="6"/>
    <x v="14"/>
    <x v="1"/>
    <n v="30144"/>
  </r>
  <r>
    <n v="221"/>
    <s v="Lama Shaykhus"/>
    <x v="1"/>
    <d v="2019-03-29T00:00:00"/>
    <n v="5"/>
    <x v="1"/>
    <x v="0"/>
    <x v="0"/>
    <x v="0"/>
    <n v="1608"/>
    <n v="19296"/>
    <n v="1"/>
    <n v="0"/>
    <n v="3"/>
    <n v="3"/>
    <x v="37"/>
    <x v="1"/>
    <n v="19296"/>
  </r>
  <r>
    <n v="222"/>
    <s v="Tariq Mansur"/>
    <x v="0"/>
    <d v="2020-04-24T00:00:00"/>
    <n v="4"/>
    <x v="1"/>
    <x v="12"/>
    <x v="2"/>
    <x v="2"/>
    <n v="1677"/>
    <n v="20124"/>
    <n v="1"/>
    <n v="0"/>
    <n v="0"/>
    <n v="0"/>
    <x v="9"/>
    <x v="1"/>
    <n v="20124"/>
  </r>
  <r>
    <n v="223"/>
    <s v="Jawaher Bulta"/>
    <x v="1"/>
    <d v="2018-04-25T00:00:00"/>
    <n v="6"/>
    <x v="0"/>
    <x v="12"/>
    <x v="0"/>
    <x v="0"/>
    <n v="3414"/>
    <n v="40968"/>
    <n v="5"/>
    <n v="0"/>
    <n v="0"/>
    <n v="0"/>
    <x v="35"/>
    <x v="1"/>
    <n v="40968"/>
  </r>
  <r>
    <n v="224"/>
    <s v="Emam Hamshu"/>
    <x v="0"/>
    <d v="2019-03-29T00:00:00"/>
    <n v="5"/>
    <x v="1"/>
    <x v="12"/>
    <x v="4"/>
    <x v="1"/>
    <n v="1358"/>
    <n v="16296"/>
    <n v="5"/>
    <n v="0"/>
    <n v="0"/>
    <n v="0"/>
    <x v="14"/>
    <x v="1"/>
    <n v="16296"/>
  </r>
  <r>
    <n v="225"/>
    <s v="Muhamad Alnasar"/>
    <x v="0"/>
    <d v="2019-08-17T00:00:00"/>
    <n v="5"/>
    <x v="1"/>
    <x v="5"/>
    <x v="0"/>
    <x v="3"/>
    <n v="703"/>
    <n v="8436"/>
    <n v="4.5"/>
    <n v="0"/>
    <n v="0"/>
    <n v="0"/>
    <x v="38"/>
    <x v="1"/>
    <n v="8436.2000000000007"/>
  </r>
  <r>
    <n v="226"/>
    <s v="Fatin Red"/>
    <x v="1"/>
    <d v="2018-12-09T00:00:00"/>
    <n v="5"/>
    <x v="1"/>
    <x v="3"/>
    <x v="0"/>
    <x v="1"/>
    <n v="2017"/>
    <n v="24204"/>
    <n v="2"/>
    <n v="0"/>
    <n v="1"/>
    <n v="1"/>
    <x v="5"/>
    <x v="1"/>
    <n v="24204"/>
  </r>
  <r>
    <n v="227"/>
    <s v="Abd Alruhmin Muhamad"/>
    <x v="0"/>
    <d v="2019-08-10T00:00:00"/>
    <n v="5"/>
    <x v="1"/>
    <x v="3"/>
    <x v="0"/>
    <x v="1"/>
    <n v="1806"/>
    <n v="21672"/>
    <n v="5"/>
    <n v="0"/>
    <n v="0"/>
    <n v="0"/>
    <x v="3"/>
    <x v="1"/>
    <n v="21672"/>
  </r>
  <r>
    <n v="228"/>
    <s v="Fatin Dwalyby"/>
    <x v="1"/>
    <d v="2019-07-17T00:00:00"/>
    <n v="5"/>
    <x v="1"/>
    <x v="15"/>
    <x v="0"/>
    <x v="2"/>
    <n v="2421"/>
    <n v="29052"/>
    <n v="3"/>
    <n v="6"/>
    <n v="0"/>
    <n v="6"/>
    <x v="43"/>
    <x v="1"/>
    <n v="29052"/>
  </r>
  <r>
    <n v="229"/>
    <s v="Ali Musaa"/>
    <x v="0"/>
    <d v="2018-06-05T00:00:00"/>
    <n v="6"/>
    <x v="0"/>
    <x v="9"/>
    <x v="2"/>
    <x v="2"/>
    <n v="1461"/>
    <n v="17532"/>
    <n v="5"/>
    <n v="1"/>
    <n v="0"/>
    <n v="1"/>
    <x v="3"/>
    <x v="1"/>
    <n v="17532"/>
  </r>
  <r>
    <n v="230"/>
    <s v="Rima Litansdurfr"/>
    <x v="1"/>
    <d v="2020-10-02T00:00:00"/>
    <n v="3"/>
    <x v="3"/>
    <x v="2"/>
    <x v="0"/>
    <x v="3"/>
    <n v="1287"/>
    <n v="15444"/>
    <n v="1"/>
    <n v="0"/>
    <n v="0"/>
    <n v="0"/>
    <x v="3"/>
    <x v="1"/>
    <n v="15444"/>
  </r>
  <r>
    <n v="231"/>
    <s v="Basil Iidris"/>
    <x v="0"/>
    <d v="2018-05-24T00:00:00"/>
    <n v="6"/>
    <x v="0"/>
    <x v="2"/>
    <x v="0"/>
    <x v="1"/>
    <n v="2756"/>
    <n v="33072"/>
    <n v="3"/>
    <n v="2"/>
    <n v="0"/>
    <n v="2"/>
    <x v="37"/>
    <x v="1"/>
    <n v="33072"/>
  </r>
  <r>
    <n v="232"/>
    <s v="Antuan Ahmdghrybw"/>
    <x v="0"/>
    <d v="2019-01-09T00:00:00"/>
    <n v="5"/>
    <x v="1"/>
    <x v="0"/>
    <x v="0"/>
    <x v="1"/>
    <n v="2332"/>
    <n v="27984"/>
    <n v="5"/>
    <n v="0"/>
    <n v="0"/>
    <n v="0"/>
    <x v="35"/>
    <x v="1"/>
    <n v="27984"/>
  </r>
  <r>
    <n v="233"/>
    <s v="Rashad Shaykh"/>
    <x v="0"/>
    <d v="2019-11-26T00:00:00"/>
    <n v="4"/>
    <x v="1"/>
    <x v="11"/>
    <x v="0"/>
    <x v="1"/>
    <n v="812"/>
    <n v="9744"/>
    <n v="3"/>
    <n v="0"/>
    <n v="0"/>
    <n v="0"/>
    <x v="14"/>
    <x v="1"/>
    <n v="9744"/>
  </r>
  <r>
    <n v="234"/>
    <s v="Bidralidin Eala Aldiyn"/>
    <x v="0"/>
    <d v="2020-09-29T00:00:00"/>
    <n v="3"/>
    <x v="3"/>
    <x v="2"/>
    <x v="0"/>
    <x v="2"/>
    <n v="2651"/>
    <n v="31812"/>
    <n v="1"/>
    <n v="0"/>
    <n v="0"/>
    <n v="0"/>
    <x v="9"/>
    <x v="1"/>
    <n v="31812"/>
  </r>
  <r>
    <n v="235"/>
    <s v="Faras Suqbani"/>
    <x v="0"/>
    <d v="2019-03-23T00:00:00"/>
    <n v="5"/>
    <x v="1"/>
    <x v="4"/>
    <x v="2"/>
    <x v="0"/>
    <n v="2331"/>
    <n v="27972"/>
    <n v="4.5"/>
    <n v="0"/>
    <n v="0"/>
    <n v="0"/>
    <x v="21"/>
    <x v="1"/>
    <n v="27972"/>
  </r>
  <r>
    <n v="236"/>
    <s v="Muhamad Albahra"/>
    <x v="0"/>
    <d v="2019-12-27T00:00:00"/>
    <n v="4"/>
    <x v="1"/>
    <x v="4"/>
    <x v="1"/>
    <x v="2"/>
    <n v="2162"/>
    <n v="25944"/>
    <n v="5"/>
    <n v="0"/>
    <n v="0"/>
    <n v="0"/>
    <x v="20"/>
    <x v="1"/>
    <n v="25944"/>
  </r>
  <r>
    <n v="237"/>
    <s v="Khaldun Ezqul"/>
    <x v="0"/>
    <d v="2020-06-09T00:00:00"/>
    <n v="4"/>
    <x v="1"/>
    <x v="2"/>
    <x v="0"/>
    <x v="2"/>
    <n v="1952"/>
    <n v="23424"/>
    <n v="3"/>
    <n v="1"/>
    <n v="1"/>
    <n v="2"/>
    <x v="53"/>
    <x v="1"/>
    <n v="23424"/>
  </r>
  <r>
    <n v="238"/>
    <s v="Lwna Alhamuwd"/>
    <x v="1"/>
    <d v="2020-04-10T00:00:00"/>
    <n v="4"/>
    <x v="1"/>
    <x v="3"/>
    <x v="0"/>
    <x v="2"/>
    <n v="2976"/>
    <n v="35712"/>
    <n v="4.5"/>
    <n v="0"/>
    <n v="2"/>
    <n v="2"/>
    <x v="39"/>
    <x v="1"/>
    <n v="35712"/>
  </r>
  <r>
    <n v="239"/>
    <s v="Ahmad Abu Zamil"/>
    <x v="0"/>
    <d v="2018-06-21T00:00:00"/>
    <n v="6"/>
    <x v="0"/>
    <x v="2"/>
    <x v="1"/>
    <x v="1"/>
    <n v="2080"/>
    <n v="24960"/>
    <n v="5"/>
    <n v="0"/>
    <n v="5"/>
    <n v="5"/>
    <x v="20"/>
    <x v="1"/>
    <n v="24960"/>
  </r>
  <r>
    <n v="240"/>
    <s v="Salih Alsyqly"/>
    <x v="0"/>
    <d v="2018-11-27T00:00:00"/>
    <n v="5"/>
    <x v="1"/>
    <x v="9"/>
    <x v="0"/>
    <x v="1"/>
    <n v="1668"/>
    <n v="20016"/>
    <n v="4.5"/>
    <n v="0"/>
    <n v="3"/>
    <n v="3"/>
    <x v="29"/>
    <x v="1"/>
    <n v="20016"/>
  </r>
  <r>
    <n v="241"/>
    <s v="Muhamad Aldamshqi"/>
    <x v="0"/>
    <d v="2016-07-05T00:00:00"/>
    <n v="8"/>
    <x v="2"/>
    <x v="9"/>
    <x v="0"/>
    <x v="1"/>
    <n v="2234"/>
    <n v="26808"/>
    <n v="5"/>
    <n v="3"/>
    <n v="0"/>
    <n v="3"/>
    <x v="3"/>
    <x v="1"/>
    <n v="26808"/>
  </r>
  <r>
    <n v="242"/>
    <s v="Fuad Alkmshh"/>
    <x v="0"/>
    <d v="2019-10-27T00:00:00"/>
    <n v="4"/>
    <x v="1"/>
    <x v="5"/>
    <x v="3"/>
    <x v="3"/>
    <n v="2096"/>
    <n v="25152"/>
    <n v="3"/>
    <n v="5"/>
    <n v="2"/>
    <n v="7"/>
    <x v="30"/>
    <x v="1"/>
    <n v="25152"/>
  </r>
  <r>
    <n v="243"/>
    <s v="Muhamad Alssati"/>
    <x v="0"/>
    <d v="2019-05-27T00:00:00"/>
    <n v="5"/>
    <x v="1"/>
    <x v="2"/>
    <x v="1"/>
    <x v="1"/>
    <n v="2129"/>
    <n v="25548"/>
    <n v="3"/>
    <n v="1"/>
    <n v="1"/>
    <n v="2"/>
    <x v="29"/>
    <x v="1"/>
    <n v="25548"/>
  </r>
  <r>
    <n v="244"/>
    <s v="Sayf Aldiyn Alem"/>
    <x v="0"/>
    <d v="2019-02-12T00:00:00"/>
    <n v="5"/>
    <x v="1"/>
    <x v="2"/>
    <x v="1"/>
    <x v="1"/>
    <n v="1429"/>
    <n v="17148"/>
    <n v="3"/>
    <n v="0"/>
    <n v="5"/>
    <n v="5"/>
    <x v="5"/>
    <x v="1"/>
    <n v="17148"/>
  </r>
  <r>
    <n v="245"/>
    <s v="Muhamad Aleisaa"/>
    <x v="0"/>
    <d v="2020-10-22T00:00:00"/>
    <n v="3"/>
    <x v="3"/>
    <x v="2"/>
    <x v="2"/>
    <x v="2"/>
    <n v="1479"/>
    <n v="17748"/>
    <n v="3"/>
    <n v="5"/>
    <n v="4"/>
    <n v="9"/>
    <x v="5"/>
    <x v="1"/>
    <n v="17748"/>
  </r>
  <r>
    <n v="246"/>
    <s v="Khalid Dulul"/>
    <x v="0"/>
    <d v="2020-12-16T00:00:00"/>
    <n v="3"/>
    <x v="3"/>
    <x v="0"/>
    <x v="2"/>
    <x v="2"/>
    <n v="2884"/>
    <n v="34608"/>
    <n v="5"/>
    <n v="1"/>
    <n v="6"/>
    <n v="7"/>
    <x v="29"/>
    <x v="1"/>
    <n v="34608"/>
  </r>
  <r>
    <n v="247"/>
    <s v="Ayham Aleid"/>
    <x v="0"/>
    <d v="2020-12-02T00:00:00"/>
    <n v="3"/>
    <x v="3"/>
    <x v="11"/>
    <x v="3"/>
    <x v="1"/>
    <n v="2947"/>
    <n v="35364"/>
    <n v="3"/>
    <n v="5"/>
    <n v="0"/>
    <n v="5"/>
    <x v="33"/>
    <x v="1"/>
    <n v="35364"/>
  </r>
  <r>
    <n v="248"/>
    <s v="Abd Alruhmin Badawiin"/>
    <x v="0"/>
    <d v="2018-06-24T00:00:00"/>
    <n v="6"/>
    <x v="0"/>
    <x v="0"/>
    <x v="0"/>
    <x v="2"/>
    <n v="1795"/>
    <n v="21540"/>
    <n v="1"/>
    <n v="0"/>
    <n v="0"/>
    <n v="0"/>
    <x v="37"/>
    <x v="1"/>
    <n v="21540"/>
  </r>
  <r>
    <n v="249"/>
    <s v="Ruba Rihan"/>
    <x v="1"/>
    <d v="2018-02-06T00:00:00"/>
    <n v="6"/>
    <x v="0"/>
    <x v="5"/>
    <x v="0"/>
    <x v="0"/>
    <n v="1982"/>
    <n v="23784"/>
    <n v="5"/>
    <n v="1"/>
    <n v="0"/>
    <n v="1"/>
    <x v="3"/>
    <x v="1"/>
    <n v="23784"/>
  </r>
  <r>
    <n v="250"/>
    <s v="Muhamad Alyasin"/>
    <x v="0"/>
    <d v="2020-11-27T00:00:00"/>
    <n v="3"/>
    <x v="3"/>
    <x v="5"/>
    <x v="0"/>
    <x v="3"/>
    <n v="2543"/>
    <n v="30516"/>
    <n v="5"/>
    <n v="0"/>
    <n v="0"/>
    <n v="0"/>
    <x v="54"/>
    <x v="1"/>
    <n v="30516.2"/>
  </r>
  <r>
    <n v="251"/>
    <s v="Sharihan Mulaliyun"/>
    <x v="1"/>
    <d v="2020-02-08T00:00:00"/>
    <n v="4"/>
    <x v="1"/>
    <x v="2"/>
    <x v="0"/>
    <x v="1"/>
    <n v="2787"/>
    <n v="33444"/>
    <n v="3"/>
    <n v="3"/>
    <n v="0"/>
    <n v="3"/>
    <x v="9"/>
    <x v="1"/>
    <n v="33444"/>
  </r>
  <r>
    <n v="252"/>
    <s v="Ibrahim Almahdi"/>
    <x v="0"/>
    <d v="2020-02-04T00:00:00"/>
    <n v="4"/>
    <x v="1"/>
    <x v="12"/>
    <x v="0"/>
    <x v="2"/>
    <n v="1095"/>
    <n v="13140"/>
    <n v="5"/>
    <n v="6"/>
    <n v="0"/>
    <n v="6"/>
    <x v="27"/>
    <x v="1"/>
    <n v="13140"/>
  </r>
  <r>
    <n v="253"/>
    <s v="Iin Sakar"/>
    <x v="1"/>
    <d v="2020-04-15T00:00:00"/>
    <n v="4"/>
    <x v="1"/>
    <x v="2"/>
    <x v="1"/>
    <x v="1"/>
    <n v="2009"/>
    <n v="24108"/>
    <n v="5"/>
    <n v="0"/>
    <n v="0"/>
    <n v="0"/>
    <x v="30"/>
    <x v="1"/>
    <n v="24108"/>
  </r>
  <r>
    <n v="254"/>
    <s v="Danah Yasin"/>
    <x v="1"/>
    <d v="2016-07-06T00:00:00"/>
    <n v="8"/>
    <x v="2"/>
    <x v="14"/>
    <x v="0"/>
    <x v="2"/>
    <n v="1837"/>
    <n v="22044"/>
    <n v="3"/>
    <n v="1"/>
    <n v="0"/>
    <n v="1"/>
    <x v="35"/>
    <x v="1"/>
    <n v="22044"/>
  </r>
  <r>
    <n v="255"/>
    <s v="Muhamad Abultif"/>
    <x v="0"/>
    <d v="2019-09-21T00:00:00"/>
    <n v="4"/>
    <x v="1"/>
    <x v="11"/>
    <x v="1"/>
    <x v="1"/>
    <n v="3109"/>
    <n v="37308"/>
    <n v="3"/>
    <n v="1"/>
    <n v="0"/>
    <n v="1"/>
    <x v="21"/>
    <x v="1"/>
    <n v="37308"/>
  </r>
  <r>
    <n v="256"/>
    <s v="Lama Alshalaq"/>
    <x v="1"/>
    <d v="2020-05-31T00:00:00"/>
    <n v="4"/>
    <x v="1"/>
    <x v="2"/>
    <x v="0"/>
    <x v="1"/>
    <n v="2832"/>
    <n v="33984"/>
    <n v="5"/>
    <n v="1"/>
    <n v="0"/>
    <n v="1"/>
    <x v="27"/>
    <x v="1"/>
    <n v="33984"/>
  </r>
  <r>
    <n v="257"/>
    <s v="Asf Zawal"/>
    <x v="0"/>
    <d v="2019-01-01T00:00:00"/>
    <n v="5"/>
    <x v="1"/>
    <x v="2"/>
    <x v="0"/>
    <x v="1"/>
    <n v="2940"/>
    <n v="35280"/>
    <n v="1"/>
    <n v="6"/>
    <n v="4"/>
    <n v="10"/>
    <x v="3"/>
    <x v="1"/>
    <n v="35280"/>
  </r>
  <r>
    <n v="258"/>
    <s v="Ahmad Aleabd"/>
    <x v="0"/>
    <d v="2019-04-05T00:00:00"/>
    <n v="5"/>
    <x v="1"/>
    <x v="3"/>
    <x v="3"/>
    <x v="2"/>
    <n v="983"/>
    <n v="11796"/>
    <n v="5"/>
    <n v="0"/>
    <n v="0"/>
    <n v="0"/>
    <x v="20"/>
    <x v="1"/>
    <n v="11796"/>
  </r>
  <r>
    <n v="259"/>
    <s v="Mazin Qarqazan"/>
    <x v="0"/>
    <d v="2020-04-20T00:00:00"/>
    <n v="4"/>
    <x v="1"/>
    <x v="7"/>
    <x v="0"/>
    <x v="2"/>
    <n v="1223"/>
    <n v="14676"/>
    <n v="1"/>
    <n v="6"/>
    <n v="0"/>
    <n v="6"/>
    <x v="14"/>
    <x v="1"/>
    <n v="14676"/>
  </r>
  <r>
    <n v="260"/>
    <s v="Diana Abu Ghazy"/>
    <x v="1"/>
    <d v="2020-07-13T00:00:00"/>
    <n v="4"/>
    <x v="1"/>
    <x v="16"/>
    <x v="0"/>
    <x v="2"/>
    <n v="833"/>
    <n v="9996"/>
    <n v="1"/>
    <n v="1"/>
    <n v="0"/>
    <n v="1"/>
    <x v="27"/>
    <x v="1"/>
    <n v="9996"/>
  </r>
  <r>
    <n v="261"/>
    <s v="Kawkab Alabth"/>
    <x v="1"/>
    <d v="2018-05-10T00:00:00"/>
    <n v="6"/>
    <x v="0"/>
    <x v="0"/>
    <x v="0"/>
    <x v="0"/>
    <n v="2074"/>
    <n v="24888"/>
    <n v="3"/>
    <n v="1"/>
    <n v="0"/>
    <n v="1"/>
    <x v="35"/>
    <x v="1"/>
    <n v="24888"/>
  </r>
  <r>
    <n v="262"/>
    <s v="Thamir Abu Taqih"/>
    <x v="0"/>
    <d v="2018-03-12T00:00:00"/>
    <n v="6"/>
    <x v="0"/>
    <x v="0"/>
    <x v="2"/>
    <x v="3"/>
    <n v="2811"/>
    <n v="33732"/>
    <n v="3"/>
    <n v="0"/>
    <n v="1"/>
    <n v="1"/>
    <x v="21"/>
    <x v="1"/>
    <n v="33732"/>
  </r>
  <r>
    <n v="263"/>
    <s v="Muhamad Alsyd"/>
    <x v="0"/>
    <d v="2019-09-23T00:00:00"/>
    <n v="4"/>
    <x v="1"/>
    <x v="0"/>
    <x v="1"/>
    <x v="2"/>
    <n v="1436"/>
    <n v="17232"/>
    <n v="4.5"/>
    <n v="3"/>
    <n v="4"/>
    <n v="7"/>
    <x v="37"/>
    <x v="1"/>
    <n v="17232"/>
  </r>
  <r>
    <n v="264"/>
    <s v="Khadijah Shbyb"/>
    <x v="1"/>
    <d v="2019-07-01T00:00:00"/>
    <n v="5"/>
    <x v="1"/>
    <x v="2"/>
    <x v="0"/>
    <x v="2"/>
    <n v="1041"/>
    <n v="12492"/>
    <n v="2"/>
    <n v="2"/>
    <n v="0"/>
    <n v="2"/>
    <x v="27"/>
    <x v="1"/>
    <n v="12492"/>
  </r>
  <r>
    <n v="265"/>
    <s v="Salwaa Tyru"/>
    <x v="1"/>
    <d v="2018-06-15T00:00:00"/>
    <n v="6"/>
    <x v="0"/>
    <x v="0"/>
    <x v="0"/>
    <x v="1"/>
    <n v="2231"/>
    <n v="26772"/>
    <n v="3"/>
    <n v="0"/>
    <n v="0"/>
    <n v="0"/>
    <x v="52"/>
    <x v="0"/>
    <n v="26772"/>
  </r>
  <r>
    <n v="266"/>
    <s v="Muayid Alhaju Bikr"/>
    <x v="0"/>
    <d v="2019-02-16T00:00:00"/>
    <n v="5"/>
    <x v="1"/>
    <x v="9"/>
    <x v="2"/>
    <x v="0"/>
    <n v="1036"/>
    <n v="12432"/>
    <n v="3"/>
    <n v="0"/>
    <n v="0"/>
    <n v="0"/>
    <x v="33"/>
    <x v="1"/>
    <n v="12432"/>
  </r>
  <r>
    <n v="267"/>
    <s v="Rannym Aldukifi"/>
    <x v="1"/>
    <d v="2020-10-15T00:00:00"/>
    <n v="3"/>
    <x v="3"/>
    <x v="0"/>
    <x v="0"/>
    <x v="2"/>
    <n v="2143"/>
    <n v="25716"/>
    <n v="5"/>
    <n v="0"/>
    <n v="0"/>
    <n v="0"/>
    <x v="55"/>
    <x v="1"/>
    <n v="25716.2"/>
  </r>
  <r>
    <n v="268"/>
    <s v="Iin Antun"/>
    <x v="1"/>
    <d v="2020-01-07T00:00:00"/>
    <n v="4"/>
    <x v="1"/>
    <x v="12"/>
    <x v="2"/>
    <x v="3"/>
    <n v="967"/>
    <n v="11604"/>
    <n v="5"/>
    <n v="0"/>
    <n v="4"/>
    <n v="4"/>
    <x v="21"/>
    <x v="1"/>
    <n v="11604"/>
  </r>
  <r>
    <n v="269"/>
    <s v="Jihad Darkzifli"/>
    <x v="0"/>
    <d v="2020-07-16T00:00:00"/>
    <n v="4"/>
    <x v="1"/>
    <x v="3"/>
    <x v="0"/>
    <x v="3"/>
    <n v="2510"/>
    <n v="30120"/>
    <n v="1"/>
    <n v="0"/>
    <n v="0"/>
    <n v="0"/>
    <x v="29"/>
    <x v="1"/>
    <n v="30120"/>
  </r>
  <r>
    <n v="270"/>
    <s v="Sandurana Alsaeid"/>
    <x v="1"/>
    <d v="2019-03-31T00:00:00"/>
    <n v="5"/>
    <x v="1"/>
    <x v="9"/>
    <x v="0"/>
    <x v="1"/>
    <n v="3364"/>
    <n v="40368"/>
    <n v="2"/>
    <n v="0"/>
    <n v="0"/>
    <n v="0"/>
    <x v="33"/>
    <x v="1"/>
    <n v="40368"/>
  </r>
  <r>
    <n v="271"/>
    <s v="Eala Alhifar"/>
    <x v="1"/>
    <d v="2019-01-06T00:00:00"/>
    <n v="5"/>
    <x v="1"/>
    <x v="12"/>
    <x v="0"/>
    <x v="0"/>
    <n v="3420"/>
    <n v="41040"/>
    <n v="5"/>
    <n v="6"/>
    <n v="0"/>
    <n v="6"/>
    <x v="14"/>
    <x v="1"/>
    <n v="41040"/>
  </r>
  <r>
    <n v="272"/>
    <s v="Samir Almala"/>
    <x v="0"/>
    <d v="2019-09-14T00:00:00"/>
    <n v="4"/>
    <x v="1"/>
    <x v="15"/>
    <x v="2"/>
    <x v="3"/>
    <n v="2229"/>
    <n v="26748"/>
    <n v="3"/>
    <n v="3"/>
    <n v="0"/>
    <n v="3"/>
    <x v="33"/>
    <x v="1"/>
    <n v="26748"/>
  </r>
  <r>
    <n v="273"/>
    <s v="Amir Kalthum"/>
    <x v="0"/>
    <d v="2020-05-27T00:00:00"/>
    <n v="4"/>
    <x v="1"/>
    <x v="15"/>
    <x v="0"/>
    <x v="0"/>
    <n v="1910"/>
    <n v="22920"/>
    <n v="5"/>
    <n v="2"/>
    <n v="0"/>
    <n v="2"/>
    <x v="27"/>
    <x v="1"/>
    <n v="22920"/>
  </r>
  <r>
    <n v="274"/>
    <s v="Lama Saeadat"/>
    <x v="1"/>
    <d v="2019-08-07T00:00:00"/>
    <n v="5"/>
    <x v="1"/>
    <x v="11"/>
    <x v="0"/>
    <x v="2"/>
    <n v="1917"/>
    <n v="23004"/>
    <n v="4.5"/>
    <n v="0"/>
    <n v="1"/>
    <n v="1"/>
    <x v="56"/>
    <x v="1"/>
    <n v="23004.2"/>
  </r>
  <r>
    <n v="275"/>
    <s v="Hasan Eijrush"/>
    <x v="0"/>
    <d v="2018-12-20T00:00:00"/>
    <n v="5"/>
    <x v="1"/>
    <x v="0"/>
    <x v="0"/>
    <x v="2"/>
    <n v="831"/>
    <n v="9972"/>
    <n v="1"/>
    <n v="1"/>
    <n v="2"/>
    <n v="3"/>
    <x v="3"/>
    <x v="1"/>
    <n v="9972"/>
  </r>
  <r>
    <n v="276"/>
    <s v="Muhamad Alkinaya"/>
    <x v="0"/>
    <d v="2019-07-06T00:00:00"/>
    <n v="5"/>
    <x v="1"/>
    <x v="0"/>
    <x v="2"/>
    <x v="1"/>
    <n v="2636"/>
    <n v="31632"/>
    <n v="4.5"/>
    <n v="0"/>
    <n v="2"/>
    <n v="2"/>
    <x v="37"/>
    <x v="1"/>
    <n v="31632"/>
  </r>
  <r>
    <n v="277"/>
    <s v="Rana Alrz"/>
    <x v="1"/>
    <d v="2018-09-05T00:00:00"/>
    <n v="6"/>
    <x v="0"/>
    <x v="5"/>
    <x v="3"/>
    <x v="1"/>
    <n v="2929"/>
    <n v="35148"/>
    <n v="2"/>
    <n v="0"/>
    <n v="1"/>
    <n v="1"/>
    <x v="37"/>
    <x v="1"/>
    <n v="35148"/>
  </r>
  <r>
    <n v="278"/>
    <s v="Tariq Alhariri"/>
    <x v="0"/>
    <d v="2019-10-26T00:00:00"/>
    <n v="4"/>
    <x v="1"/>
    <x v="0"/>
    <x v="0"/>
    <x v="2"/>
    <n v="1255"/>
    <n v="15060"/>
    <n v="1"/>
    <n v="6"/>
    <n v="0"/>
    <n v="6"/>
    <x v="46"/>
    <x v="1"/>
    <n v="15060"/>
  </r>
  <r>
    <n v="279"/>
    <s v="Amjad Quidr"/>
    <x v="0"/>
    <d v="2020-04-12T00:00:00"/>
    <n v="4"/>
    <x v="1"/>
    <x v="0"/>
    <x v="2"/>
    <x v="1"/>
    <n v="2210"/>
    <n v="26520"/>
    <n v="3"/>
    <n v="0"/>
    <n v="0"/>
    <n v="0"/>
    <x v="20"/>
    <x v="1"/>
    <n v="26520"/>
  </r>
  <r>
    <n v="280"/>
    <s v="Daniah Shaykh Janid"/>
    <x v="1"/>
    <d v="2019-10-15T00:00:00"/>
    <n v="4"/>
    <x v="1"/>
    <x v="0"/>
    <x v="0"/>
    <x v="2"/>
    <n v="1788"/>
    <n v="21456"/>
    <n v="5"/>
    <n v="1"/>
    <n v="0"/>
    <n v="1"/>
    <x v="21"/>
    <x v="1"/>
    <n v="21456"/>
  </r>
  <r>
    <n v="281"/>
    <s v="Hasan Zaza"/>
    <x v="0"/>
    <d v="2020-04-30T00:00:00"/>
    <n v="4"/>
    <x v="1"/>
    <x v="0"/>
    <x v="0"/>
    <x v="2"/>
    <n v="2488"/>
    <n v="29856"/>
    <n v="5"/>
    <n v="0"/>
    <n v="5"/>
    <n v="5"/>
    <x v="29"/>
    <x v="1"/>
    <n v="29856"/>
  </r>
  <r>
    <n v="282"/>
    <s v="Muhamad Hububati"/>
    <x v="0"/>
    <d v="2020-04-18T00:00:00"/>
    <n v="4"/>
    <x v="1"/>
    <x v="2"/>
    <x v="0"/>
    <x v="2"/>
    <n v="2187"/>
    <n v="26244"/>
    <n v="5"/>
    <n v="1"/>
    <n v="3"/>
    <n v="4"/>
    <x v="35"/>
    <x v="1"/>
    <n v="26244"/>
  </r>
  <r>
    <n v="283"/>
    <s v="Esamat Alhusayn"/>
    <x v="0"/>
    <d v="2020-05-12T00:00:00"/>
    <n v="4"/>
    <x v="1"/>
    <x v="0"/>
    <x v="0"/>
    <x v="1"/>
    <n v="1366"/>
    <n v="16392"/>
    <n v="2"/>
    <n v="0"/>
    <n v="0"/>
    <n v="0"/>
    <x v="20"/>
    <x v="1"/>
    <n v="16392"/>
  </r>
  <r>
    <n v="284"/>
    <s v="Fadi Allibad"/>
    <x v="0"/>
    <d v="2019-05-06T00:00:00"/>
    <n v="5"/>
    <x v="1"/>
    <x v="12"/>
    <x v="0"/>
    <x v="0"/>
    <n v="2612"/>
    <n v="31344"/>
    <n v="5"/>
    <n v="0"/>
    <n v="0"/>
    <n v="0"/>
    <x v="5"/>
    <x v="1"/>
    <n v="31344"/>
  </r>
  <r>
    <n v="285"/>
    <s v="Adnan Dahruj"/>
    <x v="0"/>
    <d v="2018-04-09T00:00:00"/>
    <n v="6"/>
    <x v="0"/>
    <x v="5"/>
    <x v="2"/>
    <x v="1"/>
    <n v="2246"/>
    <n v="26952"/>
    <n v="5"/>
    <n v="0"/>
    <n v="0"/>
    <n v="0"/>
    <x v="5"/>
    <x v="1"/>
    <n v="26952"/>
  </r>
  <r>
    <n v="286"/>
    <s v="Muhamad Almtlq"/>
    <x v="0"/>
    <d v="2018-07-26T00:00:00"/>
    <n v="6"/>
    <x v="0"/>
    <x v="0"/>
    <x v="0"/>
    <x v="1"/>
    <n v="2761"/>
    <n v="33132"/>
    <n v="5"/>
    <n v="0"/>
    <n v="2"/>
    <n v="2"/>
    <x v="27"/>
    <x v="1"/>
    <n v="33132"/>
  </r>
  <r>
    <n v="287"/>
    <s v="Tana Alhusayn"/>
    <x v="1"/>
    <d v="2019-12-01T00:00:00"/>
    <n v="4"/>
    <x v="1"/>
    <x v="15"/>
    <x v="0"/>
    <x v="1"/>
    <n v="1536"/>
    <n v="18432"/>
    <n v="4.5"/>
    <n v="0"/>
    <n v="0"/>
    <n v="0"/>
    <x v="40"/>
    <x v="1"/>
    <n v="18432.2"/>
  </r>
  <r>
    <n v="288"/>
    <s v="Muhamad Bdraldyn"/>
    <x v="0"/>
    <d v="2016-11-10T00:00:00"/>
    <n v="7"/>
    <x v="0"/>
    <x v="13"/>
    <x v="1"/>
    <x v="3"/>
    <n v="2180"/>
    <n v="26160"/>
    <n v="4.5"/>
    <n v="0"/>
    <n v="0"/>
    <n v="0"/>
    <x v="57"/>
    <x v="0"/>
    <n v="26160.2"/>
  </r>
  <r>
    <n v="289"/>
    <s v="Sana Eataya"/>
    <x v="1"/>
    <d v="2019-12-23T00:00:00"/>
    <n v="4"/>
    <x v="1"/>
    <x v="5"/>
    <x v="0"/>
    <x v="1"/>
    <n v="3412"/>
    <n v="40944"/>
    <n v="5"/>
    <n v="2"/>
    <n v="0"/>
    <n v="2"/>
    <x v="29"/>
    <x v="1"/>
    <n v="40944"/>
  </r>
  <r>
    <n v="290"/>
    <s v="Muhamad Aljizamati"/>
    <x v="0"/>
    <d v="2018-05-30T00:00:00"/>
    <n v="6"/>
    <x v="0"/>
    <x v="8"/>
    <x v="0"/>
    <x v="1"/>
    <n v="2546"/>
    <n v="30552"/>
    <n v="4.5"/>
    <n v="0"/>
    <n v="0"/>
    <n v="0"/>
    <x v="39"/>
    <x v="1"/>
    <n v="30552"/>
  </r>
  <r>
    <n v="291"/>
    <s v="Muhamad Alqasir"/>
    <x v="0"/>
    <d v="2017-12-27T00:00:00"/>
    <n v="6"/>
    <x v="0"/>
    <x v="16"/>
    <x v="0"/>
    <x v="2"/>
    <n v="1856"/>
    <n v="22272"/>
    <n v="5"/>
    <n v="0"/>
    <n v="0"/>
    <n v="0"/>
    <x v="30"/>
    <x v="1"/>
    <n v="22272"/>
  </r>
  <r>
    <n v="292"/>
    <s v="Fadi Salih"/>
    <x v="0"/>
    <d v="2019-06-02T00:00:00"/>
    <n v="5"/>
    <x v="1"/>
    <x v="3"/>
    <x v="0"/>
    <x v="1"/>
    <n v="3220"/>
    <n v="38640"/>
    <n v="5"/>
    <n v="6"/>
    <n v="0"/>
    <n v="6"/>
    <x v="29"/>
    <x v="1"/>
    <n v="38640"/>
  </r>
  <r>
    <n v="293"/>
    <s v="Alaa Ahmad"/>
    <x v="0"/>
    <d v="2016-04-13T00:00:00"/>
    <n v="8"/>
    <x v="2"/>
    <x v="2"/>
    <x v="1"/>
    <x v="1"/>
    <n v="3061"/>
    <n v="36732"/>
    <n v="5"/>
    <n v="0"/>
    <n v="0"/>
    <n v="0"/>
    <x v="29"/>
    <x v="1"/>
    <n v="36732"/>
  </r>
  <r>
    <n v="294"/>
    <s v="Abd Alruhmin Aljasim"/>
    <x v="0"/>
    <d v="2017-08-26T00:00:00"/>
    <n v="7"/>
    <x v="0"/>
    <x v="11"/>
    <x v="1"/>
    <x v="2"/>
    <n v="2221"/>
    <n v="26652"/>
    <n v="2"/>
    <n v="0"/>
    <n v="0"/>
    <n v="0"/>
    <x v="33"/>
    <x v="1"/>
    <n v="26652"/>
  </r>
  <r>
    <n v="295"/>
    <s v="Shilan Salam"/>
    <x v="1"/>
    <d v="2017-04-27T00:00:00"/>
    <n v="7"/>
    <x v="0"/>
    <x v="0"/>
    <x v="1"/>
    <x v="3"/>
    <n v="1799"/>
    <n v="21588"/>
    <n v="4.5"/>
    <n v="2"/>
    <n v="0"/>
    <n v="2"/>
    <x v="39"/>
    <x v="1"/>
    <n v="21588"/>
  </r>
  <r>
    <n v="296"/>
    <s v="Hasan Abuhamd"/>
    <x v="0"/>
    <d v="2017-05-24T00:00:00"/>
    <n v="7"/>
    <x v="0"/>
    <x v="5"/>
    <x v="0"/>
    <x v="3"/>
    <n v="2082"/>
    <n v="24984"/>
    <n v="3"/>
    <n v="0"/>
    <n v="0"/>
    <n v="0"/>
    <x v="33"/>
    <x v="1"/>
    <n v="24984"/>
  </r>
  <r>
    <n v="297"/>
    <s v="Khalil Qareush"/>
    <x v="0"/>
    <d v="2016-08-23T00:00:00"/>
    <n v="8"/>
    <x v="2"/>
    <x v="15"/>
    <x v="2"/>
    <x v="2"/>
    <n v="1490"/>
    <n v="17880"/>
    <n v="4.5"/>
    <n v="0"/>
    <n v="2"/>
    <n v="2"/>
    <x v="39"/>
    <x v="1"/>
    <n v="17880"/>
  </r>
  <r>
    <n v="298"/>
    <s v="Majd Jaridiun"/>
    <x v="1"/>
    <d v="2020-03-15T00:00:00"/>
    <n v="4"/>
    <x v="1"/>
    <x v="5"/>
    <x v="2"/>
    <x v="2"/>
    <n v="2042"/>
    <n v="24504"/>
    <n v="4.5"/>
    <n v="0"/>
    <n v="0"/>
    <n v="0"/>
    <x v="14"/>
    <x v="1"/>
    <n v="24504"/>
  </r>
  <r>
    <n v="299"/>
    <s v="Sami Alhumwi"/>
    <x v="0"/>
    <d v="2016-05-02T00:00:00"/>
    <n v="8"/>
    <x v="2"/>
    <x v="9"/>
    <x v="3"/>
    <x v="1"/>
    <n v="985"/>
    <n v="11820"/>
    <n v="5"/>
    <n v="1"/>
    <n v="0"/>
    <n v="1"/>
    <x v="27"/>
    <x v="1"/>
    <n v="11820"/>
  </r>
  <r>
    <n v="300"/>
    <s v="Rima Eibdalbaqi"/>
    <x v="1"/>
    <d v="2017-05-05T00:00:00"/>
    <n v="7"/>
    <x v="0"/>
    <x v="4"/>
    <x v="0"/>
    <x v="2"/>
    <n v="1988"/>
    <n v="23856"/>
    <n v="3"/>
    <n v="0"/>
    <n v="0"/>
    <n v="0"/>
    <x v="3"/>
    <x v="1"/>
    <n v="23856"/>
  </r>
  <r>
    <n v="301"/>
    <s v="Iin Almurashihi"/>
    <x v="1"/>
    <d v="2018-07-05T00:00:00"/>
    <n v="6"/>
    <x v="0"/>
    <x v="5"/>
    <x v="1"/>
    <x v="3"/>
    <n v="1545"/>
    <n v="18540"/>
    <n v="5"/>
    <n v="1"/>
    <n v="0"/>
    <n v="1"/>
    <x v="33"/>
    <x v="1"/>
    <n v="18540"/>
  </r>
  <r>
    <n v="302"/>
    <s v="Akthum Abu Fakhar"/>
    <x v="0"/>
    <d v="2020-07-04T00:00:00"/>
    <n v="4"/>
    <x v="1"/>
    <x v="11"/>
    <x v="0"/>
    <x v="1"/>
    <n v="2637"/>
    <n v="31644"/>
    <n v="5"/>
    <n v="0"/>
    <n v="0"/>
    <n v="0"/>
    <x v="36"/>
    <x v="1"/>
    <n v="31644.2"/>
  </r>
  <r>
    <n v="303"/>
    <s v="Muhamad Alkhuriu"/>
    <x v="0"/>
    <d v="2019-12-11T00:00:00"/>
    <n v="4"/>
    <x v="1"/>
    <x v="2"/>
    <x v="1"/>
    <x v="2"/>
    <n v="1385"/>
    <n v="16620"/>
    <n v="4.5"/>
    <n v="0"/>
    <n v="0"/>
    <n v="0"/>
    <x v="39"/>
    <x v="1"/>
    <n v="16620"/>
  </r>
  <r>
    <n v="304"/>
    <s v="Batual Alsaqaraq"/>
    <x v="1"/>
    <d v="2018-02-05T00:00:00"/>
    <n v="6"/>
    <x v="0"/>
    <x v="2"/>
    <x v="2"/>
    <x v="3"/>
    <n v="2468"/>
    <n v="29616"/>
    <n v="1"/>
    <n v="4"/>
    <n v="0"/>
    <n v="4"/>
    <x v="29"/>
    <x v="1"/>
    <n v="29616"/>
  </r>
  <r>
    <n v="305"/>
    <s v="Rinah Sharina"/>
    <x v="1"/>
    <d v="2018-06-29T00:00:00"/>
    <n v="6"/>
    <x v="0"/>
    <x v="13"/>
    <x v="3"/>
    <x v="1"/>
    <n v="2098"/>
    <n v="25176"/>
    <n v="4.5"/>
    <n v="0"/>
    <n v="0"/>
    <n v="0"/>
    <x v="29"/>
    <x v="1"/>
    <n v="25176"/>
  </r>
  <r>
    <n v="306"/>
    <s v="Muhamad Alsulayman"/>
    <x v="0"/>
    <d v="2019-05-22T00:00:00"/>
    <n v="5"/>
    <x v="1"/>
    <x v="9"/>
    <x v="2"/>
    <x v="1"/>
    <n v="2302"/>
    <n v="27624"/>
    <n v="3"/>
    <n v="6"/>
    <n v="0"/>
    <n v="6"/>
    <x v="39"/>
    <x v="1"/>
    <n v="27624"/>
  </r>
  <r>
    <n v="307"/>
    <s v="Diea Almaghribiu"/>
    <x v="0"/>
    <d v="2019-04-10T00:00:00"/>
    <n v="5"/>
    <x v="1"/>
    <x v="8"/>
    <x v="0"/>
    <x v="1"/>
    <n v="1623"/>
    <n v="19476"/>
    <n v="1"/>
    <n v="6"/>
    <n v="0"/>
    <n v="6"/>
    <x v="37"/>
    <x v="1"/>
    <n v="19476"/>
  </r>
  <r>
    <n v="308"/>
    <s v="Jablah Khayti"/>
    <x v="1"/>
    <d v="2019-03-13T00:00:00"/>
    <n v="5"/>
    <x v="1"/>
    <x v="12"/>
    <x v="4"/>
    <x v="1"/>
    <n v="1333"/>
    <n v="15996"/>
    <n v="3"/>
    <n v="1"/>
    <n v="6"/>
    <n v="7"/>
    <x v="14"/>
    <x v="1"/>
    <n v="15996"/>
  </r>
  <r>
    <n v="309"/>
    <s v="Muhamad Jamul"/>
    <x v="0"/>
    <d v="2016-11-18T00:00:00"/>
    <n v="7"/>
    <x v="0"/>
    <x v="0"/>
    <x v="2"/>
    <x v="1"/>
    <n v="1431"/>
    <n v="17172"/>
    <n v="5"/>
    <n v="0"/>
    <n v="0"/>
    <n v="0"/>
    <x v="37"/>
    <x v="1"/>
    <n v="17172"/>
  </r>
  <r>
    <n v="310"/>
    <s v="Kholoud Alrahil"/>
    <x v="1"/>
    <d v="2019-12-24T00:00:00"/>
    <n v="4"/>
    <x v="1"/>
    <x v="2"/>
    <x v="0"/>
    <x v="0"/>
    <n v="2527"/>
    <n v="30324"/>
    <n v="3"/>
    <n v="0"/>
    <n v="0"/>
    <n v="0"/>
    <x v="15"/>
    <x v="1"/>
    <n v="30324"/>
  </r>
  <r>
    <n v="311"/>
    <s v="Rahaf Gharah"/>
    <x v="1"/>
    <d v="2017-02-06T00:00:00"/>
    <n v="7"/>
    <x v="0"/>
    <x v="2"/>
    <x v="0"/>
    <x v="3"/>
    <n v="2631"/>
    <n v="31572"/>
    <n v="3"/>
    <n v="0"/>
    <n v="0"/>
    <n v="0"/>
    <x v="3"/>
    <x v="1"/>
    <n v="31572"/>
  </r>
  <r>
    <n v="312"/>
    <s v="Faras Saed"/>
    <x v="0"/>
    <d v="2018-03-12T00:00:00"/>
    <n v="6"/>
    <x v="0"/>
    <x v="9"/>
    <x v="0"/>
    <x v="0"/>
    <n v="1600"/>
    <n v="19200"/>
    <n v="4.5"/>
    <n v="0"/>
    <n v="0"/>
    <n v="0"/>
    <x v="30"/>
    <x v="1"/>
    <n v="19200"/>
  </r>
  <r>
    <n v="313"/>
    <s v="Abd Alrazzaq Shiah"/>
    <x v="0"/>
    <d v="2020-12-16T00:00:00"/>
    <n v="3"/>
    <x v="3"/>
    <x v="14"/>
    <x v="0"/>
    <x v="1"/>
    <n v="2752"/>
    <n v="33024"/>
    <n v="5"/>
    <n v="0"/>
    <n v="0"/>
    <n v="0"/>
    <x v="37"/>
    <x v="1"/>
    <n v="33024"/>
  </r>
  <r>
    <n v="314"/>
    <s v="Alaa Alaqre"/>
    <x v="1"/>
    <d v="2020-06-16T00:00:00"/>
    <n v="4"/>
    <x v="1"/>
    <x v="0"/>
    <x v="0"/>
    <x v="1"/>
    <n v="3125"/>
    <n v="37500"/>
    <n v="5"/>
    <n v="0"/>
    <n v="0"/>
    <n v="0"/>
    <x v="27"/>
    <x v="1"/>
    <n v="37500"/>
  </r>
  <r>
    <n v="315"/>
    <s v="Lylas Almisri"/>
    <x v="1"/>
    <d v="2019-07-02T00:00:00"/>
    <n v="5"/>
    <x v="1"/>
    <x v="7"/>
    <x v="1"/>
    <x v="0"/>
    <n v="2091"/>
    <n v="25092"/>
    <n v="2"/>
    <n v="0"/>
    <n v="1"/>
    <n v="1"/>
    <x v="21"/>
    <x v="1"/>
    <n v="25092"/>
  </r>
  <r>
    <n v="316"/>
    <s v="Kinda Zaydan"/>
    <x v="1"/>
    <d v="2016-12-22T00:00:00"/>
    <n v="7"/>
    <x v="0"/>
    <x v="9"/>
    <x v="2"/>
    <x v="1"/>
    <n v="1009"/>
    <n v="12108"/>
    <n v="4.5"/>
    <n v="0"/>
    <n v="0"/>
    <n v="0"/>
    <x v="58"/>
    <x v="0"/>
    <n v="12108.2"/>
  </r>
  <r>
    <n v="317"/>
    <s v="Muhamad Mudinih"/>
    <x v="0"/>
    <d v="2020-10-11T00:00:00"/>
    <n v="3"/>
    <x v="3"/>
    <x v="0"/>
    <x v="1"/>
    <x v="1"/>
    <n v="3443"/>
    <n v="41316"/>
    <n v="1"/>
    <n v="0"/>
    <n v="0"/>
    <n v="0"/>
    <x v="33"/>
    <x v="1"/>
    <n v="41316"/>
  </r>
  <r>
    <n v="318"/>
    <s v="Dinana AlAhmar"/>
    <x v="1"/>
    <d v="2018-03-23T00:00:00"/>
    <n v="6"/>
    <x v="0"/>
    <x v="2"/>
    <x v="3"/>
    <x v="0"/>
    <n v="1582"/>
    <n v="18984"/>
    <n v="4.5"/>
    <n v="0"/>
    <n v="0"/>
    <n v="0"/>
    <x v="27"/>
    <x v="1"/>
    <n v="18984"/>
  </r>
  <r>
    <n v="319"/>
    <s v="Amyrah Eurman"/>
    <x v="1"/>
    <d v="2019-03-04T00:00:00"/>
    <n v="5"/>
    <x v="1"/>
    <x v="9"/>
    <x v="2"/>
    <x v="2"/>
    <n v="2103"/>
    <n v="25236"/>
    <n v="5"/>
    <n v="1"/>
    <n v="1"/>
    <n v="2"/>
    <x v="35"/>
    <x v="1"/>
    <n v="25236"/>
  </r>
  <r>
    <n v="320"/>
    <s v="Safa Almawsiliu"/>
    <x v="1"/>
    <d v="2018-01-06T00:00:00"/>
    <n v="6"/>
    <x v="0"/>
    <x v="14"/>
    <x v="0"/>
    <x v="1"/>
    <n v="3108"/>
    <n v="37296"/>
    <n v="1"/>
    <n v="0"/>
    <n v="0"/>
    <n v="0"/>
    <x v="55"/>
    <x v="0"/>
    <n v="37296"/>
  </r>
  <r>
    <n v="321"/>
    <s v="Ahmad Eisaa"/>
    <x v="0"/>
    <d v="2016-08-19T00:00:00"/>
    <n v="8"/>
    <x v="2"/>
    <x v="2"/>
    <x v="0"/>
    <x v="1"/>
    <n v="1810"/>
    <n v="21720"/>
    <n v="3"/>
    <n v="0"/>
    <n v="0"/>
    <n v="0"/>
    <x v="27"/>
    <x v="1"/>
    <n v="21720"/>
  </r>
  <r>
    <n v="322"/>
    <s v="Abd Allah Salhany"/>
    <x v="0"/>
    <d v="2018-08-10T00:00:00"/>
    <n v="6"/>
    <x v="0"/>
    <x v="15"/>
    <x v="1"/>
    <x v="0"/>
    <n v="2312"/>
    <n v="27744"/>
    <n v="3"/>
    <n v="3"/>
    <n v="0"/>
    <n v="3"/>
    <x v="14"/>
    <x v="1"/>
    <n v="27744"/>
  </r>
  <r>
    <n v="323"/>
    <s v="Majd Aleid"/>
    <x v="1"/>
    <d v="2020-06-11T00:00:00"/>
    <n v="4"/>
    <x v="1"/>
    <x v="8"/>
    <x v="0"/>
    <x v="1"/>
    <n v="2783"/>
    <n v="33396"/>
    <n v="1"/>
    <n v="2"/>
    <n v="0"/>
    <n v="2"/>
    <x v="46"/>
    <x v="1"/>
    <n v="33396"/>
  </r>
  <r>
    <n v="324"/>
    <s v="Muhamad Shadi Alghazy"/>
    <x v="0"/>
    <d v="2020-12-02T00:00:00"/>
    <n v="3"/>
    <x v="3"/>
    <x v="0"/>
    <x v="0"/>
    <x v="1"/>
    <n v="3428"/>
    <n v="41136"/>
    <n v="3"/>
    <n v="5"/>
    <n v="0"/>
    <n v="5"/>
    <x v="14"/>
    <x v="1"/>
    <n v="41136"/>
  </r>
  <r>
    <n v="325"/>
    <s v="Ashraf Husayn"/>
    <x v="0"/>
    <d v="2018-02-05T00:00:00"/>
    <n v="6"/>
    <x v="0"/>
    <x v="5"/>
    <x v="0"/>
    <x v="2"/>
    <n v="3450"/>
    <n v="41400"/>
    <n v="2"/>
    <n v="0"/>
    <n v="4"/>
    <n v="4"/>
    <x v="21"/>
    <x v="1"/>
    <n v="41400"/>
  </r>
  <r>
    <n v="326"/>
    <s v="Muhamad Bytar"/>
    <x v="0"/>
    <d v="2018-09-19T00:00:00"/>
    <n v="5"/>
    <x v="1"/>
    <x v="19"/>
    <x v="2"/>
    <x v="1"/>
    <n v="1226"/>
    <n v="14712"/>
    <n v="2"/>
    <n v="6"/>
    <n v="5"/>
    <n v="11"/>
    <x v="37"/>
    <x v="1"/>
    <n v="14712"/>
  </r>
  <r>
    <n v="327"/>
    <s v="Muhamad Farahat"/>
    <x v="0"/>
    <d v="2019-08-30T00:00:00"/>
    <n v="5"/>
    <x v="1"/>
    <x v="12"/>
    <x v="0"/>
    <x v="2"/>
    <n v="3219"/>
    <n v="38628"/>
    <n v="3"/>
    <n v="0"/>
    <n v="0"/>
    <n v="0"/>
    <x v="27"/>
    <x v="1"/>
    <n v="38628"/>
  </r>
  <r>
    <n v="328"/>
    <s v="Mazin Albazir"/>
    <x v="0"/>
    <d v="2019-04-19T00:00:00"/>
    <n v="5"/>
    <x v="1"/>
    <x v="0"/>
    <x v="1"/>
    <x v="1"/>
    <n v="2060"/>
    <n v="24720"/>
    <n v="5"/>
    <n v="0"/>
    <n v="0"/>
    <n v="0"/>
    <x v="32"/>
    <x v="1"/>
    <n v="24720"/>
  </r>
  <r>
    <n v="329"/>
    <s v="Iin Alnisrin"/>
    <x v="1"/>
    <d v="2019-01-18T00:00:00"/>
    <n v="5"/>
    <x v="1"/>
    <x v="7"/>
    <x v="3"/>
    <x v="1"/>
    <n v="2479"/>
    <n v="29748"/>
    <n v="5"/>
    <n v="0"/>
    <n v="2"/>
    <n v="2"/>
    <x v="29"/>
    <x v="1"/>
    <n v="29748"/>
  </r>
  <r>
    <n v="330"/>
    <s v="Lama Sharabi"/>
    <x v="1"/>
    <d v="2018-05-28T00:00:00"/>
    <n v="6"/>
    <x v="0"/>
    <x v="3"/>
    <x v="2"/>
    <x v="1"/>
    <n v="2106"/>
    <n v="25272"/>
    <n v="3"/>
    <n v="0"/>
    <n v="0"/>
    <n v="0"/>
    <x v="21"/>
    <x v="1"/>
    <n v="25272"/>
  </r>
  <r>
    <n v="331"/>
    <s v="Emar Hamuwd"/>
    <x v="1"/>
    <d v="2019-06-07T00:00:00"/>
    <n v="5"/>
    <x v="1"/>
    <x v="2"/>
    <x v="1"/>
    <x v="3"/>
    <n v="1480"/>
    <n v="17760"/>
    <n v="2"/>
    <n v="0"/>
    <n v="0"/>
    <n v="0"/>
    <x v="14"/>
    <x v="1"/>
    <n v="17760"/>
  </r>
  <r>
    <n v="332"/>
    <s v="Afra Aleuryan"/>
    <x v="1"/>
    <d v="2017-11-19T00:00:00"/>
    <n v="6"/>
    <x v="0"/>
    <x v="2"/>
    <x v="0"/>
    <x v="0"/>
    <n v="994"/>
    <n v="11928"/>
    <n v="1"/>
    <n v="0"/>
    <n v="0"/>
    <n v="0"/>
    <x v="21"/>
    <x v="1"/>
    <n v="11928"/>
  </r>
  <r>
    <n v="333"/>
    <s v="Ahmad Eaku"/>
    <x v="0"/>
    <d v="2019-11-28T00:00:00"/>
    <n v="4"/>
    <x v="1"/>
    <x v="8"/>
    <x v="2"/>
    <x v="1"/>
    <n v="2119"/>
    <n v="25428"/>
    <n v="4.5"/>
    <n v="1"/>
    <n v="5"/>
    <n v="6"/>
    <x v="30"/>
    <x v="1"/>
    <n v="25428"/>
  </r>
  <r>
    <n v="334"/>
    <s v="Ramiz Euthman"/>
    <x v="0"/>
    <d v="2018-10-05T00:00:00"/>
    <n v="5"/>
    <x v="1"/>
    <x v="7"/>
    <x v="0"/>
    <x v="1"/>
    <n v="1577"/>
    <n v="18924"/>
    <n v="4.5"/>
    <n v="0"/>
    <n v="0"/>
    <n v="0"/>
    <x v="3"/>
    <x v="1"/>
    <n v="18924"/>
  </r>
  <r>
    <n v="335"/>
    <s v="Iad Hazruma"/>
    <x v="0"/>
    <d v="2018-05-04T00:00:00"/>
    <n v="6"/>
    <x v="0"/>
    <x v="0"/>
    <x v="2"/>
    <x v="1"/>
    <n v="3160"/>
    <n v="37920"/>
    <n v="5"/>
    <n v="0"/>
    <n v="5"/>
    <n v="5"/>
    <x v="14"/>
    <x v="1"/>
    <n v="37920"/>
  </r>
  <r>
    <n v="336"/>
    <s v="Husayn Durkzili"/>
    <x v="0"/>
    <d v="2020-10-19T00:00:00"/>
    <n v="3"/>
    <x v="3"/>
    <x v="13"/>
    <x v="1"/>
    <x v="1"/>
    <n v="2692"/>
    <n v="32304"/>
    <n v="1"/>
    <n v="4"/>
    <n v="0"/>
    <n v="4"/>
    <x v="39"/>
    <x v="1"/>
    <n v="32304"/>
  </r>
  <r>
    <n v="337"/>
    <s v="Imran Shaqir"/>
    <x v="0"/>
    <d v="2018-11-26T00:00:00"/>
    <n v="5"/>
    <x v="1"/>
    <x v="5"/>
    <x v="2"/>
    <x v="3"/>
    <n v="1448"/>
    <n v="17376"/>
    <n v="4.5"/>
    <n v="0"/>
    <n v="0"/>
    <n v="0"/>
    <x v="33"/>
    <x v="1"/>
    <n v="17376"/>
  </r>
  <r>
    <n v="338"/>
    <s v="Rawan Alsabagh"/>
    <x v="1"/>
    <d v="2019-03-17T00:00:00"/>
    <n v="5"/>
    <x v="1"/>
    <x v="2"/>
    <x v="0"/>
    <x v="0"/>
    <n v="1568"/>
    <n v="18816"/>
    <n v="3"/>
    <n v="5"/>
    <n v="0"/>
    <n v="5"/>
    <x v="3"/>
    <x v="1"/>
    <n v="18816"/>
  </r>
  <r>
    <n v="339"/>
    <s v="Muayid Husu"/>
    <x v="0"/>
    <d v="2016-12-20T00:00:00"/>
    <n v="7"/>
    <x v="0"/>
    <x v="8"/>
    <x v="0"/>
    <x v="2"/>
    <n v="1823"/>
    <n v="21876"/>
    <n v="4.5"/>
    <n v="5"/>
    <n v="0"/>
    <n v="5"/>
    <x v="21"/>
    <x v="1"/>
    <n v="21876"/>
  </r>
  <r>
    <n v="340"/>
    <s v="Muanis Eilwan"/>
    <x v="0"/>
    <d v="2019-02-16T00:00:00"/>
    <n v="5"/>
    <x v="1"/>
    <x v="2"/>
    <x v="0"/>
    <x v="0"/>
    <n v="1712"/>
    <n v="20544"/>
    <n v="4.5"/>
    <n v="0"/>
    <n v="4"/>
    <n v="4"/>
    <x v="46"/>
    <x v="1"/>
    <n v="20544"/>
  </r>
  <r>
    <n v="341"/>
    <s v="Dijwar Alhidad"/>
    <x v="0"/>
    <d v="2020-10-30T00:00:00"/>
    <n v="3"/>
    <x v="3"/>
    <x v="3"/>
    <x v="2"/>
    <x v="3"/>
    <n v="744"/>
    <n v="8928"/>
    <n v="5"/>
    <n v="5"/>
    <n v="0"/>
    <n v="5"/>
    <x v="5"/>
    <x v="1"/>
    <n v="8928"/>
  </r>
  <r>
    <n v="342"/>
    <s v="Asama Zaeur"/>
    <x v="1"/>
    <d v="2017-07-29T00:00:00"/>
    <n v="7"/>
    <x v="0"/>
    <x v="2"/>
    <x v="0"/>
    <x v="2"/>
    <n v="2972"/>
    <n v="35664"/>
    <n v="5"/>
    <n v="0"/>
    <n v="4"/>
    <n v="4"/>
    <x v="35"/>
    <x v="1"/>
    <n v="35664"/>
  </r>
  <r>
    <n v="343"/>
    <s v="Esamat Aleumurii"/>
    <x v="0"/>
    <d v="2019-11-16T00:00:00"/>
    <n v="4"/>
    <x v="1"/>
    <x v="5"/>
    <x v="0"/>
    <x v="2"/>
    <n v="2931"/>
    <n v="35172"/>
    <n v="3"/>
    <n v="6"/>
    <n v="0"/>
    <n v="6"/>
    <x v="23"/>
    <x v="1"/>
    <n v="35172"/>
  </r>
  <r>
    <n v="344"/>
    <s v="Tariq Albaytar"/>
    <x v="0"/>
    <d v="2018-07-20T00:00:00"/>
    <n v="6"/>
    <x v="0"/>
    <x v="15"/>
    <x v="3"/>
    <x v="0"/>
    <n v="2544"/>
    <n v="30528"/>
    <n v="3"/>
    <n v="0"/>
    <n v="0"/>
    <n v="0"/>
    <x v="35"/>
    <x v="1"/>
    <n v="30528"/>
  </r>
  <r>
    <n v="345"/>
    <s v="Rasul Altuean"/>
    <x v="0"/>
    <d v="2016-08-23T00:00:00"/>
    <n v="8"/>
    <x v="2"/>
    <x v="2"/>
    <x v="1"/>
    <x v="1"/>
    <n v="1595"/>
    <n v="19140"/>
    <n v="5"/>
    <n v="0"/>
    <n v="0"/>
    <n v="0"/>
    <x v="30"/>
    <x v="1"/>
    <n v="19140"/>
  </r>
  <r>
    <n v="346"/>
    <s v="Rawan Hamdan"/>
    <x v="1"/>
    <d v="2018-12-05T00:00:00"/>
    <n v="5"/>
    <x v="1"/>
    <x v="5"/>
    <x v="3"/>
    <x v="0"/>
    <n v="1326"/>
    <n v="15912"/>
    <n v="3"/>
    <n v="0"/>
    <n v="3"/>
    <n v="3"/>
    <x v="3"/>
    <x v="1"/>
    <n v="15912"/>
  </r>
  <r>
    <n v="347"/>
    <s v="Omar Alhindi"/>
    <x v="0"/>
    <d v="2019-01-27T00:00:00"/>
    <n v="5"/>
    <x v="1"/>
    <x v="9"/>
    <x v="0"/>
    <x v="1"/>
    <n v="3117"/>
    <n v="37404"/>
    <n v="3"/>
    <n v="0"/>
    <n v="4"/>
    <n v="4"/>
    <x v="30"/>
    <x v="1"/>
    <n v="37404"/>
  </r>
  <r>
    <n v="348"/>
    <s v="Dalia Zyny"/>
    <x v="1"/>
    <d v="2019-02-11T00:00:00"/>
    <n v="5"/>
    <x v="1"/>
    <x v="1"/>
    <x v="0"/>
    <x v="0"/>
    <n v="3446"/>
    <n v="41352"/>
    <n v="5"/>
    <n v="0"/>
    <n v="0"/>
    <n v="0"/>
    <x v="14"/>
    <x v="1"/>
    <n v="41352"/>
  </r>
  <r>
    <n v="349"/>
    <s v="Omar Biallah"/>
    <x v="0"/>
    <d v="2019-01-11T00:00:00"/>
    <n v="5"/>
    <x v="1"/>
    <x v="2"/>
    <x v="2"/>
    <x v="0"/>
    <n v="2023"/>
    <n v="24276"/>
    <n v="4.5"/>
    <n v="6"/>
    <n v="0"/>
    <n v="6"/>
    <x v="39"/>
    <x v="1"/>
    <n v="24276"/>
  </r>
  <r>
    <n v="350"/>
    <s v="Ali Alsaman"/>
    <x v="0"/>
    <d v="2020-08-01T00:00:00"/>
    <n v="4"/>
    <x v="1"/>
    <x v="12"/>
    <x v="0"/>
    <x v="2"/>
    <n v="979"/>
    <n v="11748"/>
    <n v="3"/>
    <n v="6"/>
    <n v="0"/>
    <n v="6"/>
    <x v="37"/>
    <x v="1"/>
    <n v="11748"/>
  </r>
  <r>
    <n v="351"/>
    <s v="Almuetaz Khalid"/>
    <x v="0"/>
    <d v="2020-08-21T00:00:00"/>
    <n v="4"/>
    <x v="1"/>
    <x v="17"/>
    <x v="0"/>
    <x v="1"/>
    <n v="1676"/>
    <n v="20112"/>
    <n v="4.5"/>
    <n v="0"/>
    <n v="0"/>
    <n v="0"/>
    <x v="5"/>
    <x v="1"/>
    <n v="20112"/>
  </r>
  <r>
    <n v="352"/>
    <s v="Rabana Alriys"/>
    <x v="1"/>
    <d v="2017-01-12T00:00:00"/>
    <n v="7"/>
    <x v="0"/>
    <x v="4"/>
    <x v="0"/>
    <x v="2"/>
    <n v="3079"/>
    <n v="36948"/>
    <n v="3"/>
    <n v="0"/>
    <n v="0"/>
    <n v="0"/>
    <x v="35"/>
    <x v="1"/>
    <n v="36948"/>
  </r>
  <r>
    <n v="353"/>
    <s v="Ghada Alkhatib"/>
    <x v="1"/>
    <d v="2019-07-29T00:00:00"/>
    <n v="5"/>
    <x v="1"/>
    <x v="7"/>
    <x v="0"/>
    <x v="1"/>
    <n v="2164"/>
    <n v="25968"/>
    <n v="3"/>
    <n v="0"/>
    <n v="2"/>
    <n v="2"/>
    <x v="30"/>
    <x v="1"/>
    <n v="25968"/>
  </r>
  <r>
    <n v="354"/>
    <s v="Esamat Jumea"/>
    <x v="0"/>
    <d v="2020-11-11T00:00:00"/>
    <n v="3"/>
    <x v="3"/>
    <x v="2"/>
    <x v="0"/>
    <x v="1"/>
    <n v="2312"/>
    <n v="27744"/>
    <n v="3"/>
    <n v="0"/>
    <n v="0"/>
    <n v="0"/>
    <x v="59"/>
    <x v="1"/>
    <n v="27744"/>
  </r>
  <r>
    <n v="355"/>
    <s v="Amir Alhaj Ali"/>
    <x v="0"/>
    <d v="2017-08-27T00:00:00"/>
    <n v="7"/>
    <x v="0"/>
    <x v="5"/>
    <x v="0"/>
    <x v="0"/>
    <n v="834"/>
    <n v="10008"/>
    <n v="2"/>
    <n v="6"/>
    <n v="0"/>
    <n v="6"/>
    <x v="20"/>
    <x v="1"/>
    <n v="10008"/>
  </r>
  <r>
    <n v="356"/>
    <s v="Samirah Qulumih"/>
    <x v="1"/>
    <d v="2019-01-15T00:00:00"/>
    <n v="5"/>
    <x v="1"/>
    <x v="0"/>
    <x v="0"/>
    <x v="1"/>
    <n v="723"/>
    <n v="8676"/>
    <n v="3"/>
    <n v="0"/>
    <n v="0"/>
    <n v="0"/>
    <x v="14"/>
    <x v="1"/>
    <n v="8676"/>
  </r>
  <r>
    <n v="357"/>
    <s v="Samir Dawara"/>
    <x v="0"/>
    <d v="2016-05-14T00:00:00"/>
    <n v="8"/>
    <x v="2"/>
    <x v="12"/>
    <x v="0"/>
    <x v="0"/>
    <n v="2807"/>
    <n v="33684"/>
    <n v="3"/>
    <n v="5"/>
    <n v="1"/>
    <n v="6"/>
    <x v="35"/>
    <x v="1"/>
    <n v="33684"/>
  </r>
  <r>
    <n v="358"/>
    <s v="Farial Salim"/>
    <x v="1"/>
    <d v="2017-06-18T00:00:00"/>
    <n v="7"/>
    <x v="0"/>
    <x v="9"/>
    <x v="1"/>
    <x v="2"/>
    <n v="1002"/>
    <n v="12024"/>
    <n v="5"/>
    <n v="1"/>
    <n v="0"/>
    <n v="1"/>
    <x v="29"/>
    <x v="1"/>
    <n v="12024"/>
  </r>
  <r>
    <n v="359"/>
    <s v="Salih Qahraman"/>
    <x v="0"/>
    <d v="2020-07-11T00:00:00"/>
    <n v="4"/>
    <x v="1"/>
    <x v="15"/>
    <x v="0"/>
    <x v="0"/>
    <n v="2265"/>
    <n v="27180"/>
    <n v="5"/>
    <n v="1"/>
    <n v="0"/>
    <n v="1"/>
    <x v="21"/>
    <x v="1"/>
    <n v="27180"/>
  </r>
  <r>
    <n v="360"/>
    <s v="Abdalhadi Mshati"/>
    <x v="0"/>
    <d v="2019-10-15T00:00:00"/>
    <n v="4"/>
    <x v="1"/>
    <x v="0"/>
    <x v="0"/>
    <x v="2"/>
    <n v="3283"/>
    <n v="39396"/>
    <n v="5"/>
    <n v="0"/>
    <n v="0"/>
    <n v="0"/>
    <x v="29"/>
    <x v="1"/>
    <n v="39396"/>
  </r>
  <r>
    <n v="361"/>
    <s v="Ruaa Altibae"/>
    <x v="1"/>
    <d v="2018-04-14T00:00:00"/>
    <n v="6"/>
    <x v="0"/>
    <x v="12"/>
    <x v="0"/>
    <x v="2"/>
    <n v="2675"/>
    <n v="32100"/>
    <n v="3"/>
    <n v="1"/>
    <n v="6"/>
    <n v="7"/>
    <x v="37"/>
    <x v="1"/>
    <n v="32100"/>
  </r>
  <r>
    <n v="362"/>
    <s v="Muhamad Iidlibi"/>
    <x v="0"/>
    <d v="2019-01-16T00:00:00"/>
    <n v="5"/>
    <x v="1"/>
    <x v="9"/>
    <x v="2"/>
    <x v="1"/>
    <n v="3056"/>
    <n v="36672"/>
    <n v="4.5"/>
    <n v="0"/>
    <n v="0"/>
    <n v="0"/>
    <x v="21"/>
    <x v="1"/>
    <n v="36672"/>
  </r>
  <r>
    <n v="363"/>
    <s v="Shadi Ghazzawi"/>
    <x v="0"/>
    <d v="2019-10-14T00:00:00"/>
    <n v="4"/>
    <x v="1"/>
    <x v="2"/>
    <x v="0"/>
    <x v="0"/>
    <n v="1579"/>
    <n v="18948"/>
    <n v="3"/>
    <n v="0"/>
    <n v="0"/>
    <n v="0"/>
    <x v="32"/>
    <x v="1"/>
    <n v="18948"/>
  </r>
  <r>
    <n v="364"/>
    <s v="Ahmad Eabd Aleal"/>
    <x v="0"/>
    <d v="2019-06-06T00:00:00"/>
    <n v="5"/>
    <x v="1"/>
    <x v="9"/>
    <x v="1"/>
    <x v="4"/>
    <n v="1255"/>
    <n v="15060"/>
    <n v="3"/>
    <n v="6"/>
    <n v="0"/>
    <n v="6"/>
    <x v="30"/>
    <x v="1"/>
    <n v="15060"/>
  </r>
  <r>
    <n v="365"/>
    <s v="Fadi Musuh"/>
    <x v="0"/>
    <d v="2019-01-31T00:00:00"/>
    <n v="5"/>
    <x v="1"/>
    <x v="0"/>
    <x v="0"/>
    <x v="4"/>
    <n v="3418"/>
    <n v="41016"/>
    <n v="3"/>
    <n v="4"/>
    <n v="0"/>
    <n v="4"/>
    <x v="33"/>
    <x v="1"/>
    <n v="41016"/>
  </r>
  <r>
    <n v="366"/>
    <s v="Basil Iismaeil"/>
    <x v="0"/>
    <d v="2020-11-30T00:00:00"/>
    <n v="3"/>
    <x v="3"/>
    <x v="9"/>
    <x v="0"/>
    <x v="4"/>
    <n v="3368"/>
    <n v="40416"/>
    <n v="3"/>
    <n v="0"/>
    <n v="0"/>
    <n v="0"/>
    <x v="5"/>
    <x v="1"/>
    <n v="40416"/>
  </r>
  <r>
    <n v="367"/>
    <s v="Sali Alhizae"/>
    <x v="1"/>
    <d v="2019-11-15T00:00:00"/>
    <n v="4"/>
    <x v="1"/>
    <x v="6"/>
    <x v="2"/>
    <x v="2"/>
    <n v="3275"/>
    <n v="39300"/>
    <n v="3"/>
    <n v="1"/>
    <n v="2"/>
    <n v="3"/>
    <x v="9"/>
    <x v="1"/>
    <n v="39300"/>
  </r>
  <r>
    <n v="368"/>
    <s v="Alaa Alghan"/>
    <x v="1"/>
    <d v="2020-12-27T00:00:00"/>
    <n v="3"/>
    <x v="3"/>
    <x v="7"/>
    <x v="2"/>
    <x v="0"/>
    <n v="3043"/>
    <n v="36516"/>
    <n v="2"/>
    <n v="0"/>
    <n v="0"/>
    <n v="0"/>
    <x v="5"/>
    <x v="1"/>
    <n v="36516"/>
  </r>
  <r>
    <n v="369"/>
    <s v="Maria Mitri"/>
    <x v="1"/>
    <d v="2019-12-04T00:00:00"/>
    <n v="4"/>
    <x v="1"/>
    <x v="15"/>
    <x v="4"/>
    <x v="2"/>
    <n v="1122"/>
    <n v="13464"/>
    <n v="4.5"/>
    <n v="2"/>
    <n v="4"/>
    <n v="6"/>
    <x v="3"/>
    <x v="1"/>
    <n v="13464"/>
  </r>
  <r>
    <n v="370"/>
    <s v="Ghazal Aleliwi"/>
    <x v="1"/>
    <d v="2018-03-24T00:00:00"/>
    <n v="6"/>
    <x v="0"/>
    <x v="2"/>
    <x v="0"/>
    <x v="1"/>
    <n v="764"/>
    <n v="9168"/>
    <n v="5"/>
    <n v="4"/>
    <n v="1"/>
    <n v="5"/>
    <x v="20"/>
    <x v="1"/>
    <n v="9168"/>
  </r>
  <r>
    <n v="371"/>
    <s v="Eala Almisri"/>
    <x v="1"/>
    <d v="2019-02-02T00:00:00"/>
    <n v="5"/>
    <x v="1"/>
    <x v="5"/>
    <x v="1"/>
    <x v="2"/>
    <n v="2879"/>
    <n v="34548"/>
    <n v="2"/>
    <n v="0"/>
    <n v="0"/>
    <n v="0"/>
    <x v="5"/>
    <x v="1"/>
    <n v="34548"/>
  </r>
  <r>
    <n v="372"/>
    <s v="Muhamad Aldwltali"/>
    <x v="0"/>
    <d v="2020-02-25T00:00:00"/>
    <n v="4"/>
    <x v="1"/>
    <x v="2"/>
    <x v="2"/>
    <x v="0"/>
    <n v="2252"/>
    <n v="27024"/>
    <n v="3"/>
    <n v="1"/>
    <n v="0"/>
    <n v="1"/>
    <x v="36"/>
    <x v="1"/>
    <n v="27024"/>
  </r>
  <r>
    <n v="373"/>
    <s v="Ahmad Udib"/>
    <x v="0"/>
    <d v="2018-11-09T00:00:00"/>
    <n v="5"/>
    <x v="1"/>
    <x v="3"/>
    <x v="2"/>
    <x v="3"/>
    <n v="2149"/>
    <n v="25788"/>
    <n v="3"/>
    <n v="0"/>
    <n v="0"/>
    <n v="0"/>
    <x v="33"/>
    <x v="1"/>
    <n v="25788"/>
  </r>
  <r>
    <n v="374"/>
    <s v="Ahmad Yuzbik"/>
    <x v="0"/>
    <d v="2019-11-08T00:00:00"/>
    <n v="4"/>
    <x v="1"/>
    <x v="18"/>
    <x v="2"/>
    <x v="1"/>
    <n v="2428"/>
    <n v="29136"/>
    <n v="5"/>
    <n v="0"/>
    <n v="0"/>
    <n v="0"/>
    <x v="60"/>
    <x v="1"/>
    <n v="29136.2"/>
  </r>
  <r>
    <n v="375"/>
    <s v="Muhamad Zaerur"/>
    <x v="0"/>
    <d v="2019-10-12T00:00:00"/>
    <n v="4"/>
    <x v="1"/>
    <x v="2"/>
    <x v="0"/>
    <x v="1"/>
    <n v="3240"/>
    <n v="38880"/>
    <n v="5"/>
    <n v="0"/>
    <n v="0"/>
    <n v="0"/>
    <x v="39"/>
    <x v="1"/>
    <n v="38880"/>
  </r>
  <r>
    <n v="376"/>
    <s v="Alaa Mazlum"/>
    <x v="1"/>
    <d v="2018-03-11T00:00:00"/>
    <n v="6"/>
    <x v="0"/>
    <x v="5"/>
    <x v="0"/>
    <x v="4"/>
    <n v="1448"/>
    <n v="17376"/>
    <n v="3"/>
    <n v="4"/>
    <n v="0"/>
    <n v="4"/>
    <x v="14"/>
    <x v="1"/>
    <n v="17376"/>
  </r>
  <r>
    <n v="377"/>
    <s v="Husayn Alghurani"/>
    <x v="0"/>
    <d v="2020-08-01T00:00:00"/>
    <n v="4"/>
    <x v="1"/>
    <x v="2"/>
    <x v="0"/>
    <x v="4"/>
    <n v="2409"/>
    <n v="28908"/>
    <n v="3"/>
    <n v="3"/>
    <n v="3"/>
    <n v="6"/>
    <x v="29"/>
    <x v="1"/>
    <n v="28908"/>
  </r>
  <r>
    <n v="378"/>
    <s v="Saeid Ahmad"/>
    <x v="0"/>
    <d v="2019-10-03T00:00:00"/>
    <n v="4"/>
    <x v="1"/>
    <x v="13"/>
    <x v="2"/>
    <x v="3"/>
    <n v="3030"/>
    <n v="36360"/>
    <n v="2"/>
    <n v="6"/>
    <n v="0"/>
    <n v="6"/>
    <x v="27"/>
    <x v="1"/>
    <n v="36360"/>
  </r>
  <r>
    <n v="379"/>
    <s v="Ahmad Alhasan"/>
    <x v="0"/>
    <d v="2020-09-18T00:00:00"/>
    <n v="3"/>
    <x v="3"/>
    <x v="2"/>
    <x v="2"/>
    <x v="2"/>
    <n v="2544"/>
    <n v="30528"/>
    <n v="5"/>
    <n v="0"/>
    <n v="0"/>
    <n v="0"/>
    <x v="34"/>
    <x v="1"/>
    <n v="30528"/>
  </r>
  <r>
    <n v="380"/>
    <s v="Abd Alsamad Altahhan"/>
    <x v="0"/>
    <d v="2017-02-12T00:00:00"/>
    <n v="7"/>
    <x v="0"/>
    <x v="8"/>
    <x v="0"/>
    <x v="0"/>
    <n v="2872"/>
    <n v="34464"/>
    <n v="4.5"/>
    <n v="5"/>
    <n v="0"/>
    <n v="5"/>
    <x v="3"/>
    <x v="1"/>
    <n v="34464"/>
  </r>
  <r>
    <n v="381"/>
    <s v="Amir Mahfud"/>
    <x v="0"/>
    <d v="2019-01-03T00:00:00"/>
    <n v="5"/>
    <x v="1"/>
    <x v="3"/>
    <x v="0"/>
    <x v="3"/>
    <n v="2263"/>
    <n v="27156"/>
    <n v="4.5"/>
    <n v="0"/>
    <n v="0"/>
    <n v="0"/>
    <x v="5"/>
    <x v="1"/>
    <n v="27156"/>
  </r>
  <r>
    <n v="382"/>
    <s v="Alaa Damrani"/>
    <x v="1"/>
    <d v="2019-08-27T00:00:00"/>
    <n v="5"/>
    <x v="1"/>
    <x v="0"/>
    <x v="2"/>
    <x v="4"/>
    <n v="2136"/>
    <n v="25632"/>
    <n v="5"/>
    <n v="4"/>
    <n v="0"/>
    <n v="4"/>
    <x v="9"/>
    <x v="1"/>
    <n v="25632"/>
  </r>
  <r>
    <n v="383"/>
    <s v="Iad Aldubus"/>
    <x v="0"/>
    <d v="2017-07-24T00:00:00"/>
    <n v="7"/>
    <x v="0"/>
    <x v="2"/>
    <x v="0"/>
    <x v="1"/>
    <n v="2379"/>
    <n v="28548"/>
    <n v="4.5"/>
    <n v="1"/>
    <n v="0"/>
    <n v="1"/>
    <x v="14"/>
    <x v="1"/>
    <n v="28548"/>
  </r>
  <r>
    <n v="384"/>
    <s v="Sarah Zynu"/>
    <x v="1"/>
    <d v="2020-07-24T00:00:00"/>
    <n v="4"/>
    <x v="1"/>
    <x v="5"/>
    <x v="0"/>
    <x v="2"/>
    <n v="1940"/>
    <n v="23280"/>
    <n v="3"/>
    <n v="4"/>
    <n v="6"/>
    <n v="10"/>
    <x v="27"/>
    <x v="1"/>
    <n v="23280"/>
  </r>
  <r>
    <n v="385"/>
    <s v="Husam Abu"/>
    <x v="0"/>
    <d v="2019-05-18T00:00:00"/>
    <n v="5"/>
    <x v="1"/>
    <x v="8"/>
    <x v="0"/>
    <x v="1"/>
    <n v="1558"/>
    <n v="18696"/>
    <n v="2"/>
    <n v="0"/>
    <n v="6"/>
    <n v="6"/>
    <x v="21"/>
    <x v="1"/>
    <n v="18696"/>
  </r>
  <r>
    <n v="386"/>
    <s v="Ahmad Shams"/>
    <x v="0"/>
    <d v="2019-04-08T00:00:00"/>
    <n v="5"/>
    <x v="1"/>
    <x v="7"/>
    <x v="0"/>
    <x v="2"/>
    <n v="1341"/>
    <n v="16092"/>
    <n v="5"/>
    <n v="3"/>
    <n v="0"/>
    <n v="3"/>
    <x v="5"/>
    <x v="1"/>
    <n v="16092"/>
  </r>
  <r>
    <n v="387"/>
    <s v="Lwy Khalil"/>
    <x v="0"/>
    <d v="2019-04-11T00:00:00"/>
    <n v="5"/>
    <x v="1"/>
    <x v="2"/>
    <x v="0"/>
    <x v="1"/>
    <n v="1703"/>
    <n v="20436"/>
    <n v="5"/>
    <n v="2"/>
    <n v="0"/>
    <n v="2"/>
    <x v="14"/>
    <x v="1"/>
    <n v="20436"/>
  </r>
  <r>
    <n v="388"/>
    <s v="Tariq Alhusayn"/>
    <x v="0"/>
    <d v="2020-07-20T00:00:00"/>
    <n v="4"/>
    <x v="1"/>
    <x v="13"/>
    <x v="0"/>
    <x v="2"/>
    <n v="3282"/>
    <n v="39384"/>
    <n v="1"/>
    <n v="0"/>
    <n v="0"/>
    <n v="0"/>
    <x v="35"/>
    <x v="1"/>
    <n v="39384"/>
  </r>
  <r>
    <n v="389"/>
    <s v="Muhamad Shakur"/>
    <x v="0"/>
    <d v="2020-03-05T00:00:00"/>
    <n v="4"/>
    <x v="1"/>
    <x v="4"/>
    <x v="0"/>
    <x v="0"/>
    <n v="3125"/>
    <n v="37500"/>
    <n v="2"/>
    <n v="6"/>
    <n v="3"/>
    <n v="9"/>
    <x v="30"/>
    <x v="1"/>
    <n v="37500"/>
  </r>
  <r>
    <n v="390"/>
    <s v="Amal Sarhan"/>
    <x v="1"/>
    <d v="2020-05-07T00:00:00"/>
    <n v="4"/>
    <x v="1"/>
    <x v="5"/>
    <x v="2"/>
    <x v="0"/>
    <n v="2232"/>
    <n v="26784"/>
    <n v="4.5"/>
    <n v="0"/>
    <n v="0"/>
    <n v="0"/>
    <x v="3"/>
    <x v="1"/>
    <n v="26784"/>
  </r>
  <r>
    <n v="391"/>
    <s v="Fadi Alqadi"/>
    <x v="0"/>
    <d v="2017-03-29T00:00:00"/>
    <n v="7"/>
    <x v="0"/>
    <x v="12"/>
    <x v="3"/>
    <x v="1"/>
    <n v="2513"/>
    <n v="30156"/>
    <n v="4.5"/>
    <n v="2"/>
    <n v="0"/>
    <n v="2"/>
    <x v="5"/>
    <x v="1"/>
    <n v="30156"/>
  </r>
  <r>
    <n v="392"/>
    <s v="Abdalhai Albush"/>
    <x v="0"/>
    <d v="2017-02-22T00:00:00"/>
    <n v="7"/>
    <x v="0"/>
    <x v="8"/>
    <x v="3"/>
    <x v="3"/>
    <n v="2818"/>
    <n v="33816"/>
    <n v="2"/>
    <n v="4"/>
    <n v="0"/>
    <n v="4"/>
    <x v="5"/>
    <x v="1"/>
    <n v="33816"/>
  </r>
  <r>
    <n v="393"/>
    <s v="Ahmad Eabidin"/>
    <x v="0"/>
    <d v="2018-05-20T00:00:00"/>
    <n v="6"/>
    <x v="0"/>
    <x v="12"/>
    <x v="0"/>
    <x v="2"/>
    <n v="2257"/>
    <n v="27084"/>
    <n v="3"/>
    <n v="0"/>
    <n v="0"/>
    <n v="0"/>
    <x v="39"/>
    <x v="1"/>
    <n v="27084"/>
  </r>
  <r>
    <n v="394"/>
    <s v="Husam Ebdalwahd"/>
    <x v="0"/>
    <d v="2020-04-23T00:00:00"/>
    <n v="4"/>
    <x v="1"/>
    <x v="5"/>
    <x v="0"/>
    <x v="1"/>
    <n v="1265"/>
    <n v="15180"/>
    <n v="3"/>
    <n v="0"/>
    <n v="0"/>
    <n v="0"/>
    <x v="27"/>
    <x v="1"/>
    <n v="15180"/>
  </r>
  <r>
    <n v="395"/>
    <s v="Anas Iibrahim"/>
    <x v="0"/>
    <d v="2020-10-26T00:00:00"/>
    <n v="3"/>
    <x v="3"/>
    <x v="10"/>
    <x v="2"/>
    <x v="1"/>
    <n v="2207"/>
    <n v="26484"/>
    <n v="3"/>
    <n v="2"/>
    <n v="0"/>
    <n v="2"/>
    <x v="30"/>
    <x v="1"/>
    <n v="26484"/>
  </r>
  <r>
    <n v="396"/>
    <s v="Muhamad Aleazm"/>
    <x v="0"/>
    <d v="2019-02-04T00:00:00"/>
    <n v="5"/>
    <x v="1"/>
    <x v="9"/>
    <x v="0"/>
    <x v="2"/>
    <n v="2806"/>
    <n v="33672"/>
    <n v="3"/>
    <n v="0"/>
    <n v="0"/>
    <n v="0"/>
    <x v="37"/>
    <x v="1"/>
    <n v="33672"/>
  </r>
  <r>
    <n v="397"/>
    <s v="Khalid Alhmwi"/>
    <x v="0"/>
    <d v="2017-02-15T00:00:00"/>
    <n v="7"/>
    <x v="0"/>
    <x v="17"/>
    <x v="2"/>
    <x v="3"/>
    <n v="1521"/>
    <n v="18252"/>
    <n v="5"/>
    <n v="6"/>
    <n v="0"/>
    <n v="6"/>
    <x v="29"/>
    <x v="1"/>
    <n v="18252"/>
  </r>
  <r>
    <n v="398"/>
    <s v="Muhamad Khiat"/>
    <x v="0"/>
    <d v="2018-04-07T00:00:00"/>
    <n v="6"/>
    <x v="0"/>
    <x v="8"/>
    <x v="0"/>
    <x v="3"/>
    <n v="1867"/>
    <n v="22404"/>
    <n v="3"/>
    <n v="0"/>
    <n v="0"/>
    <n v="0"/>
    <x v="30"/>
    <x v="1"/>
    <n v="22404"/>
  </r>
  <r>
    <n v="399"/>
    <s v="Maya Zaydan"/>
    <x v="1"/>
    <d v="2018-12-10T00:00:00"/>
    <n v="5"/>
    <x v="1"/>
    <x v="0"/>
    <x v="1"/>
    <x v="2"/>
    <n v="2425"/>
    <n v="29100"/>
    <n v="5"/>
    <n v="0"/>
    <n v="0"/>
    <n v="0"/>
    <x v="14"/>
    <x v="1"/>
    <n v="29100"/>
  </r>
  <r>
    <n v="400"/>
    <s v="Basil Alajw"/>
    <x v="0"/>
    <d v="2020-12-14T00:00:00"/>
    <n v="3"/>
    <x v="3"/>
    <x v="9"/>
    <x v="1"/>
    <x v="1"/>
    <n v="1758"/>
    <n v="21096"/>
    <n v="5"/>
    <n v="0"/>
    <n v="0"/>
    <n v="0"/>
    <x v="30"/>
    <x v="1"/>
    <n v="21096"/>
  </r>
  <r>
    <n v="401"/>
    <s v="Muhamad Alghazi"/>
    <x v="0"/>
    <d v="2020-12-26T00:00:00"/>
    <n v="3"/>
    <x v="3"/>
    <x v="2"/>
    <x v="3"/>
    <x v="4"/>
    <n v="2832"/>
    <n v="33984"/>
    <n v="3"/>
    <n v="0"/>
    <n v="0"/>
    <n v="0"/>
    <x v="33"/>
    <x v="1"/>
    <n v="33984"/>
  </r>
  <r>
    <n v="402"/>
    <s v="Randa Eijluni"/>
    <x v="1"/>
    <d v="2017-05-24T00:00:00"/>
    <n v="7"/>
    <x v="0"/>
    <x v="9"/>
    <x v="0"/>
    <x v="2"/>
    <n v="1371"/>
    <n v="16452"/>
    <n v="1"/>
    <n v="1"/>
    <n v="0"/>
    <n v="1"/>
    <x v="5"/>
    <x v="1"/>
    <n v="16452"/>
  </r>
  <r>
    <n v="403"/>
    <s v="Muhamad Alhijar"/>
    <x v="0"/>
    <d v="2018-12-27T00:00:00"/>
    <n v="5"/>
    <x v="1"/>
    <x v="9"/>
    <x v="0"/>
    <x v="4"/>
    <n v="2904"/>
    <n v="34848"/>
    <n v="5"/>
    <n v="6"/>
    <n v="0"/>
    <n v="6"/>
    <x v="29"/>
    <x v="1"/>
    <n v="34848"/>
  </r>
  <r>
    <n v="404"/>
    <s v="Rahaf Sadqawi"/>
    <x v="1"/>
    <d v="2019-02-16T00:00:00"/>
    <n v="5"/>
    <x v="1"/>
    <x v="3"/>
    <x v="4"/>
    <x v="1"/>
    <n v="3285"/>
    <n v="39420"/>
    <n v="3"/>
    <n v="2"/>
    <n v="0"/>
    <n v="2"/>
    <x v="30"/>
    <x v="1"/>
    <n v="39420"/>
  </r>
  <r>
    <n v="405"/>
    <s v="Sultan Alkhalid"/>
    <x v="0"/>
    <d v="2018-07-09T00:00:00"/>
    <n v="6"/>
    <x v="0"/>
    <x v="8"/>
    <x v="0"/>
    <x v="0"/>
    <n v="2964"/>
    <n v="35568"/>
    <n v="5"/>
    <n v="2"/>
    <n v="0"/>
    <n v="2"/>
    <x v="55"/>
    <x v="0"/>
    <n v="35568"/>
  </r>
  <r>
    <n v="406"/>
    <s v="Asma Alaleppoy"/>
    <x v="1"/>
    <d v="2018-04-05T00:00:00"/>
    <n v="6"/>
    <x v="0"/>
    <x v="5"/>
    <x v="2"/>
    <x v="2"/>
    <n v="974"/>
    <n v="11688"/>
    <n v="2"/>
    <n v="5"/>
    <n v="0"/>
    <n v="5"/>
    <x v="27"/>
    <x v="1"/>
    <n v="11688"/>
  </r>
  <r>
    <n v="407"/>
    <s v="Fulla Alqudmani"/>
    <x v="1"/>
    <d v="2019-04-24T00:00:00"/>
    <n v="5"/>
    <x v="1"/>
    <x v="5"/>
    <x v="1"/>
    <x v="4"/>
    <n v="2607"/>
    <n v="31284"/>
    <n v="4.5"/>
    <n v="0"/>
    <n v="0"/>
    <n v="0"/>
    <x v="21"/>
    <x v="1"/>
    <n v="31284"/>
  </r>
  <r>
    <n v="408"/>
    <s v="Lujin Alkhayran"/>
    <x v="1"/>
    <d v="2017-09-20T00:00:00"/>
    <n v="6"/>
    <x v="0"/>
    <x v="0"/>
    <x v="0"/>
    <x v="1"/>
    <n v="1550"/>
    <n v="18600"/>
    <n v="1"/>
    <n v="0"/>
    <n v="0"/>
    <n v="0"/>
    <x v="29"/>
    <x v="1"/>
    <n v="18600"/>
  </r>
  <r>
    <n v="409"/>
    <s v="Jihan Muhamad"/>
    <x v="1"/>
    <d v="2016-07-23T00:00:00"/>
    <n v="8"/>
    <x v="2"/>
    <x v="4"/>
    <x v="0"/>
    <x v="1"/>
    <n v="1631"/>
    <n v="19572"/>
    <n v="4.5"/>
    <n v="0"/>
    <n v="0"/>
    <n v="0"/>
    <x v="37"/>
    <x v="1"/>
    <n v="19572"/>
  </r>
  <r>
    <n v="410"/>
    <s v="Anwar Altaynawi"/>
    <x v="0"/>
    <d v="2019-02-10T00:00:00"/>
    <n v="5"/>
    <x v="1"/>
    <x v="9"/>
    <x v="0"/>
    <x v="4"/>
    <n v="3003"/>
    <n v="36036"/>
    <n v="1"/>
    <n v="6"/>
    <n v="1"/>
    <n v="7"/>
    <x v="39"/>
    <x v="1"/>
    <n v="36036"/>
  </r>
  <r>
    <n v="411"/>
    <s v="Qasim Hafiz"/>
    <x v="0"/>
    <d v="2019-12-01T00:00:00"/>
    <n v="4"/>
    <x v="1"/>
    <x v="2"/>
    <x v="0"/>
    <x v="0"/>
    <n v="913"/>
    <n v="10956"/>
    <n v="5"/>
    <n v="0"/>
    <n v="0"/>
    <n v="0"/>
    <x v="9"/>
    <x v="1"/>
    <n v="10956"/>
  </r>
  <r>
    <n v="412"/>
    <s v="Samir Sydu"/>
    <x v="0"/>
    <d v="2017-07-18T00:00:00"/>
    <n v="7"/>
    <x v="0"/>
    <x v="8"/>
    <x v="0"/>
    <x v="3"/>
    <n v="2076"/>
    <n v="24912"/>
    <n v="3"/>
    <n v="0"/>
    <n v="0"/>
    <n v="0"/>
    <x v="37"/>
    <x v="1"/>
    <n v="24912"/>
  </r>
  <r>
    <n v="413"/>
    <s v="Alaa Marwan"/>
    <x v="1"/>
    <d v="2020-06-26T00:00:00"/>
    <n v="4"/>
    <x v="1"/>
    <x v="8"/>
    <x v="0"/>
    <x v="0"/>
    <n v="2749"/>
    <n v="32988"/>
    <n v="3"/>
    <n v="5"/>
    <n v="4"/>
    <n v="9"/>
    <x v="30"/>
    <x v="1"/>
    <n v="32988"/>
  </r>
  <r>
    <n v="414"/>
    <s v="Kamilia Almarstani"/>
    <x v="1"/>
    <d v="2019-01-25T00:00:00"/>
    <n v="5"/>
    <x v="1"/>
    <x v="7"/>
    <x v="1"/>
    <x v="0"/>
    <n v="2617"/>
    <n v="31404"/>
    <n v="4.5"/>
    <n v="1"/>
    <n v="0"/>
    <n v="1"/>
    <x v="27"/>
    <x v="1"/>
    <n v="31404"/>
  </r>
  <r>
    <n v="415"/>
    <s v="Ali Alddahir"/>
    <x v="0"/>
    <d v="2019-08-20T00:00:00"/>
    <n v="5"/>
    <x v="1"/>
    <x v="7"/>
    <x v="2"/>
    <x v="2"/>
    <n v="1680"/>
    <n v="20160"/>
    <n v="5"/>
    <n v="1"/>
    <n v="0"/>
    <n v="1"/>
    <x v="60"/>
    <x v="1"/>
    <n v="20160.2"/>
  </r>
  <r>
    <n v="416"/>
    <s v="Mahir Eabuwd"/>
    <x v="0"/>
    <d v="2020-03-09T00:00:00"/>
    <n v="4"/>
    <x v="1"/>
    <x v="6"/>
    <x v="0"/>
    <x v="1"/>
    <n v="2824"/>
    <n v="33888"/>
    <n v="3"/>
    <n v="3"/>
    <n v="0"/>
    <n v="3"/>
    <x v="29"/>
    <x v="1"/>
    <n v="33888"/>
  </r>
  <r>
    <n v="417"/>
    <s v="Rwad Musur"/>
    <x v="1"/>
    <d v="2017-09-26T00:00:00"/>
    <n v="6"/>
    <x v="0"/>
    <x v="3"/>
    <x v="0"/>
    <x v="0"/>
    <n v="1646"/>
    <n v="19752"/>
    <n v="5"/>
    <n v="0"/>
    <n v="0"/>
    <n v="0"/>
    <x v="3"/>
    <x v="1"/>
    <n v="19752"/>
  </r>
  <r>
    <n v="418"/>
    <s v="Jury Muayid"/>
    <x v="1"/>
    <d v="2018-12-04T00:00:00"/>
    <n v="5"/>
    <x v="1"/>
    <x v="0"/>
    <x v="0"/>
    <x v="3"/>
    <n v="979"/>
    <n v="11748"/>
    <n v="5"/>
    <n v="5"/>
    <n v="0"/>
    <n v="5"/>
    <x v="5"/>
    <x v="1"/>
    <n v="11748"/>
  </r>
  <r>
    <n v="419"/>
    <s v="Sayban Fahd"/>
    <x v="1"/>
    <d v="2019-01-02T00:00:00"/>
    <n v="5"/>
    <x v="1"/>
    <x v="12"/>
    <x v="3"/>
    <x v="0"/>
    <n v="1274"/>
    <n v="15288"/>
    <n v="3"/>
    <n v="0"/>
    <n v="0"/>
    <n v="0"/>
    <x v="3"/>
    <x v="1"/>
    <n v="15288"/>
  </r>
  <r>
    <n v="420"/>
    <s v="Diana Bilul"/>
    <x v="1"/>
    <d v="2019-10-27T00:00:00"/>
    <n v="4"/>
    <x v="1"/>
    <x v="8"/>
    <x v="0"/>
    <x v="2"/>
    <n v="2715"/>
    <n v="32580"/>
    <n v="2"/>
    <n v="0"/>
    <n v="0"/>
    <n v="0"/>
    <x v="29"/>
    <x v="1"/>
    <n v="32580"/>
  </r>
  <r>
    <n v="421"/>
    <s v="Lbyb Alnuwri"/>
    <x v="0"/>
    <d v="2019-11-12T00:00:00"/>
    <n v="4"/>
    <x v="1"/>
    <x v="2"/>
    <x v="3"/>
    <x v="2"/>
    <n v="1158"/>
    <n v="13896"/>
    <n v="5"/>
    <n v="0"/>
    <n v="0"/>
    <n v="0"/>
    <x v="30"/>
    <x v="1"/>
    <n v="13896"/>
  </r>
  <r>
    <n v="422"/>
    <s v="Bashshar Aleabd"/>
    <x v="0"/>
    <d v="2018-08-02T00:00:00"/>
    <n v="6"/>
    <x v="0"/>
    <x v="9"/>
    <x v="0"/>
    <x v="4"/>
    <n v="1986"/>
    <n v="23832"/>
    <n v="3"/>
    <n v="1"/>
    <n v="0"/>
    <n v="1"/>
    <x v="32"/>
    <x v="1"/>
    <n v="23832"/>
  </r>
  <r>
    <n v="423"/>
    <s v="Ali Allaham"/>
    <x v="0"/>
    <d v="2019-12-27T00:00:00"/>
    <n v="4"/>
    <x v="1"/>
    <x v="2"/>
    <x v="1"/>
    <x v="3"/>
    <n v="3299"/>
    <n v="39588"/>
    <n v="5"/>
    <n v="1"/>
    <n v="0"/>
    <n v="1"/>
    <x v="30"/>
    <x v="1"/>
    <n v="39588"/>
  </r>
  <r>
    <n v="424"/>
    <s v="Salim Raft"/>
    <x v="0"/>
    <d v="2017-11-23T00:00:00"/>
    <n v="6"/>
    <x v="0"/>
    <x v="0"/>
    <x v="0"/>
    <x v="1"/>
    <n v="2405"/>
    <n v="28860"/>
    <n v="5"/>
    <n v="0"/>
    <n v="0"/>
    <n v="0"/>
    <x v="22"/>
    <x v="0"/>
    <n v="28860.2"/>
  </r>
  <r>
    <n v="425"/>
    <s v="Abd Alruhmin Shakir"/>
    <x v="0"/>
    <d v="2020-07-15T00:00:00"/>
    <n v="4"/>
    <x v="1"/>
    <x v="8"/>
    <x v="0"/>
    <x v="2"/>
    <n v="2205"/>
    <n v="26460"/>
    <n v="3"/>
    <n v="0"/>
    <n v="0"/>
    <n v="0"/>
    <x v="37"/>
    <x v="1"/>
    <n v="26460"/>
  </r>
  <r>
    <n v="426"/>
    <s v="Muhamad Asead"/>
    <x v="0"/>
    <d v="2016-07-11T00:00:00"/>
    <n v="8"/>
    <x v="2"/>
    <x v="2"/>
    <x v="0"/>
    <x v="4"/>
    <n v="2651"/>
    <n v="31812"/>
    <n v="3"/>
    <n v="0"/>
    <n v="0"/>
    <n v="0"/>
    <x v="39"/>
    <x v="1"/>
    <n v="31812"/>
  </r>
  <r>
    <n v="427"/>
    <s v="Ahmad Alwurhani"/>
    <x v="0"/>
    <d v="2019-05-30T00:00:00"/>
    <n v="5"/>
    <x v="1"/>
    <x v="5"/>
    <x v="0"/>
    <x v="2"/>
    <n v="1693"/>
    <n v="20316"/>
    <n v="4.5"/>
    <n v="2"/>
    <n v="5"/>
    <n v="7"/>
    <x v="39"/>
    <x v="1"/>
    <n v="20316"/>
  </r>
  <r>
    <n v="428"/>
    <s v="Rasha Kharbutli"/>
    <x v="1"/>
    <d v="2019-12-22T00:00:00"/>
    <n v="4"/>
    <x v="1"/>
    <x v="4"/>
    <x v="0"/>
    <x v="1"/>
    <n v="1690"/>
    <n v="20280"/>
    <n v="1"/>
    <n v="0"/>
    <n v="0"/>
    <n v="0"/>
    <x v="39"/>
    <x v="1"/>
    <n v="20280"/>
  </r>
  <r>
    <n v="429"/>
    <s v="Omar Jaridiun"/>
    <x v="0"/>
    <d v="2019-02-03T00:00:00"/>
    <n v="5"/>
    <x v="1"/>
    <x v="5"/>
    <x v="0"/>
    <x v="1"/>
    <n v="766"/>
    <n v="9192"/>
    <n v="3"/>
    <n v="0"/>
    <n v="0"/>
    <n v="0"/>
    <x v="27"/>
    <x v="1"/>
    <n v="9192"/>
  </r>
  <r>
    <n v="430"/>
    <s v="Ayham Tamur"/>
    <x v="0"/>
    <d v="2019-07-15T00:00:00"/>
    <n v="5"/>
    <x v="1"/>
    <x v="16"/>
    <x v="0"/>
    <x v="3"/>
    <n v="2542"/>
    <n v="30504"/>
    <n v="3"/>
    <n v="1"/>
    <n v="0"/>
    <n v="1"/>
    <x v="29"/>
    <x v="1"/>
    <n v="30504"/>
  </r>
  <r>
    <n v="431"/>
    <s v="Sahar Alkhlf"/>
    <x v="1"/>
    <d v="2016-10-11T00:00:00"/>
    <n v="7"/>
    <x v="0"/>
    <x v="13"/>
    <x v="2"/>
    <x v="4"/>
    <n v="1966"/>
    <n v="23592"/>
    <n v="4.5"/>
    <n v="0"/>
    <n v="0"/>
    <n v="0"/>
    <x v="5"/>
    <x v="1"/>
    <n v="23592"/>
  </r>
  <r>
    <n v="432"/>
    <s v="Muhamad Eisaf"/>
    <x v="0"/>
    <d v="2019-07-06T00:00:00"/>
    <n v="5"/>
    <x v="1"/>
    <x v="2"/>
    <x v="0"/>
    <x v="1"/>
    <n v="2977"/>
    <n v="35724"/>
    <n v="4.5"/>
    <n v="0"/>
    <n v="0"/>
    <n v="0"/>
    <x v="5"/>
    <x v="1"/>
    <n v="35724"/>
  </r>
  <r>
    <n v="433"/>
    <s v="Ayham Bitahish"/>
    <x v="0"/>
    <d v="2017-11-04T00:00:00"/>
    <n v="6"/>
    <x v="0"/>
    <x v="12"/>
    <x v="2"/>
    <x v="1"/>
    <n v="1404"/>
    <n v="16848"/>
    <n v="1"/>
    <n v="5"/>
    <n v="0"/>
    <n v="5"/>
    <x v="14"/>
    <x v="1"/>
    <n v="16848"/>
  </r>
  <r>
    <n v="434"/>
    <s v="Emar Eimaruh"/>
    <x v="1"/>
    <d v="2018-02-05T00:00:00"/>
    <n v="6"/>
    <x v="0"/>
    <x v="0"/>
    <x v="3"/>
    <x v="2"/>
    <n v="1848"/>
    <n v="22176"/>
    <n v="3"/>
    <n v="0"/>
    <n v="0"/>
    <n v="0"/>
    <x v="35"/>
    <x v="1"/>
    <n v="22176"/>
  </r>
  <r>
    <n v="435"/>
    <s v="Iin Hadalah"/>
    <x v="1"/>
    <d v="2020-09-08T00:00:00"/>
    <n v="4"/>
    <x v="1"/>
    <x v="2"/>
    <x v="0"/>
    <x v="2"/>
    <n v="2069"/>
    <n v="24828"/>
    <n v="3"/>
    <n v="2"/>
    <n v="5"/>
    <n v="7"/>
    <x v="39"/>
    <x v="1"/>
    <n v="24828"/>
  </r>
  <r>
    <n v="436"/>
    <s v="Abdalrhim Maeruf"/>
    <x v="0"/>
    <d v="2020-10-18T00:00:00"/>
    <n v="3"/>
    <x v="3"/>
    <x v="12"/>
    <x v="1"/>
    <x v="2"/>
    <n v="1072"/>
    <n v="12864"/>
    <n v="4.5"/>
    <n v="0"/>
    <n v="0"/>
    <n v="0"/>
    <x v="39"/>
    <x v="1"/>
    <n v="12864"/>
  </r>
  <r>
    <n v="437"/>
    <s v="Bashaer Alnuwnu"/>
    <x v="1"/>
    <d v="2019-12-14T00:00:00"/>
    <n v="4"/>
    <x v="1"/>
    <x v="3"/>
    <x v="0"/>
    <x v="1"/>
    <n v="1984"/>
    <n v="23808"/>
    <n v="1"/>
    <n v="1"/>
    <n v="0"/>
    <n v="1"/>
    <x v="5"/>
    <x v="1"/>
    <n v="23808"/>
  </r>
  <r>
    <n v="438"/>
    <s v="Sana Albarghali"/>
    <x v="1"/>
    <d v="2020-08-21T00:00:00"/>
    <n v="4"/>
    <x v="1"/>
    <x v="5"/>
    <x v="0"/>
    <x v="2"/>
    <n v="999"/>
    <n v="11988"/>
    <n v="1"/>
    <n v="5"/>
    <n v="0"/>
    <n v="5"/>
    <x v="61"/>
    <x v="1"/>
    <n v="11988"/>
  </r>
  <r>
    <n v="439"/>
    <s v="Amir Murad"/>
    <x v="0"/>
    <d v="2020-05-15T00:00:00"/>
    <n v="4"/>
    <x v="1"/>
    <x v="0"/>
    <x v="3"/>
    <x v="0"/>
    <n v="2915"/>
    <n v="34980"/>
    <n v="3"/>
    <n v="0"/>
    <n v="0"/>
    <n v="0"/>
    <x v="27"/>
    <x v="1"/>
    <n v="34980"/>
  </r>
  <r>
    <n v="440"/>
    <s v="Salim Marzuq"/>
    <x v="0"/>
    <d v="2019-11-01T00:00:00"/>
    <n v="4"/>
    <x v="1"/>
    <x v="8"/>
    <x v="0"/>
    <x v="4"/>
    <n v="3158"/>
    <n v="37896"/>
    <n v="4.5"/>
    <n v="3"/>
    <n v="0"/>
    <n v="3"/>
    <x v="3"/>
    <x v="1"/>
    <n v="37896"/>
  </r>
  <r>
    <n v="441"/>
    <s v="Iin Hamj"/>
    <x v="1"/>
    <d v="2017-08-30T00:00:00"/>
    <n v="7"/>
    <x v="0"/>
    <x v="7"/>
    <x v="0"/>
    <x v="2"/>
    <n v="711"/>
    <n v="8532"/>
    <n v="5"/>
    <n v="0"/>
    <n v="0"/>
    <n v="0"/>
    <x v="14"/>
    <x v="1"/>
    <n v="8532"/>
  </r>
  <r>
    <n v="442"/>
    <s v="Baha Aldiyn Bradey"/>
    <x v="0"/>
    <d v="2018-04-05T00:00:00"/>
    <n v="6"/>
    <x v="0"/>
    <x v="0"/>
    <x v="1"/>
    <x v="0"/>
    <n v="899"/>
    <n v="10788"/>
    <n v="5"/>
    <n v="6"/>
    <n v="0"/>
    <n v="6"/>
    <x v="62"/>
    <x v="0"/>
    <n v="10788"/>
  </r>
  <r>
    <n v="443"/>
    <s v="Abd Alruhmin Qadish"/>
    <x v="0"/>
    <d v="2020-03-10T00:00:00"/>
    <n v="4"/>
    <x v="1"/>
    <x v="5"/>
    <x v="0"/>
    <x v="1"/>
    <n v="2571"/>
    <n v="30852"/>
    <n v="3"/>
    <n v="1"/>
    <n v="0"/>
    <n v="1"/>
    <x v="39"/>
    <x v="1"/>
    <n v="30852"/>
  </r>
  <r>
    <n v="444"/>
    <s v="Ahmad Almisri"/>
    <x v="0"/>
    <d v="2018-06-14T00:00:00"/>
    <n v="6"/>
    <x v="0"/>
    <x v="0"/>
    <x v="0"/>
    <x v="4"/>
    <n v="2437"/>
    <n v="29244"/>
    <n v="5"/>
    <n v="0"/>
    <n v="4"/>
    <n v="4"/>
    <x v="5"/>
    <x v="1"/>
    <n v="29244"/>
  </r>
  <r>
    <n v="445"/>
    <s v="Sabah Kawaara"/>
    <x v="1"/>
    <d v="2019-03-18T00:00:00"/>
    <n v="5"/>
    <x v="1"/>
    <x v="2"/>
    <x v="0"/>
    <x v="4"/>
    <n v="2453"/>
    <n v="29436"/>
    <n v="5"/>
    <n v="1"/>
    <n v="0"/>
    <n v="1"/>
    <x v="39"/>
    <x v="1"/>
    <n v="29436"/>
  </r>
  <r>
    <n v="446"/>
    <s v="Asra Abunfis"/>
    <x v="1"/>
    <d v="2018-06-28T00:00:00"/>
    <n v="6"/>
    <x v="0"/>
    <x v="2"/>
    <x v="0"/>
    <x v="4"/>
    <n v="1839"/>
    <n v="22068"/>
    <n v="5"/>
    <n v="1"/>
    <n v="0"/>
    <n v="1"/>
    <x v="21"/>
    <x v="1"/>
    <n v="22068"/>
  </r>
  <r>
    <n v="447"/>
    <s v="Faras Shiah"/>
    <x v="0"/>
    <d v="2017-02-21T00:00:00"/>
    <n v="7"/>
    <x v="0"/>
    <x v="0"/>
    <x v="2"/>
    <x v="0"/>
    <n v="2306"/>
    <n v="27672"/>
    <n v="1"/>
    <n v="6"/>
    <n v="0"/>
    <n v="6"/>
    <x v="3"/>
    <x v="1"/>
    <n v="27672"/>
  </r>
  <r>
    <n v="448"/>
    <s v="Muhamad Alsaghir"/>
    <x v="0"/>
    <d v="2018-06-18T00:00:00"/>
    <n v="6"/>
    <x v="0"/>
    <x v="3"/>
    <x v="3"/>
    <x v="1"/>
    <n v="970"/>
    <n v="11640"/>
    <n v="1"/>
    <n v="0"/>
    <n v="0"/>
    <n v="0"/>
    <x v="27"/>
    <x v="1"/>
    <n v="11640"/>
  </r>
  <r>
    <n v="449"/>
    <s v="Lawiy Qadimati"/>
    <x v="0"/>
    <d v="2018-05-04T00:00:00"/>
    <n v="6"/>
    <x v="0"/>
    <x v="12"/>
    <x v="0"/>
    <x v="2"/>
    <n v="3140"/>
    <n v="37680"/>
    <n v="3"/>
    <n v="6"/>
    <n v="1"/>
    <n v="7"/>
    <x v="27"/>
    <x v="1"/>
    <n v="37680"/>
  </r>
  <r>
    <n v="450"/>
    <s v="Rama Dahna"/>
    <x v="1"/>
    <d v="2017-04-10T00:00:00"/>
    <n v="7"/>
    <x v="0"/>
    <x v="13"/>
    <x v="0"/>
    <x v="1"/>
    <n v="1176"/>
    <n v="14112"/>
    <n v="5"/>
    <n v="2"/>
    <n v="0"/>
    <n v="2"/>
    <x v="39"/>
    <x v="1"/>
    <n v="14112"/>
  </r>
  <r>
    <n v="451"/>
    <s v="Ahmad Eaziza"/>
    <x v="0"/>
    <d v="2019-08-21T00:00:00"/>
    <n v="5"/>
    <x v="1"/>
    <x v="8"/>
    <x v="2"/>
    <x v="4"/>
    <n v="2742"/>
    <n v="32904"/>
    <n v="5"/>
    <n v="0"/>
    <n v="0"/>
    <n v="0"/>
    <x v="21"/>
    <x v="1"/>
    <n v="32904"/>
  </r>
  <r>
    <n v="452"/>
    <s v="Qays Nakaash"/>
    <x v="0"/>
    <d v="2017-09-18T00:00:00"/>
    <n v="6"/>
    <x v="0"/>
    <x v="0"/>
    <x v="0"/>
    <x v="0"/>
    <n v="734"/>
    <n v="8808"/>
    <n v="3"/>
    <n v="0"/>
    <n v="0"/>
    <n v="0"/>
    <x v="30"/>
    <x v="1"/>
    <n v="8808"/>
  </r>
  <r>
    <n v="453"/>
    <s v="Raja Khuluf"/>
    <x v="0"/>
    <d v="2018-02-02T00:00:00"/>
    <n v="6"/>
    <x v="0"/>
    <x v="2"/>
    <x v="3"/>
    <x v="1"/>
    <n v="894"/>
    <n v="10728"/>
    <n v="3"/>
    <n v="6"/>
    <n v="0"/>
    <n v="6"/>
    <x v="13"/>
    <x v="0"/>
    <n v="10728"/>
  </r>
  <r>
    <n v="454"/>
    <s v="Emar Zaki"/>
    <x v="1"/>
    <d v="2020-11-09T00:00:00"/>
    <n v="3"/>
    <x v="3"/>
    <x v="5"/>
    <x v="1"/>
    <x v="4"/>
    <n v="2640"/>
    <n v="31680"/>
    <n v="4.5"/>
    <n v="1"/>
    <n v="5"/>
    <n v="6"/>
    <x v="37"/>
    <x v="1"/>
    <n v="31680"/>
  </r>
  <r>
    <n v="455"/>
    <s v="Ranya Asamh Tubae"/>
    <x v="1"/>
    <d v="2019-02-01T00:00:00"/>
    <n v="5"/>
    <x v="1"/>
    <x v="2"/>
    <x v="0"/>
    <x v="2"/>
    <n v="1059"/>
    <n v="12708"/>
    <n v="2"/>
    <n v="0"/>
    <n v="0"/>
    <n v="0"/>
    <x v="32"/>
    <x v="1"/>
    <n v="12708"/>
  </r>
  <r>
    <n v="456"/>
    <s v="Kinda Daeas"/>
    <x v="1"/>
    <d v="2018-06-09T00:00:00"/>
    <n v="6"/>
    <x v="0"/>
    <x v="3"/>
    <x v="4"/>
    <x v="2"/>
    <n v="3337"/>
    <n v="40044"/>
    <n v="3"/>
    <n v="0"/>
    <n v="2"/>
    <n v="2"/>
    <x v="39"/>
    <x v="1"/>
    <n v="40044"/>
  </r>
  <r>
    <n v="457"/>
    <s v="Muhamad Shadi Alkhiat"/>
    <x v="0"/>
    <d v="2020-08-20T00:00:00"/>
    <n v="4"/>
    <x v="1"/>
    <x v="12"/>
    <x v="0"/>
    <x v="2"/>
    <n v="3154"/>
    <n v="37848"/>
    <n v="3"/>
    <n v="0"/>
    <n v="0"/>
    <n v="0"/>
    <x v="39"/>
    <x v="1"/>
    <n v="37848"/>
  </r>
  <r>
    <n v="458"/>
    <s v="Ahmad Tqi Aldiyn"/>
    <x v="0"/>
    <d v="2019-02-12T00:00:00"/>
    <n v="5"/>
    <x v="1"/>
    <x v="8"/>
    <x v="0"/>
    <x v="1"/>
    <n v="1618"/>
    <n v="19416"/>
    <n v="3"/>
    <n v="1"/>
    <n v="0"/>
    <n v="1"/>
    <x v="33"/>
    <x v="1"/>
    <n v="19416"/>
  </r>
  <r>
    <n v="459"/>
    <s v="Muhamad Yasir"/>
    <x v="0"/>
    <d v="2017-02-20T00:00:00"/>
    <n v="7"/>
    <x v="0"/>
    <x v="12"/>
    <x v="2"/>
    <x v="1"/>
    <n v="1248"/>
    <n v="14976"/>
    <n v="5"/>
    <n v="0"/>
    <n v="6"/>
    <n v="6"/>
    <x v="3"/>
    <x v="1"/>
    <n v="14976"/>
  </r>
  <r>
    <n v="460"/>
    <s v="Omaimah Alfywmi"/>
    <x v="1"/>
    <d v="2017-08-31T00:00:00"/>
    <n v="7"/>
    <x v="0"/>
    <x v="12"/>
    <x v="0"/>
    <x v="3"/>
    <n v="1523"/>
    <n v="18276"/>
    <n v="3"/>
    <n v="6"/>
    <n v="5"/>
    <n v="11"/>
    <x v="37"/>
    <x v="1"/>
    <n v="18276"/>
  </r>
  <r>
    <n v="461"/>
    <s v="Tahani Zarie"/>
    <x v="1"/>
    <d v="2019-01-10T00:00:00"/>
    <n v="5"/>
    <x v="1"/>
    <x v="2"/>
    <x v="0"/>
    <x v="2"/>
    <n v="1275"/>
    <n v="15300"/>
    <n v="4.5"/>
    <n v="3"/>
    <n v="0"/>
    <n v="3"/>
    <x v="21"/>
    <x v="1"/>
    <n v="15300"/>
  </r>
  <r>
    <n v="462"/>
    <s v="Hasan Eaqad"/>
    <x v="0"/>
    <d v="2019-01-07T00:00:00"/>
    <n v="5"/>
    <x v="1"/>
    <x v="5"/>
    <x v="3"/>
    <x v="2"/>
    <n v="1549"/>
    <n v="18588"/>
    <n v="3"/>
    <n v="2"/>
    <n v="0"/>
    <n v="2"/>
    <x v="27"/>
    <x v="1"/>
    <n v="18588"/>
  </r>
  <r>
    <n v="463"/>
    <s v="Zahir Hamuwd"/>
    <x v="0"/>
    <d v="2019-06-02T00:00:00"/>
    <n v="5"/>
    <x v="1"/>
    <x v="13"/>
    <x v="1"/>
    <x v="4"/>
    <n v="1786"/>
    <n v="21432"/>
    <n v="3"/>
    <n v="4"/>
    <n v="4"/>
    <n v="8"/>
    <x v="33"/>
    <x v="1"/>
    <n v="21432"/>
  </r>
  <r>
    <n v="464"/>
    <s v="Muhamad Jdwe"/>
    <x v="0"/>
    <d v="2019-04-02T00:00:00"/>
    <n v="5"/>
    <x v="1"/>
    <x v="12"/>
    <x v="1"/>
    <x v="1"/>
    <n v="1908"/>
    <n v="22896"/>
    <n v="1"/>
    <n v="0"/>
    <n v="5"/>
    <n v="5"/>
    <x v="3"/>
    <x v="1"/>
    <n v="22896"/>
  </r>
  <r>
    <n v="465"/>
    <s v="Ahmad Saeid Alzarey"/>
    <x v="0"/>
    <d v="2018-05-29T00:00:00"/>
    <n v="6"/>
    <x v="0"/>
    <x v="8"/>
    <x v="2"/>
    <x v="2"/>
    <n v="2321"/>
    <n v="27852"/>
    <n v="5"/>
    <n v="0"/>
    <n v="0"/>
    <n v="0"/>
    <x v="39"/>
    <x v="1"/>
    <n v="27852"/>
  </r>
  <r>
    <n v="466"/>
    <s v="Ismaeil Eubdallah"/>
    <x v="0"/>
    <d v="2020-10-05T00:00:00"/>
    <n v="3"/>
    <x v="3"/>
    <x v="8"/>
    <x v="2"/>
    <x v="1"/>
    <n v="899"/>
    <n v="10788"/>
    <n v="1"/>
    <n v="4"/>
    <n v="0"/>
    <n v="4"/>
    <x v="63"/>
    <x v="1"/>
    <n v="10788"/>
  </r>
  <r>
    <n v="467"/>
    <s v="Muhamad Basil"/>
    <x v="0"/>
    <d v="2019-12-23T00:00:00"/>
    <n v="4"/>
    <x v="1"/>
    <x v="13"/>
    <x v="0"/>
    <x v="2"/>
    <n v="1168"/>
    <n v="14016"/>
    <n v="5"/>
    <n v="0"/>
    <n v="0"/>
    <n v="0"/>
    <x v="5"/>
    <x v="1"/>
    <n v="14016"/>
  </r>
  <r>
    <n v="468"/>
    <s v="Bakr Alnajar"/>
    <x v="0"/>
    <d v="2018-04-04T00:00:00"/>
    <n v="6"/>
    <x v="0"/>
    <x v="14"/>
    <x v="0"/>
    <x v="1"/>
    <n v="2169"/>
    <n v="26028"/>
    <n v="1"/>
    <n v="4"/>
    <n v="0"/>
    <n v="4"/>
    <x v="35"/>
    <x v="1"/>
    <n v="26028"/>
  </r>
  <r>
    <n v="469"/>
    <s v="Muhamad Alsaman"/>
    <x v="0"/>
    <d v="2020-03-10T00:00:00"/>
    <n v="4"/>
    <x v="1"/>
    <x v="18"/>
    <x v="4"/>
    <x v="1"/>
    <n v="2819"/>
    <n v="33828"/>
    <n v="4.5"/>
    <n v="5"/>
    <n v="0"/>
    <n v="5"/>
    <x v="64"/>
    <x v="1"/>
    <n v="33828"/>
  </r>
  <r>
    <n v="470"/>
    <s v="Ahmad Wayly"/>
    <x v="0"/>
    <d v="2018-10-30T00:00:00"/>
    <n v="5"/>
    <x v="1"/>
    <x v="7"/>
    <x v="2"/>
    <x v="2"/>
    <n v="847"/>
    <n v="10164"/>
    <n v="3"/>
    <n v="0"/>
    <n v="0"/>
    <n v="0"/>
    <x v="29"/>
    <x v="1"/>
    <n v="10164"/>
  </r>
  <r>
    <n v="471"/>
    <s v="Muhamad Hutayniun"/>
    <x v="0"/>
    <d v="2020-03-10T00:00:00"/>
    <n v="4"/>
    <x v="1"/>
    <x v="5"/>
    <x v="0"/>
    <x v="0"/>
    <n v="2308"/>
    <n v="27696"/>
    <n v="2"/>
    <n v="0"/>
    <n v="0"/>
    <n v="0"/>
    <x v="20"/>
    <x v="1"/>
    <n v="27696"/>
  </r>
  <r>
    <n v="472"/>
    <s v="Lina Alsiraj"/>
    <x v="1"/>
    <d v="2018-12-01T00:00:00"/>
    <n v="5"/>
    <x v="1"/>
    <x v="2"/>
    <x v="0"/>
    <x v="4"/>
    <n v="1692"/>
    <n v="20304"/>
    <n v="4.5"/>
    <n v="4"/>
    <n v="0"/>
    <n v="4"/>
    <x v="39"/>
    <x v="1"/>
    <n v="20304"/>
  </r>
  <r>
    <n v="473"/>
    <s v="Raghid Allaadhiqanii"/>
    <x v="0"/>
    <d v="2018-02-28T00:00:00"/>
    <n v="6"/>
    <x v="0"/>
    <x v="12"/>
    <x v="0"/>
    <x v="1"/>
    <n v="1372"/>
    <n v="16464"/>
    <n v="1"/>
    <n v="0"/>
    <n v="0"/>
    <n v="0"/>
    <x v="37"/>
    <x v="1"/>
    <n v="16464"/>
  </r>
  <r>
    <n v="474"/>
    <s v="Ruba Shaeban"/>
    <x v="1"/>
    <d v="2019-06-01T00:00:00"/>
    <n v="5"/>
    <x v="1"/>
    <x v="5"/>
    <x v="0"/>
    <x v="4"/>
    <n v="2594"/>
    <n v="31128"/>
    <n v="3"/>
    <n v="5"/>
    <n v="0"/>
    <n v="5"/>
    <x v="30"/>
    <x v="1"/>
    <n v="31128"/>
  </r>
  <r>
    <n v="475"/>
    <s v="Adnan Abu"/>
    <x v="0"/>
    <d v="2018-05-17T00:00:00"/>
    <n v="6"/>
    <x v="0"/>
    <x v="0"/>
    <x v="0"/>
    <x v="2"/>
    <n v="1082"/>
    <n v="12984"/>
    <n v="5"/>
    <n v="1"/>
    <n v="4"/>
    <n v="5"/>
    <x v="5"/>
    <x v="1"/>
    <n v="12984"/>
  </r>
  <r>
    <n v="476"/>
    <s v="Muhamad Farahat"/>
    <x v="0"/>
    <d v="2018-11-09T00:00:00"/>
    <n v="5"/>
    <x v="1"/>
    <x v="2"/>
    <x v="0"/>
    <x v="0"/>
    <n v="1929"/>
    <n v="23148"/>
    <n v="5"/>
    <n v="3"/>
    <n v="0"/>
    <n v="3"/>
    <x v="65"/>
    <x v="1"/>
    <n v="23148"/>
  </r>
  <r>
    <n v="477"/>
    <s v="Ghyath Siriul"/>
    <x v="0"/>
    <d v="2019-09-12T00:00:00"/>
    <n v="5"/>
    <x v="1"/>
    <x v="2"/>
    <x v="1"/>
    <x v="1"/>
    <n v="1883"/>
    <n v="22596"/>
    <n v="3"/>
    <n v="3"/>
    <n v="0"/>
    <n v="3"/>
    <x v="29"/>
    <x v="1"/>
    <n v="22596"/>
  </r>
  <r>
    <n v="478"/>
    <s v="Basil Salayk"/>
    <x v="0"/>
    <d v="2019-05-09T00:00:00"/>
    <n v="5"/>
    <x v="1"/>
    <x v="5"/>
    <x v="2"/>
    <x v="0"/>
    <n v="874"/>
    <n v="10488"/>
    <n v="3"/>
    <n v="0"/>
    <n v="0"/>
    <n v="0"/>
    <x v="3"/>
    <x v="1"/>
    <n v="10488"/>
  </r>
  <r>
    <n v="479"/>
    <s v="Khalid Einziin"/>
    <x v="0"/>
    <d v="2016-08-21T00:00:00"/>
    <n v="8"/>
    <x v="2"/>
    <x v="0"/>
    <x v="1"/>
    <x v="0"/>
    <n v="2780"/>
    <n v="33360"/>
    <n v="3"/>
    <n v="3"/>
    <n v="0"/>
    <n v="3"/>
    <x v="35"/>
    <x v="1"/>
    <n v="33360"/>
  </r>
  <r>
    <n v="480"/>
    <s v="Salah Aldiyn Aljuju"/>
    <x v="0"/>
    <d v="2020-01-02T00:00:00"/>
    <n v="4"/>
    <x v="1"/>
    <x v="7"/>
    <x v="3"/>
    <x v="3"/>
    <n v="1980"/>
    <n v="23760"/>
    <n v="2"/>
    <n v="3"/>
    <n v="0"/>
    <n v="3"/>
    <x v="30"/>
    <x v="1"/>
    <n v="23760"/>
  </r>
  <r>
    <n v="481"/>
    <s v="Bilal Nadaf"/>
    <x v="0"/>
    <d v="2020-01-02T00:00:00"/>
    <n v="4"/>
    <x v="1"/>
    <x v="1"/>
    <x v="3"/>
    <x v="1"/>
    <n v="2611"/>
    <n v="31332"/>
    <n v="5"/>
    <n v="4"/>
    <n v="0"/>
    <n v="4"/>
    <x v="21"/>
    <x v="1"/>
    <n v="31332"/>
  </r>
  <r>
    <n v="482"/>
    <s v="Abdalrhmin Muhamad"/>
    <x v="0"/>
    <d v="2018-02-10T00:00:00"/>
    <n v="6"/>
    <x v="0"/>
    <x v="18"/>
    <x v="3"/>
    <x v="4"/>
    <n v="1881"/>
    <n v="22572"/>
    <n v="5"/>
    <n v="1"/>
    <n v="0"/>
    <n v="1"/>
    <x v="33"/>
    <x v="1"/>
    <n v="22572"/>
  </r>
  <r>
    <n v="483"/>
    <s v="Lawy Bikar"/>
    <x v="0"/>
    <d v="2016-06-09T00:00:00"/>
    <n v="8"/>
    <x v="2"/>
    <x v="2"/>
    <x v="0"/>
    <x v="0"/>
    <n v="1517"/>
    <n v="18204"/>
    <n v="5"/>
    <n v="4"/>
    <n v="0"/>
    <n v="4"/>
    <x v="39"/>
    <x v="1"/>
    <n v="18204"/>
  </r>
  <r>
    <n v="484"/>
    <s v="Ali Alhusayn"/>
    <x v="0"/>
    <d v="2019-12-26T00:00:00"/>
    <n v="4"/>
    <x v="1"/>
    <x v="3"/>
    <x v="0"/>
    <x v="0"/>
    <n v="1459"/>
    <n v="17508"/>
    <n v="4.5"/>
    <n v="0"/>
    <n v="0"/>
    <n v="0"/>
    <x v="14"/>
    <x v="1"/>
    <n v="17508"/>
  </r>
  <r>
    <n v="485"/>
    <s v="Mahir Ziada"/>
    <x v="0"/>
    <d v="2019-10-23T00:00:00"/>
    <n v="4"/>
    <x v="1"/>
    <x v="13"/>
    <x v="1"/>
    <x v="1"/>
    <n v="2383"/>
    <n v="28596"/>
    <n v="3"/>
    <n v="0"/>
    <n v="0"/>
    <n v="0"/>
    <x v="30"/>
    <x v="1"/>
    <n v="28596"/>
  </r>
  <r>
    <n v="486"/>
    <s v="Iad Eashur"/>
    <x v="0"/>
    <d v="2018-03-09T00:00:00"/>
    <n v="6"/>
    <x v="0"/>
    <x v="12"/>
    <x v="0"/>
    <x v="3"/>
    <n v="1420"/>
    <n v="17040"/>
    <n v="5"/>
    <n v="2"/>
    <n v="6"/>
    <n v="8"/>
    <x v="3"/>
    <x v="1"/>
    <n v="17040"/>
  </r>
  <r>
    <n v="487"/>
    <s v="Husam Naqawuh"/>
    <x v="0"/>
    <d v="2018-09-15T00:00:00"/>
    <n v="5"/>
    <x v="1"/>
    <x v="1"/>
    <x v="0"/>
    <x v="2"/>
    <n v="1382"/>
    <n v="16584"/>
    <n v="4.5"/>
    <n v="0"/>
    <n v="1"/>
    <n v="1"/>
    <x v="32"/>
    <x v="1"/>
    <n v="16584"/>
  </r>
  <r>
    <n v="488"/>
    <s v="Ahmad Barghuth"/>
    <x v="0"/>
    <d v="2020-09-23T00:00:00"/>
    <n v="3"/>
    <x v="3"/>
    <x v="7"/>
    <x v="2"/>
    <x v="0"/>
    <n v="1920"/>
    <n v="23040"/>
    <n v="5"/>
    <n v="0"/>
    <n v="5"/>
    <n v="5"/>
    <x v="33"/>
    <x v="1"/>
    <n v="23040"/>
  </r>
  <r>
    <n v="489"/>
    <s v="Ahmad Jazar"/>
    <x v="0"/>
    <d v="2020-09-17T00:00:00"/>
    <n v="3"/>
    <x v="3"/>
    <x v="12"/>
    <x v="0"/>
    <x v="2"/>
    <n v="1202"/>
    <n v="14424"/>
    <n v="4.5"/>
    <n v="0"/>
    <n v="0"/>
    <n v="0"/>
    <x v="66"/>
    <x v="1"/>
    <n v="14424.2"/>
  </r>
  <r>
    <n v="490"/>
    <s v="Tamadur Mareiun"/>
    <x v="1"/>
    <d v="2018-02-25T00:00:00"/>
    <n v="6"/>
    <x v="0"/>
    <x v="9"/>
    <x v="1"/>
    <x v="0"/>
    <n v="1158"/>
    <n v="13896"/>
    <n v="5"/>
    <n v="0"/>
    <n v="0"/>
    <n v="0"/>
    <x v="3"/>
    <x v="1"/>
    <n v="13896"/>
  </r>
  <r>
    <n v="491"/>
    <s v="Diea Eiwad"/>
    <x v="0"/>
    <d v="2020-01-20T00:00:00"/>
    <n v="4"/>
    <x v="1"/>
    <x v="0"/>
    <x v="0"/>
    <x v="2"/>
    <n v="1447"/>
    <n v="17364"/>
    <n v="3"/>
    <n v="0"/>
    <n v="0"/>
    <n v="0"/>
    <x v="3"/>
    <x v="1"/>
    <n v="17364"/>
  </r>
  <r>
    <n v="492"/>
    <s v="Bashshar Alkhawam"/>
    <x v="0"/>
    <d v="2019-09-23T00:00:00"/>
    <n v="4"/>
    <x v="1"/>
    <x v="4"/>
    <x v="1"/>
    <x v="4"/>
    <n v="1598"/>
    <n v="19176"/>
    <n v="3"/>
    <n v="0"/>
    <n v="0"/>
    <n v="0"/>
    <x v="67"/>
    <x v="1"/>
    <n v="19176"/>
  </r>
  <r>
    <n v="493"/>
    <s v="Abdaleziz Maseud"/>
    <x v="0"/>
    <d v="2020-05-23T00:00:00"/>
    <n v="4"/>
    <x v="1"/>
    <x v="12"/>
    <x v="2"/>
    <x v="4"/>
    <n v="1714"/>
    <n v="20568"/>
    <n v="5"/>
    <n v="6"/>
    <n v="0"/>
    <n v="6"/>
    <x v="34"/>
    <x v="1"/>
    <n v="20568"/>
  </r>
  <r>
    <n v="494"/>
    <s v="Amir Abuhani"/>
    <x v="0"/>
    <d v="2017-10-30T00:00:00"/>
    <n v="6"/>
    <x v="0"/>
    <x v="14"/>
    <x v="2"/>
    <x v="0"/>
    <n v="2994"/>
    <n v="35928"/>
    <n v="4.5"/>
    <n v="1"/>
    <n v="0"/>
    <n v="1"/>
    <x v="37"/>
    <x v="1"/>
    <n v="35928"/>
  </r>
  <r>
    <n v="495"/>
    <s v="Alia Alshamy"/>
    <x v="0"/>
    <d v="2020-01-08T00:00:00"/>
    <n v="4"/>
    <x v="1"/>
    <x v="2"/>
    <x v="1"/>
    <x v="4"/>
    <n v="2125"/>
    <n v="25500"/>
    <n v="4.5"/>
    <n v="6"/>
    <n v="0"/>
    <n v="6"/>
    <x v="39"/>
    <x v="1"/>
    <n v="25500"/>
  </r>
  <r>
    <n v="496"/>
    <s v="Asra Eusqul"/>
    <x v="1"/>
    <d v="2019-01-28T00:00:00"/>
    <n v="5"/>
    <x v="1"/>
    <x v="12"/>
    <x v="0"/>
    <x v="1"/>
    <n v="3059"/>
    <n v="36708"/>
    <n v="4.5"/>
    <n v="5"/>
    <n v="0"/>
    <n v="5"/>
    <x v="21"/>
    <x v="1"/>
    <n v="36708"/>
  </r>
  <r>
    <n v="497"/>
    <s v="Ahmad Hylmyh"/>
    <x v="0"/>
    <d v="2019-01-17T00:00:00"/>
    <n v="5"/>
    <x v="1"/>
    <x v="5"/>
    <x v="2"/>
    <x v="1"/>
    <n v="2077"/>
    <n v="24924"/>
    <n v="5"/>
    <n v="6"/>
    <n v="0"/>
    <n v="6"/>
    <x v="37"/>
    <x v="1"/>
    <n v="24924"/>
  </r>
  <r>
    <n v="498"/>
    <s v="Baha Turkamani"/>
    <x v="0"/>
    <d v="2018-09-08T00:00:00"/>
    <n v="6"/>
    <x v="0"/>
    <x v="2"/>
    <x v="0"/>
    <x v="0"/>
    <n v="1962"/>
    <n v="23544"/>
    <n v="4.5"/>
    <n v="6"/>
    <n v="0"/>
    <n v="6"/>
    <x v="14"/>
    <x v="1"/>
    <n v="23544"/>
  </r>
  <r>
    <n v="499"/>
    <s v="Muhamad Jameah"/>
    <x v="0"/>
    <d v="2019-05-15T00:00:00"/>
    <n v="5"/>
    <x v="1"/>
    <x v="7"/>
    <x v="0"/>
    <x v="2"/>
    <n v="1573"/>
    <n v="18876"/>
    <n v="3"/>
    <n v="6"/>
    <n v="0"/>
    <n v="6"/>
    <x v="35"/>
    <x v="1"/>
    <n v="18876"/>
  </r>
  <r>
    <n v="500"/>
    <s v="Khadijah Alhulwanii"/>
    <x v="1"/>
    <d v="2019-06-26T00:00:00"/>
    <n v="5"/>
    <x v="1"/>
    <x v="5"/>
    <x v="1"/>
    <x v="2"/>
    <n v="882"/>
    <n v="10584"/>
    <n v="5"/>
    <n v="0"/>
    <n v="0"/>
    <n v="0"/>
    <x v="5"/>
    <x v="1"/>
    <n v="10584"/>
  </r>
  <r>
    <n v="501"/>
    <s v="Asra Almisri"/>
    <x v="1"/>
    <d v="2018-10-25T00:00:00"/>
    <n v="5"/>
    <x v="1"/>
    <x v="2"/>
    <x v="0"/>
    <x v="0"/>
    <n v="1036"/>
    <n v="12432"/>
    <n v="5"/>
    <n v="0"/>
    <n v="6"/>
    <n v="6"/>
    <x v="35"/>
    <x v="1"/>
    <n v="12432"/>
  </r>
  <r>
    <n v="502"/>
    <s v="Akram Iidris"/>
    <x v="0"/>
    <d v="2016-01-12T00:00:00"/>
    <n v="8"/>
    <x v="2"/>
    <x v="7"/>
    <x v="0"/>
    <x v="4"/>
    <n v="2790"/>
    <n v="33480"/>
    <n v="1"/>
    <n v="1"/>
    <n v="0"/>
    <n v="1"/>
    <x v="5"/>
    <x v="1"/>
    <n v="33480"/>
  </r>
  <r>
    <n v="503"/>
    <s v="Samir Dawi"/>
    <x v="0"/>
    <d v="2019-08-16T00:00:00"/>
    <n v="5"/>
    <x v="1"/>
    <x v="2"/>
    <x v="0"/>
    <x v="1"/>
    <n v="1951"/>
    <n v="23412"/>
    <n v="4.5"/>
    <n v="1"/>
    <n v="0"/>
    <n v="1"/>
    <x v="5"/>
    <x v="1"/>
    <n v="23412"/>
  </r>
  <r>
    <n v="504"/>
    <s v="Ahmad Zazana"/>
    <x v="0"/>
    <d v="2018-07-08T00:00:00"/>
    <n v="6"/>
    <x v="0"/>
    <x v="0"/>
    <x v="0"/>
    <x v="1"/>
    <n v="2255"/>
    <n v="27060"/>
    <n v="5"/>
    <n v="0"/>
    <n v="4"/>
    <n v="4"/>
    <x v="14"/>
    <x v="1"/>
    <n v="27060"/>
  </r>
  <r>
    <n v="505"/>
    <s v="Khawla Iybw"/>
    <x v="1"/>
    <d v="2017-06-17T00:00:00"/>
    <n v="7"/>
    <x v="0"/>
    <x v="15"/>
    <x v="0"/>
    <x v="4"/>
    <n v="3388"/>
    <n v="40656"/>
    <n v="3"/>
    <n v="3"/>
    <n v="0"/>
    <n v="3"/>
    <x v="30"/>
    <x v="1"/>
    <n v="40656"/>
  </r>
  <r>
    <n v="506"/>
    <s v="Rayid Ghabur"/>
    <x v="0"/>
    <d v="2020-10-19T00:00:00"/>
    <n v="3"/>
    <x v="3"/>
    <x v="9"/>
    <x v="0"/>
    <x v="0"/>
    <n v="707"/>
    <n v="8484"/>
    <n v="2"/>
    <n v="1"/>
    <n v="0"/>
    <n v="1"/>
    <x v="21"/>
    <x v="1"/>
    <n v="8484"/>
  </r>
  <r>
    <n v="507"/>
    <s v="Razan Sultan"/>
    <x v="1"/>
    <d v="2020-06-14T00:00:00"/>
    <n v="4"/>
    <x v="1"/>
    <x v="14"/>
    <x v="0"/>
    <x v="1"/>
    <n v="1161"/>
    <n v="13932"/>
    <n v="5"/>
    <n v="0"/>
    <n v="0"/>
    <n v="0"/>
    <x v="21"/>
    <x v="1"/>
    <n v="13932"/>
  </r>
  <r>
    <n v="508"/>
    <s v="Jamil Taysir"/>
    <x v="0"/>
    <d v="2019-04-17T00:00:00"/>
    <n v="5"/>
    <x v="1"/>
    <x v="0"/>
    <x v="2"/>
    <x v="1"/>
    <n v="1165"/>
    <n v="13980"/>
    <n v="5"/>
    <n v="0"/>
    <n v="0"/>
    <n v="0"/>
    <x v="21"/>
    <x v="1"/>
    <n v="13980"/>
  </r>
  <r>
    <n v="509"/>
    <s v="Alaa Kurdiun"/>
    <x v="1"/>
    <d v="2019-03-18T00:00:00"/>
    <n v="5"/>
    <x v="1"/>
    <x v="7"/>
    <x v="2"/>
    <x v="1"/>
    <n v="1351"/>
    <n v="16212"/>
    <n v="5"/>
    <n v="0"/>
    <n v="0"/>
    <n v="0"/>
    <x v="3"/>
    <x v="1"/>
    <n v="16212"/>
  </r>
  <r>
    <n v="510"/>
    <s v="Sultan Salih"/>
    <x v="0"/>
    <d v="2016-10-06T00:00:00"/>
    <n v="7"/>
    <x v="0"/>
    <x v="3"/>
    <x v="0"/>
    <x v="4"/>
    <n v="1406"/>
    <n v="16872"/>
    <n v="3"/>
    <n v="0"/>
    <n v="3"/>
    <n v="3"/>
    <x v="3"/>
    <x v="1"/>
    <n v="16872"/>
  </r>
  <r>
    <n v="511"/>
    <s v="Hanan Dib"/>
    <x v="1"/>
    <d v="2019-01-08T00:00:00"/>
    <n v="5"/>
    <x v="1"/>
    <x v="5"/>
    <x v="1"/>
    <x v="1"/>
    <n v="1699"/>
    <n v="20388"/>
    <n v="5"/>
    <n v="0"/>
    <n v="2"/>
    <n v="2"/>
    <x v="27"/>
    <x v="1"/>
    <n v="20388"/>
  </r>
  <r>
    <n v="512"/>
    <s v="Basil Alghush"/>
    <x v="0"/>
    <d v="2017-11-04T00:00:00"/>
    <n v="6"/>
    <x v="0"/>
    <x v="8"/>
    <x v="0"/>
    <x v="2"/>
    <n v="3007"/>
    <n v="36084"/>
    <n v="5"/>
    <n v="0"/>
    <n v="6"/>
    <n v="6"/>
    <x v="34"/>
    <x v="1"/>
    <n v="36084"/>
  </r>
  <r>
    <n v="513"/>
    <s v="Rita Iismaeil"/>
    <x v="1"/>
    <d v="2020-06-26T00:00:00"/>
    <n v="4"/>
    <x v="1"/>
    <x v="3"/>
    <x v="0"/>
    <x v="1"/>
    <n v="879"/>
    <n v="10548"/>
    <n v="3"/>
    <n v="0"/>
    <n v="0"/>
    <n v="0"/>
    <x v="33"/>
    <x v="1"/>
    <n v="10548"/>
  </r>
  <r>
    <n v="514"/>
    <s v="Muhamad Alsaedi"/>
    <x v="0"/>
    <d v="2019-05-01T00:00:00"/>
    <n v="5"/>
    <x v="1"/>
    <x v="12"/>
    <x v="4"/>
    <x v="2"/>
    <n v="2537"/>
    <n v="30444"/>
    <n v="2"/>
    <n v="0"/>
    <n v="0"/>
    <n v="0"/>
    <x v="29"/>
    <x v="1"/>
    <n v="30444"/>
  </r>
  <r>
    <n v="515"/>
    <s v="Muhamad Eibad"/>
    <x v="0"/>
    <d v="2020-11-15T00:00:00"/>
    <n v="3"/>
    <x v="3"/>
    <x v="5"/>
    <x v="0"/>
    <x v="2"/>
    <n v="2663"/>
    <n v="31956"/>
    <n v="3"/>
    <n v="0"/>
    <n v="0"/>
    <n v="0"/>
    <x v="35"/>
    <x v="1"/>
    <n v="31956"/>
  </r>
  <r>
    <n v="516"/>
    <s v="Khaldun Alsaedi"/>
    <x v="0"/>
    <d v="2020-10-15T00:00:00"/>
    <n v="3"/>
    <x v="3"/>
    <x v="0"/>
    <x v="0"/>
    <x v="1"/>
    <n v="2494"/>
    <n v="29928"/>
    <n v="4.5"/>
    <n v="2"/>
    <n v="0"/>
    <n v="2"/>
    <x v="35"/>
    <x v="1"/>
    <n v="29928"/>
  </r>
  <r>
    <n v="517"/>
    <s v="Ghaliah Zaniqa"/>
    <x v="1"/>
    <d v="2019-11-06T00:00:00"/>
    <n v="4"/>
    <x v="1"/>
    <x v="17"/>
    <x v="2"/>
    <x v="2"/>
    <n v="2585"/>
    <n v="31020"/>
    <n v="5"/>
    <n v="1"/>
    <n v="5"/>
    <n v="6"/>
    <x v="3"/>
    <x v="1"/>
    <n v="31020"/>
  </r>
  <r>
    <n v="518"/>
    <s v="Muhamad Sharfah"/>
    <x v="0"/>
    <d v="2019-12-10T00:00:00"/>
    <n v="4"/>
    <x v="1"/>
    <x v="6"/>
    <x v="2"/>
    <x v="1"/>
    <n v="1776"/>
    <n v="21312"/>
    <n v="2"/>
    <n v="0"/>
    <n v="0"/>
    <n v="0"/>
    <x v="30"/>
    <x v="1"/>
    <n v="21312"/>
  </r>
  <r>
    <n v="519"/>
    <s v="Eala Kazeur"/>
    <x v="1"/>
    <d v="2017-09-15T00:00:00"/>
    <n v="6"/>
    <x v="0"/>
    <x v="8"/>
    <x v="0"/>
    <x v="2"/>
    <n v="3055"/>
    <n v="36660"/>
    <n v="3"/>
    <n v="0"/>
    <n v="4"/>
    <n v="4"/>
    <x v="21"/>
    <x v="1"/>
    <n v="36660"/>
  </r>
  <r>
    <n v="520"/>
    <s v="Ayham Kiwan"/>
    <x v="0"/>
    <d v="2018-01-13T00:00:00"/>
    <n v="6"/>
    <x v="0"/>
    <x v="2"/>
    <x v="1"/>
    <x v="1"/>
    <n v="1707"/>
    <n v="20484"/>
    <n v="3"/>
    <n v="0"/>
    <n v="0"/>
    <n v="0"/>
    <x v="37"/>
    <x v="1"/>
    <n v="20484"/>
  </r>
  <r>
    <n v="521"/>
    <s v="Ahmad Altynawi"/>
    <x v="0"/>
    <d v="2019-06-27T00:00:00"/>
    <n v="5"/>
    <x v="1"/>
    <x v="8"/>
    <x v="2"/>
    <x v="1"/>
    <n v="2719"/>
    <n v="32628"/>
    <n v="3"/>
    <n v="0"/>
    <n v="0"/>
    <n v="0"/>
    <x v="3"/>
    <x v="1"/>
    <n v="32628"/>
  </r>
  <r>
    <n v="522"/>
    <s v="Mujdi Alhasan"/>
    <x v="0"/>
    <d v="2020-12-17T00:00:00"/>
    <n v="3"/>
    <x v="3"/>
    <x v="9"/>
    <x v="0"/>
    <x v="3"/>
    <n v="1715"/>
    <n v="20580"/>
    <n v="3"/>
    <n v="0"/>
    <n v="0"/>
    <n v="0"/>
    <x v="14"/>
    <x v="1"/>
    <n v="20580"/>
  </r>
  <r>
    <n v="523"/>
    <s v="Muhamad Almisri"/>
    <x v="0"/>
    <d v="2019-01-22T00:00:00"/>
    <n v="5"/>
    <x v="1"/>
    <x v="2"/>
    <x v="0"/>
    <x v="0"/>
    <n v="2181"/>
    <n v="26172"/>
    <n v="2"/>
    <n v="0"/>
    <n v="0"/>
    <n v="0"/>
    <x v="33"/>
    <x v="1"/>
    <n v="26172"/>
  </r>
  <r>
    <n v="524"/>
    <s v="Lama Hamuwda"/>
    <x v="1"/>
    <d v="2017-12-17T00:00:00"/>
    <n v="6"/>
    <x v="0"/>
    <x v="2"/>
    <x v="2"/>
    <x v="2"/>
    <n v="1382"/>
    <n v="16584"/>
    <n v="5"/>
    <n v="0"/>
    <n v="4"/>
    <n v="4"/>
    <x v="5"/>
    <x v="1"/>
    <n v="16584"/>
  </r>
  <r>
    <n v="525"/>
    <s v="Lama Zakariaa"/>
    <x v="1"/>
    <d v="2020-05-06T00:00:00"/>
    <n v="4"/>
    <x v="1"/>
    <x v="2"/>
    <x v="0"/>
    <x v="2"/>
    <n v="3350"/>
    <n v="40200"/>
    <n v="2"/>
    <n v="0"/>
    <n v="0"/>
    <n v="0"/>
    <x v="5"/>
    <x v="1"/>
    <n v="40200"/>
  </r>
  <r>
    <n v="526"/>
    <s v="Thayir Alhasan"/>
    <x v="0"/>
    <d v="2020-05-09T00:00:00"/>
    <n v="4"/>
    <x v="1"/>
    <x v="8"/>
    <x v="2"/>
    <x v="4"/>
    <n v="1710"/>
    <n v="20520"/>
    <n v="5"/>
    <n v="0"/>
    <n v="0"/>
    <n v="0"/>
    <x v="21"/>
    <x v="1"/>
    <n v="20520"/>
  </r>
  <r>
    <n v="527"/>
    <s v="Abdallah Jzayrly"/>
    <x v="0"/>
    <d v="2019-05-08T00:00:00"/>
    <n v="5"/>
    <x v="1"/>
    <x v="2"/>
    <x v="2"/>
    <x v="1"/>
    <n v="2785"/>
    <n v="33420"/>
    <n v="1"/>
    <n v="0"/>
    <n v="4"/>
    <n v="4"/>
    <x v="29"/>
    <x v="1"/>
    <n v="33420"/>
  </r>
  <r>
    <n v="528"/>
    <s v="Ikhlas Badr"/>
    <x v="1"/>
    <d v="2019-11-15T00:00:00"/>
    <n v="4"/>
    <x v="1"/>
    <x v="18"/>
    <x v="2"/>
    <x v="1"/>
    <n v="2425"/>
    <n v="29100"/>
    <n v="4.5"/>
    <n v="0"/>
    <n v="0"/>
    <n v="0"/>
    <x v="14"/>
    <x v="1"/>
    <n v="29100"/>
  </r>
  <r>
    <n v="529"/>
    <s v="Muhamad Hunun"/>
    <x v="0"/>
    <d v="2018-07-28T00:00:00"/>
    <n v="6"/>
    <x v="0"/>
    <x v="9"/>
    <x v="0"/>
    <x v="3"/>
    <n v="1117"/>
    <n v="13404"/>
    <n v="3"/>
    <n v="3"/>
    <n v="0"/>
    <n v="3"/>
    <x v="5"/>
    <x v="1"/>
    <n v="13404"/>
  </r>
  <r>
    <n v="530"/>
    <s v="Husam Abu"/>
    <x v="0"/>
    <d v="2019-04-27T00:00:00"/>
    <n v="5"/>
    <x v="1"/>
    <x v="5"/>
    <x v="0"/>
    <x v="1"/>
    <n v="1112"/>
    <n v="13344"/>
    <n v="5"/>
    <n v="1"/>
    <n v="6"/>
    <n v="7"/>
    <x v="68"/>
    <x v="1"/>
    <n v="13344"/>
  </r>
  <r>
    <n v="531"/>
    <s v="Rami Sariji"/>
    <x v="0"/>
    <d v="2020-04-23T00:00:00"/>
    <n v="4"/>
    <x v="1"/>
    <x v="9"/>
    <x v="0"/>
    <x v="0"/>
    <n v="1928"/>
    <n v="23136"/>
    <n v="4.5"/>
    <n v="6"/>
    <n v="0"/>
    <n v="6"/>
    <x v="33"/>
    <x v="1"/>
    <n v="23136"/>
  </r>
  <r>
    <n v="532"/>
    <s v="Alia Albieli"/>
    <x v="1"/>
    <d v="2018-11-06T00:00:00"/>
    <n v="5"/>
    <x v="1"/>
    <x v="8"/>
    <x v="1"/>
    <x v="0"/>
    <n v="3300"/>
    <n v="39600"/>
    <n v="5"/>
    <n v="0"/>
    <n v="0"/>
    <n v="0"/>
    <x v="37"/>
    <x v="1"/>
    <n v="39600"/>
  </r>
  <r>
    <n v="533"/>
    <s v="Samir Eyd Bndqjy"/>
    <x v="0"/>
    <d v="2020-07-15T00:00:00"/>
    <n v="4"/>
    <x v="1"/>
    <x v="9"/>
    <x v="0"/>
    <x v="2"/>
    <n v="2378"/>
    <n v="28536"/>
    <n v="5"/>
    <n v="0"/>
    <n v="0"/>
    <n v="0"/>
    <x v="27"/>
    <x v="1"/>
    <n v="28536"/>
  </r>
  <r>
    <n v="534"/>
    <s v="Muhamad Lulu"/>
    <x v="0"/>
    <d v="2016-06-26T00:00:00"/>
    <n v="8"/>
    <x v="2"/>
    <x v="0"/>
    <x v="2"/>
    <x v="1"/>
    <n v="3138"/>
    <n v="37656"/>
    <n v="5"/>
    <n v="0"/>
    <n v="0"/>
    <n v="0"/>
    <x v="14"/>
    <x v="1"/>
    <n v="37656"/>
  </r>
  <r>
    <n v="535"/>
    <s v="Ahmad Shhybr"/>
    <x v="0"/>
    <d v="2017-07-29T00:00:00"/>
    <n v="7"/>
    <x v="0"/>
    <x v="2"/>
    <x v="2"/>
    <x v="1"/>
    <n v="1981"/>
    <n v="23772"/>
    <n v="5"/>
    <n v="1"/>
    <n v="0"/>
    <n v="1"/>
    <x v="29"/>
    <x v="1"/>
    <n v="23772"/>
  </r>
  <r>
    <n v="536"/>
    <s v="Maria Aljazayiriu"/>
    <x v="1"/>
    <d v="2018-06-14T00:00:00"/>
    <n v="6"/>
    <x v="0"/>
    <x v="2"/>
    <x v="1"/>
    <x v="2"/>
    <n v="1056"/>
    <n v="12672"/>
    <n v="3"/>
    <n v="0"/>
    <n v="0"/>
    <n v="0"/>
    <x v="19"/>
    <x v="0"/>
    <n v="12672"/>
  </r>
  <r>
    <n v="537"/>
    <s v="Muhamad Aywbi"/>
    <x v="0"/>
    <d v="2019-12-31T00:00:00"/>
    <n v="4"/>
    <x v="1"/>
    <x v="8"/>
    <x v="0"/>
    <x v="4"/>
    <n v="3295"/>
    <n v="39540"/>
    <n v="5"/>
    <n v="0"/>
    <n v="0"/>
    <n v="0"/>
    <x v="35"/>
    <x v="1"/>
    <n v="39540"/>
  </r>
  <r>
    <n v="538"/>
    <s v="Abdalbasit Dabana"/>
    <x v="0"/>
    <d v="2019-10-08T00:00:00"/>
    <n v="4"/>
    <x v="1"/>
    <x v="8"/>
    <x v="0"/>
    <x v="2"/>
    <n v="1022"/>
    <n v="12264"/>
    <n v="4.5"/>
    <n v="1"/>
    <n v="0"/>
    <n v="1"/>
    <x v="35"/>
    <x v="1"/>
    <n v="12264"/>
  </r>
  <r>
    <n v="539"/>
    <s v="Bilal Ghazal"/>
    <x v="0"/>
    <d v="2020-10-21T00:00:00"/>
    <n v="3"/>
    <x v="3"/>
    <x v="6"/>
    <x v="2"/>
    <x v="1"/>
    <n v="969"/>
    <n v="11628"/>
    <n v="3"/>
    <n v="1"/>
    <n v="0"/>
    <n v="1"/>
    <x v="30"/>
    <x v="1"/>
    <n v="11628"/>
  </r>
  <r>
    <n v="540"/>
    <s v="Ahmad Altahhan"/>
    <x v="0"/>
    <d v="2019-04-13T00:00:00"/>
    <n v="5"/>
    <x v="1"/>
    <x v="14"/>
    <x v="0"/>
    <x v="2"/>
    <n v="3354"/>
    <n v="40248"/>
    <n v="4.5"/>
    <n v="3"/>
    <n v="0"/>
    <n v="3"/>
    <x v="33"/>
    <x v="1"/>
    <n v="40248"/>
  </r>
  <r>
    <n v="541"/>
    <s v="Fawaz Amir"/>
    <x v="0"/>
    <d v="2020-01-21T00:00:00"/>
    <n v="4"/>
    <x v="1"/>
    <x v="0"/>
    <x v="0"/>
    <x v="2"/>
    <n v="2123"/>
    <n v="25476"/>
    <n v="5"/>
    <n v="0"/>
    <n v="0"/>
    <n v="0"/>
    <x v="46"/>
    <x v="1"/>
    <n v="25476.2"/>
  </r>
  <r>
    <n v="542"/>
    <s v="Bisam Nafae"/>
    <x v="1"/>
    <d v="2019-09-20T00:00:00"/>
    <n v="4"/>
    <x v="1"/>
    <x v="8"/>
    <x v="0"/>
    <x v="0"/>
    <n v="897"/>
    <n v="10764"/>
    <n v="3"/>
    <n v="2"/>
    <n v="0"/>
    <n v="2"/>
    <x v="34"/>
    <x v="1"/>
    <n v="10764"/>
  </r>
  <r>
    <n v="543"/>
    <s v="Muhamad Ayman"/>
    <x v="0"/>
    <d v="2018-04-17T00:00:00"/>
    <n v="6"/>
    <x v="0"/>
    <x v="0"/>
    <x v="1"/>
    <x v="1"/>
    <n v="2925"/>
    <n v="35100"/>
    <n v="3"/>
    <n v="3"/>
    <n v="0"/>
    <n v="3"/>
    <x v="32"/>
    <x v="1"/>
    <n v="35100"/>
  </r>
  <r>
    <n v="544"/>
    <s v="Lilas Earabi"/>
    <x v="1"/>
    <d v="2018-09-05T00:00:00"/>
    <n v="6"/>
    <x v="0"/>
    <x v="0"/>
    <x v="0"/>
    <x v="1"/>
    <n v="1895"/>
    <n v="22740"/>
    <n v="2"/>
    <n v="0"/>
    <n v="5"/>
    <n v="5"/>
    <x v="69"/>
    <x v="0"/>
    <n v="22740"/>
  </r>
  <r>
    <n v="545"/>
    <s v="Muhamad Altujjar"/>
    <x v="0"/>
    <d v="2016-02-09T00:00:00"/>
    <n v="8"/>
    <x v="2"/>
    <x v="17"/>
    <x v="0"/>
    <x v="0"/>
    <n v="2191"/>
    <n v="26292"/>
    <n v="5"/>
    <n v="2"/>
    <n v="0"/>
    <n v="2"/>
    <x v="3"/>
    <x v="1"/>
    <n v="26292"/>
  </r>
  <r>
    <n v="546"/>
    <s v="Ranim Rashid"/>
    <x v="1"/>
    <d v="2020-02-29T00:00:00"/>
    <n v="4"/>
    <x v="1"/>
    <x v="16"/>
    <x v="0"/>
    <x v="2"/>
    <n v="3130"/>
    <n v="37560"/>
    <n v="3"/>
    <n v="0"/>
    <n v="0"/>
    <n v="0"/>
    <x v="27"/>
    <x v="1"/>
    <n v="37560"/>
  </r>
  <r>
    <n v="547"/>
    <s v="Amani Hamid"/>
    <x v="1"/>
    <d v="2016-11-21T00:00:00"/>
    <n v="7"/>
    <x v="0"/>
    <x v="3"/>
    <x v="0"/>
    <x v="0"/>
    <n v="2654"/>
    <n v="31848"/>
    <n v="3"/>
    <n v="0"/>
    <n v="1"/>
    <n v="1"/>
    <x v="3"/>
    <x v="1"/>
    <n v="31848"/>
  </r>
  <r>
    <n v="548"/>
    <s v="Muhamad Jameah"/>
    <x v="0"/>
    <d v="2020-12-27T00:00:00"/>
    <n v="3"/>
    <x v="3"/>
    <x v="0"/>
    <x v="1"/>
    <x v="1"/>
    <n v="859"/>
    <n v="10308"/>
    <n v="5"/>
    <n v="0"/>
    <n v="1"/>
    <n v="1"/>
    <x v="27"/>
    <x v="1"/>
    <n v="10308"/>
  </r>
  <r>
    <n v="549"/>
    <s v="Amin Shaykh"/>
    <x v="0"/>
    <d v="2016-06-16T00:00:00"/>
    <n v="8"/>
    <x v="2"/>
    <x v="12"/>
    <x v="0"/>
    <x v="2"/>
    <n v="1113"/>
    <n v="13356"/>
    <n v="3"/>
    <n v="4"/>
    <n v="0"/>
    <n v="4"/>
    <x v="34"/>
    <x v="1"/>
    <n v="13356"/>
  </r>
  <r>
    <n v="550"/>
    <s v="Khalid Kashik"/>
    <x v="0"/>
    <d v="2019-09-17T00:00:00"/>
    <n v="4"/>
    <x v="1"/>
    <x v="5"/>
    <x v="0"/>
    <x v="3"/>
    <n v="1234"/>
    <n v="14808"/>
    <n v="5"/>
    <n v="1"/>
    <n v="5"/>
    <n v="6"/>
    <x v="14"/>
    <x v="1"/>
    <n v="14808"/>
  </r>
  <r>
    <n v="551"/>
    <s v="Fahd Hasan"/>
    <x v="0"/>
    <d v="2019-12-16T00:00:00"/>
    <n v="4"/>
    <x v="1"/>
    <x v="9"/>
    <x v="0"/>
    <x v="2"/>
    <n v="2647"/>
    <n v="31764"/>
    <n v="3"/>
    <n v="4"/>
    <n v="0"/>
    <n v="4"/>
    <x v="33"/>
    <x v="1"/>
    <n v="31764"/>
  </r>
  <r>
    <n v="552"/>
    <s v="Lilas Dakhal"/>
    <x v="1"/>
    <d v="2016-08-01T00:00:00"/>
    <n v="8"/>
    <x v="2"/>
    <x v="6"/>
    <x v="1"/>
    <x v="2"/>
    <n v="2200"/>
    <n v="26400"/>
    <n v="1"/>
    <n v="1"/>
    <n v="0"/>
    <n v="1"/>
    <x v="39"/>
    <x v="1"/>
    <n v="26400"/>
  </r>
  <r>
    <n v="553"/>
    <s v="Fatima Karishati"/>
    <x v="1"/>
    <d v="2018-03-24T00:00:00"/>
    <n v="6"/>
    <x v="0"/>
    <x v="1"/>
    <x v="0"/>
    <x v="2"/>
    <n v="2381"/>
    <n v="28572"/>
    <n v="4.5"/>
    <n v="2"/>
    <n v="0"/>
    <n v="2"/>
    <x v="14"/>
    <x v="1"/>
    <n v="28572"/>
  </r>
  <r>
    <n v="554"/>
    <s v="Diea Alsaed"/>
    <x v="0"/>
    <d v="2019-12-18T00:00:00"/>
    <n v="4"/>
    <x v="1"/>
    <x v="5"/>
    <x v="2"/>
    <x v="1"/>
    <n v="2329"/>
    <n v="27948"/>
    <n v="2"/>
    <n v="0"/>
    <n v="0"/>
    <n v="0"/>
    <x v="27"/>
    <x v="1"/>
    <n v="27948"/>
  </r>
  <r>
    <n v="555"/>
    <s v="Amir Aleaqla"/>
    <x v="0"/>
    <d v="2019-07-30T00:00:00"/>
    <n v="5"/>
    <x v="1"/>
    <x v="2"/>
    <x v="0"/>
    <x v="1"/>
    <n v="1075"/>
    <n v="12900"/>
    <n v="3"/>
    <n v="0"/>
    <n v="4"/>
    <n v="4"/>
    <x v="61"/>
    <x v="1"/>
    <n v="12900"/>
  </r>
  <r>
    <n v="556"/>
    <s v="Madlin Eursaly"/>
    <x v="1"/>
    <d v="2017-10-05T00:00:00"/>
    <n v="6"/>
    <x v="0"/>
    <x v="9"/>
    <x v="0"/>
    <x v="1"/>
    <n v="3110"/>
    <n v="37320"/>
    <n v="1"/>
    <n v="1"/>
    <n v="4"/>
    <n v="5"/>
    <x v="33"/>
    <x v="1"/>
    <n v="37320"/>
  </r>
  <r>
    <n v="557"/>
    <s v="Adnan Alaishhab"/>
    <x v="0"/>
    <d v="2017-05-23T00:00:00"/>
    <n v="7"/>
    <x v="0"/>
    <x v="2"/>
    <x v="0"/>
    <x v="2"/>
    <n v="2777"/>
    <n v="33324"/>
    <n v="5"/>
    <n v="0"/>
    <n v="0"/>
    <n v="0"/>
    <x v="14"/>
    <x v="1"/>
    <n v="33324"/>
  </r>
  <r>
    <n v="558"/>
    <s v="Muhamad Shannar"/>
    <x v="0"/>
    <d v="2019-03-01T00:00:00"/>
    <n v="5"/>
    <x v="1"/>
    <x v="11"/>
    <x v="0"/>
    <x v="0"/>
    <n v="2306"/>
    <n v="27672"/>
    <n v="2"/>
    <n v="5"/>
    <n v="5"/>
    <n v="10"/>
    <x v="34"/>
    <x v="1"/>
    <n v="27672"/>
  </r>
  <r>
    <n v="559"/>
    <s v="Ranya Alhiwat"/>
    <x v="1"/>
    <d v="2016-12-18T00:00:00"/>
    <n v="7"/>
    <x v="0"/>
    <x v="12"/>
    <x v="0"/>
    <x v="1"/>
    <n v="1213"/>
    <n v="14556"/>
    <n v="3"/>
    <n v="0"/>
    <n v="0"/>
    <n v="0"/>
    <x v="14"/>
    <x v="1"/>
    <n v="14556"/>
  </r>
  <r>
    <n v="560"/>
    <s v="Rulaa Tabanaj"/>
    <x v="1"/>
    <d v="2020-04-19T00:00:00"/>
    <n v="4"/>
    <x v="1"/>
    <x v="12"/>
    <x v="0"/>
    <x v="3"/>
    <n v="2680"/>
    <n v="32160"/>
    <n v="4.5"/>
    <n v="0"/>
    <n v="0"/>
    <n v="0"/>
    <x v="33"/>
    <x v="1"/>
    <n v="32160"/>
  </r>
  <r>
    <n v="561"/>
    <s v="Aynas Aldahan"/>
    <x v="1"/>
    <d v="2020-11-17T00:00:00"/>
    <n v="3"/>
    <x v="3"/>
    <x v="12"/>
    <x v="0"/>
    <x v="4"/>
    <n v="2204"/>
    <n v="26448"/>
    <n v="4.5"/>
    <n v="1"/>
    <n v="0"/>
    <n v="1"/>
    <x v="37"/>
    <x v="1"/>
    <n v="26448"/>
  </r>
  <r>
    <n v="562"/>
    <s v="Sara Ramzi"/>
    <x v="1"/>
    <d v="2018-01-13T00:00:00"/>
    <n v="6"/>
    <x v="0"/>
    <x v="2"/>
    <x v="0"/>
    <x v="1"/>
    <n v="1297"/>
    <n v="15564"/>
    <n v="2"/>
    <n v="2"/>
    <n v="0"/>
    <n v="2"/>
    <x v="5"/>
    <x v="1"/>
    <n v="15564"/>
  </r>
  <r>
    <n v="563"/>
    <s v="Abd Allah Mikayiylian"/>
    <x v="0"/>
    <d v="2020-12-14T00:00:00"/>
    <n v="3"/>
    <x v="3"/>
    <x v="0"/>
    <x v="0"/>
    <x v="2"/>
    <n v="3024"/>
    <n v="36288"/>
    <n v="4.5"/>
    <n v="6"/>
    <n v="1"/>
    <n v="7"/>
    <x v="25"/>
    <x v="1"/>
    <n v="36288"/>
  </r>
  <r>
    <n v="564"/>
    <s v="Muhamad Alsaediu"/>
    <x v="0"/>
    <d v="2018-02-11T00:00:00"/>
    <n v="6"/>
    <x v="0"/>
    <x v="15"/>
    <x v="0"/>
    <x v="1"/>
    <n v="2228"/>
    <n v="26736"/>
    <n v="5"/>
    <n v="1"/>
    <n v="0"/>
    <n v="1"/>
    <x v="70"/>
    <x v="0"/>
    <n v="26736.2"/>
  </r>
  <r>
    <n v="565"/>
    <s v="Jan Dulul"/>
    <x v="0"/>
    <d v="2016-01-08T00:00:00"/>
    <n v="8"/>
    <x v="2"/>
    <x v="12"/>
    <x v="0"/>
    <x v="0"/>
    <n v="2009"/>
    <n v="24108"/>
    <n v="4.5"/>
    <n v="6"/>
    <n v="0"/>
    <n v="6"/>
    <x v="30"/>
    <x v="1"/>
    <n v="24108"/>
  </r>
  <r>
    <n v="566"/>
    <s v="Almuthanaa Haydar"/>
    <x v="0"/>
    <d v="2020-09-13T00:00:00"/>
    <n v="3"/>
    <x v="3"/>
    <x v="5"/>
    <x v="0"/>
    <x v="2"/>
    <n v="2573"/>
    <n v="30876"/>
    <n v="5"/>
    <n v="0"/>
    <n v="0"/>
    <n v="0"/>
    <x v="71"/>
    <x v="1"/>
    <n v="30876.2"/>
  </r>
  <r>
    <n v="567"/>
    <s v="Emad Shueayb"/>
    <x v="0"/>
    <d v="2018-04-04T00:00:00"/>
    <n v="6"/>
    <x v="0"/>
    <x v="2"/>
    <x v="0"/>
    <x v="2"/>
    <n v="1938"/>
    <n v="23256"/>
    <n v="3"/>
    <n v="0"/>
    <n v="0"/>
    <n v="0"/>
    <x v="3"/>
    <x v="1"/>
    <n v="23256"/>
  </r>
  <r>
    <n v="568"/>
    <s v="Sarah Khayr"/>
    <x v="1"/>
    <d v="2019-07-17T00:00:00"/>
    <n v="5"/>
    <x v="1"/>
    <x v="5"/>
    <x v="0"/>
    <x v="1"/>
    <n v="1208"/>
    <n v="14496"/>
    <n v="5"/>
    <n v="3"/>
    <n v="0"/>
    <n v="3"/>
    <x v="14"/>
    <x v="1"/>
    <n v="14496"/>
  </r>
  <r>
    <n v="569"/>
    <s v="Abdalkarim Qitan"/>
    <x v="0"/>
    <d v="2019-07-17T00:00:00"/>
    <n v="5"/>
    <x v="1"/>
    <x v="10"/>
    <x v="3"/>
    <x v="0"/>
    <n v="2342"/>
    <n v="28104"/>
    <n v="4.5"/>
    <n v="5"/>
    <n v="0"/>
    <n v="5"/>
    <x v="14"/>
    <x v="1"/>
    <n v="28104"/>
  </r>
  <r>
    <n v="570"/>
    <s v="Muhamad Rajab"/>
    <x v="0"/>
    <d v="2020-04-29T00:00:00"/>
    <n v="4"/>
    <x v="1"/>
    <x v="7"/>
    <x v="0"/>
    <x v="1"/>
    <n v="3244"/>
    <n v="38928"/>
    <n v="4.5"/>
    <n v="0"/>
    <n v="0"/>
    <n v="0"/>
    <x v="70"/>
    <x v="1"/>
    <n v="38928.199999999997"/>
  </r>
  <r>
    <n v="571"/>
    <s v="Shadi Alkhawam"/>
    <x v="0"/>
    <d v="2017-04-04T00:00:00"/>
    <n v="7"/>
    <x v="0"/>
    <x v="5"/>
    <x v="0"/>
    <x v="2"/>
    <n v="2613"/>
    <n v="31356"/>
    <n v="4.5"/>
    <n v="0"/>
    <n v="1"/>
    <n v="1"/>
    <x v="27"/>
    <x v="1"/>
    <n v="31356"/>
  </r>
  <r>
    <n v="572"/>
    <s v="Muhamad Asamh"/>
    <x v="0"/>
    <d v="2020-12-19T00:00:00"/>
    <n v="3"/>
    <x v="3"/>
    <x v="2"/>
    <x v="1"/>
    <x v="1"/>
    <n v="2263"/>
    <n v="27156"/>
    <n v="5"/>
    <n v="0"/>
    <n v="0"/>
    <n v="0"/>
    <x v="21"/>
    <x v="1"/>
    <n v="27156"/>
  </r>
  <r>
    <n v="573"/>
    <s v="Khalid Alyusif"/>
    <x v="0"/>
    <d v="2016-07-06T00:00:00"/>
    <n v="8"/>
    <x v="2"/>
    <x v="5"/>
    <x v="0"/>
    <x v="4"/>
    <n v="3157"/>
    <n v="37884"/>
    <n v="5"/>
    <n v="0"/>
    <n v="0"/>
    <n v="0"/>
    <x v="33"/>
    <x v="1"/>
    <n v="37884"/>
  </r>
  <r>
    <n v="574"/>
    <s v="Muhamad Aleaqqad"/>
    <x v="0"/>
    <d v="2018-03-07T00:00:00"/>
    <n v="6"/>
    <x v="0"/>
    <x v="5"/>
    <x v="3"/>
    <x v="3"/>
    <n v="2519"/>
    <n v="30228"/>
    <n v="5"/>
    <n v="2"/>
    <n v="2"/>
    <n v="4"/>
    <x v="14"/>
    <x v="1"/>
    <n v="30228"/>
  </r>
  <r>
    <n v="575"/>
    <s v="Alaa Dahman"/>
    <x v="1"/>
    <d v="2020-03-04T00:00:00"/>
    <n v="4"/>
    <x v="1"/>
    <x v="7"/>
    <x v="2"/>
    <x v="0"/>
    <n v="3019"/>
    <n v="36228"/>
    <n v="4.5"/>
    <n v="2"/>
    <n v="0"/>
    <n v="2"/>
    <x v="46"/>
    <x v="1"/>
    <n v="36228"/>
  </r>
  <r>
    <n v="576"/>
    <s v="Asym Alqintar"/>
    <x v="1"/>
    <d v="2019-04-22T00:00:00"/>
    <n v="5"/>
    <x v="1"/>
    <x v="2"/>
    <x v="2"/>
    <x v="4"/>
    <n v="3048"/>
    <n v="36576"/>
    <n v="2"/>
    <n v="3"/>
    <n v="6"/>
    <n v="9"/>
    <x v="39"/>
    <x v="1"/>
    <n v="36576"/>
  </r>
  <r>
    <n v="577"/>
    <s v="Ahmad Laylanaan"/>
    <x v="0"/>
    <d v="2019-12-12T00:00:00"/>
    <n v="4"/>
    <x v="1"/>
    <x v="2"/>
    <x v="0"/>
    <x v="0"/>
    <n v="1523"/>
    <n v="18276"/>
    <n v="4.5"/>
    <n v="0"/>
    <n v="4"/>
    <n v="4"/>
    <x v="35"/>
    <x v="1"/>
    <n v="18276"/>
  </r>
  <r>
    <n v="578"/>
    <s v="Oqba Rajab"/>
    <x v="0"/>
    <d v="2019-02-09T00:00:00"/>
    <n v="5"/>
    <x v="1"/>
    <x v="9"/>
    <x v="0"/>
    <x v="4"/>
    <n v="2197"/>
    <n v="26364"/>
    <n v="1"/>
    <n v="1"/>
    <n v="0"/>
    <n v="1"/>
    <x v="5"/>
    <x v="1"/>
    <n v="26364"/>
  </r>
  <r>
    <n v="579"/>
    <s v="Rahaf Muhii Aldiyn"/>
    <x v="1"/>
    <d v="2019-04-01T00:00:00"/>
    <n v="5"/>
    <x v="1"/>
    <x v="3"/>
    <x v="0"/>
    <x v="1"/>
    <n v="1870"/>
    <n v="22440"/>
    <n v="4.5"/>
    <n v="0"/>
    <n v="3"/>
    <n v="3"/>
    <x v="46"/>
    <x v="1"/>
    <n v="22440"/>
  </r>
  <r>
    <n v="580"/>
    <s v="Muhamad Eirat"/>
    <x v="0"/>
    <d v="2018-03-17T00:00:00"/>
    <n v="6"/>
    <x v="0"/>
    <x v="2"/>
    <x v="2"/>
    <x v="1"/>
    <n v="1058"/>
    <n v="12696"/>
    <n v="5"/>
    <n v="0"/>
    <n v="0"/>
    <n v="0"/>
    <x v="14"/>
    <x v="1"/>
    <n v="12696"/>
  </r>
  <r>
    <n v="581"/>
    <s v="Ramadan Altibae"/>
    <x v="0"/>
    <d v="2019-10-03T00:00:00"/>
    <n v="4"/>
    <x v="1"/>
    <x v="4"/>
    <x v="0"/>
    <x v="3"/>
    <n v="1257"/>
    <n v="15084"/>
    <n v="4.5"/>
    <n v="1"/>
    <n v="3"/>
    <n v="4"/>
    <x v="35"/>
    <x v="1"/>
    <n v="15084"/>
  </r>
  <r>
    <n v="582"/>
    <s v="Zaynab Alghandur"/>
    <x v="1"/>
    <d v="2019-12-26T00:00:00"/>
    <n v="4"/>
    <x v="1"/>
    <x v="3"/>
    <x v="2"/>
    <x v="1"/>
    <n v="819"/>
    <n v="9828"/>
    <n v="4.5"/>
    <n v="5"/>
    <n v="0"/>
    <n v="5"/>
    <x v="3"/>
    <x v="1"/>
    <n v="9828"/>
  </r>
  <r>
    <n v="583"/>
    <s v="Salah Aldiyn Tamim"/>
    <x v="0"/>
    <d v="2019-11-06T00:00:00"/>
    <n v="4"/>
    <x v="1"/>
    <x v="19"/>
    <x v="2"/>
    <x v="2"/>
    <n v="3068"/>
    <n v="36816"/>
    <n v="2"/>
    <n v="4"/>
    <n v="0"/>
    <n v="4"/>
    <x v="5"/>
    <x v="1"/>
    <n v="36816"/>
  </r>
  <r>
    <n v="584"/>
    <s v="Faras Byd"/>
    <x v="0"/>
    <d v="2019-09-25T00:00:00"/>
    <n v="4"/>
    <x v="1"/>
    <x v="7"/>
    <x v="3"/>
    <x v="4"/>
    <n v="1814"/>
    <n v="21768"/>
    <n v="3"/>
    <n v="0"/>
    <n v="0"/>
    <n v="0"/>
    <x v="39"/>
    <x v="1"/>
    <n v="21768"/>
  </r>
  <r>
    <n v="585"/>
    <s v="Husam Daly"/>
    <x v="0"/>
    <d v="2019-05-20T00:00:00"/>
    <n v="5"/>
    <x v="1"/>
    <x v="0"/>
    <x v="0"/>
    <x v="4"/>
    <n v="1076"/>
    <n v="12912"/>
    <n v="5"/>
    <n v="1"/>
    <n v="0"/>
    <n v="1"/>
    <x v="37"/>
    <x v="1"/>
    <n v="12912"/>
  </r>
  <r>
    <n v="586"/>
    <s v="Ayat Almunajid"/>
    <x v="1"/>
    <d v="2017-01-01T00:00:00"/>
    <n v="7"/>
    <x v="0"/>
    <x v="17"/>
    <x v="0"/>
    <x v="2"/>
    <n v="3120"/>
    <n v="37440"/>
    <n v="3"/>
    <n v="3"/>
    <n v="0"/>
    <n v="3"/>
    <x v="35"/>
    <x v="1"/>
    <n v="37440"/>
  </r>
  <r>
    <n v="587"/>
    <s v="Rima Muhamad"/>
    <x v="1"/>
    <d v="2020-08-29T00:00:00"/>
    <n v="4"/>
    <x v="1"/>
    <x v="0"/>
    <x v="0"/>
    <x v="2"/>
    <n v="1359"/>
    <n v="16308"/>
    <n v="2"/>
    <n v="0"/>
    <n v="0"/>
    <n v="0"/>
    <x v="5"/>
    <x v="1"/>
    <n v="16308"/>
  </r>
  <r>
    <n v="588"/>
    <s v="Muhamad Ahmid"/>
    <x v="0"/>
    <d v="2020-01-04T00:00:00"/>
    <n v="4"/>
    <x v="1"/>
    <x v="2"/>
    <x v="0"/>
    <x v="2"/>
    <n v="3391"/>
    <n v="40692"/>
    <n v="1"/>
    <n v="0"/>
    <n v="3"/>
    <n v="3"/>
    <x v="33"/>
    <x v="1"/>
    <n v="40692"/>
  </r>
  <r>
    <n v="589"/>
    <s v="Eynas Aljabaei"/>
    <x v="1"/>
    <d v="2020-08-11T00:00:00"/>
    <n v="4"/>
    <x v="1"/>
    <x v="7"/>
    <x v="3"/>
    <x v="1"/>
    <n v="1892"/>
    <n v="22704"/>
    <n v="5"/>
    <n v="0"/>
    <n v="0"/>
    <n v="0"/>
    <x v="39"/>
    <x v="1"/>
    <n v="22704"/>
  </r>
  <r>
    <n v="590"/>
    <s v="Ahmad Alqadri"/>
    <x v="0"/>
    <d v="2020-02-23T00:00:00"/>
    <n v="4"/>
    <x v="1"/>
    <x v="2"/>
    <x v="0"/>
    <x v="0"/>
    <n v="2639"/>
    <n v="31668"/>
    <n v="1"/>
    <n v="1"/>
    <n v="0"/>
    <n v="1"/>
    <x v="29"/>
    <x v="1"/>
    <n v="31668"/>
  </r>
  <r>
    <n v="591"/>
    <s v="Madlin Dib"/>
    <x v="1"/>
    <d v="2020-07-27T00:00:00"/>
    <n v="4"/>
    <x v="1"/>
    <x v="8"/>
    <x v="0"/>
    <x v="2"/>
    <n v="1580"/>
    <n v="18960"/>
    <n v="5"/>
    <n v="2"/>
    <n v="5"/>
    <n v="7"/>
    <x v="39"/>
    <x v="1"/>
    <n v="18960"/>
  </r>
  <r>
    <n v="592"/>
    <s v="Ali Bradiei"/>
    <x v="0"/>
    <d v="2019-08-15T00:00:00"/>
    <n v="5"/>
    <x v="1"/>
    <x v="0"/>
    <x v="0"/>
    <x v="2"/>
    <n v="2186"/>
    <n v="26232"/>
    <n v="3"/>
    <n v="0"/>
    <n v="0"/>
    <n v="0"/>
    <x v="37"/>
    <x v="1"/>
    <n v="26232"/>
  </r>
  <r>
    <n v="593"/>
    <s v="Muhamad Suirkili"/>
    <x v="0"/>
    <d v="2019-08-07T00:00:00"/>
    <n v="5"/>
    <x v="1"/>
    <x v="8"/>
    <x v="2"/>
    <x v="0"/>
    <n v="1574"/>
    <n v="18888"/>
    <n v="2"/>
    <n v="0"/>
    <n v="0"/>
    <n v="0"/>
    <x v="39"/>
    <x v="1"/>
    <n v="18888"/>
  </r>
  <r>
    <n v="594"/>
    <s v="Hanan Darakal"/>
    <x v="1"/>
    <d v="2018-02-23T00:00:00"/>
    <n v="6"/>
    <x v="0"/>
    <x v="5"/>
    <x v="1"/>
    <x v="2"/>
    <n v="2013"/>
    <n v="24156"/>
    <n v="4.5"/>
    <n v="6"/>
    <n v="0"/>
    <n v="6"/>
    <x v="5"/>
    <x v="1"/>
    <n v="24156"/>
  </r>
  <r>
    <n v="595"/>
    <s v="Danah Bihtiti"/>
    <x v="1"/>
    <d v="2020-01-05T00:00:00"/>
    <n v="4"/>
    <x v="1"/>
    <x v="7"/>
    <x v="0"/>
    <x v="2"/>
    <n v="2075"/>
    <n v="24900"/>
    <n v="2"/>
    <n v="0"/>
    <n v="0"/>
    <n v="0"/>
    <x v="27"/>
    <x v="1"/>
    <n v="24900"/>
  </r>
  <r>
    <n v="596"/>
    <s v="Ghada Alshulyan"/>
    <x v="1"/>
    <d v="2018-05-05T00:00:00"/>
    <n v="6"/>
    <x v="0"/>
    <x v="2"/>
    <x v="0"/>
    <x v="2"/>
    <n v="1372"/>
    <n v="16464"/>
    <n v="1"/>
    <n v="0"/>
    <n v="3"/>
    <n v="3"/>
    <x v="35"/>
    <x v="1"/>
    <n v="16464"/>
  </r>
  <r>
    <n v="597"/>
    <s v="Mazin Barghaly"/>
    <x v="0"/>
    <d v="2018-08-03T00:00:00"/>
    <n v="6"/>
    <x v="0"/>
    <x v="8"/>
    <x v="0"/>
    <x v="1"/>
    <n v="2026"/>
    <n v="24312"/>
    <n v="4.5"/>
    <n v="0"/>
    <n v="0"/>
    <n v="0"/>
    <x v="3"/>
    <x v="1"/>
    <n v="24312"/>
  </r>
  <r>
    <n v="598"/>
    <s v="Ridwan Badran"/>
    <x v="0"/>
    <d v="2017-04-29T00:00:00"/>
    <n v="7"/>
    <x v="0"/>
    <x v="2"/>
    <x v="2"/>
    <x v="2"/>
    <n v="1351"/>
    <n v="16212"/>
    <n v="2"/>
    <n v="0"/>
    <n v="0"/>
    <n v="0"/>
    <x v="5"/>
    <x v="1"/>
    <n v="16212"/>
  </r>
  <r>
    <n v="599"/>
    <s v="Ali Shwk"/>
    <x v="0"/>
    <d v="2017-05-29T00:00:00"/>
    <n v="7"/>
    <x v="0"/>
    <x v="0"/>
    <x v="0"/>
    <x v="0"/>
    <n v="1111"/>
    <n v="13332"/>
    <n v="1"/>
    <n v="3"/>
    <n v="0"/>
    <n v="3"/>
    <x v="39"/>
    <x v="1"/>
    <n v="13332"/>
  </r>
  <r>
    <n v="600"/>
    <s v="Iad Aldiyn"/>
    <x v="0"/>
    <d v="2020-07-04T00:00:00"/>
    <n v="4"/>
    <x v="1"/>
    <x v="0"/>
    <x v="0"/>
    <x v="2"/>
    <n v="1554"/>
    <n v="18648"/>
    <n v="5"/>
    <n v="6"/>
    <n v="5"/>
    <n v="11"/>
    <x v="5"/>
    <x v="1"/>
    <n v="18648"/>
  </r>
  <r>
    <n v="601"/>
    <s v="Abdalrhmin Hamuwdatan"/>
    <x v="0"/>
    <d v="2019-10-20T00:00:00"/>
    <n v="4"/>
    <x v="1"/>
    <x v="12"/>
    <x v="1"/>
    <x v="0"/>
    <n v="3057"/>
    <n v="36684"/>
    <n v="5"/>
    <n v="0"/>
    <n v="0"/>
    <n v="0"/>
    <x v="30"/>
    <x v="1"/>
    <n v="36684"/>
  </r>
  <r>
    <n v="602"/>
    <s v="Husam Laylana"/>
    <x v="0"/>
    <d v="2018-12-19T00:00:00"/>
    <n v="5"/>
    <x v="1"/>
    <x v="7"/>
    <x v="1"/>
    <x v="3"/>
    <n v="1733"/>
    <n v="20796"/>
    <n v="3"/>
    <n v="0"/>
    <n v="0"/>
    <n v="0"/>
    <x v="29"/>
    <x v="1"/>
    <n v="20796"/>
  </r>
  <r>
    <n v="603"/>
    <s v="Ahmad Aljuju"/>
    <x v="0"/>
    <d v="2016-01-24T00:00:00"/>
    <n v="8"/>
    <x v="2"/>
    <x v="17"/>
    <x v="0"/>
    <x v="1"/>
    <n v="1511"/>
    <n v="18132"/>
    <n v="5"/>
    <n v="0"/>
    <n v="0"/>
    <n v="0"/>
    <x v="35"/>
    <x v="1"/>
    <n v="18132"/>
  </r>
  <r>
    <n v="604"/>
    <s v="Ahmad Alshahrur"/>
    <x v="0"/>
    <d v="2017-01-02T00:00:00"/>
    <n v="7"/>
    <x v="0"/>
    <x v="4"/>
    <x v="0"/>
    <x v="1"/>
    <n v="2542"/>
    <n v="30504"/>
    <n v="5"/>
    <n v="0"/>
    <n v="6"/>
    <n v="6"/>
    <x v="39"/>
    <x v="1"/>
    <n v="30504"/>
  </r>
  <r>
    <n v="605"/>
    <s v="Shuruq Khalf"/>
    <x v="1"/>
    <d v="2019-12-31T00:00:00"/>
    <n v="4"/>
    <x v="1"/>
    <x v="0"/>
    <x v="0"/>
    <x v="2"/>
    <n v="1573"/>
    <n v="18876"/>
    <n v="1"/>
    <n v="2"/>
    <n v="0"/>
    <n v="2"/>
    <x v="29"/>
    <x v="1"/>
    <n v="18876"/>
  </r>
  <r>
    <n v="606"/>
    <s v="Muhamad Alkhatib"/>
    <x v="0"/>
    <d v="2017-10-02T00:00:00"/>
    <n v="6"/>
    <x v="0"/>
    <x v="2"/>
    <x v="3"/>
    <x v="1"/>
    <n v="2604"/>
    <n v="31248"/>
    <n v="3"/>
    <n v="0"/>
    <n v="0"/>
    <n v="0"/>
    <x v="33"/>
    <x v="1"/>
    <n v="31248"/>
  </r>
  <r>
    <n v="607"/>
    <s v="Rafif Albarnawi"/>
    <x v="1"/>
    <d v="2019-05-07T00:00:00"/>
    <n v="5"/>
    <x v="1"/>
    <x v="12"/>
    <x v="3"/>
    <x v="0"/>
    <n v="3152"/>
    <n v="37824"/>
    <n v="5"/>
    <n v="0"/>
    <n v="0"/>
    <n v="0"/>
    <x v="5"/>
    <x v="1"/>
    <n v="37824"/>
  </r>
  <r>
    <n v="608"/>
    <s v="Muhamad Almiqdad"/>
    <x v="0"/>
    <d v="2020-09-23T00:00:00"/>
    <n v="3"/>
    <x v="3"/>
    <x v="5"/>
    <x v="2"/>
    <x v="4"/>
    <n v="2655"/>
    <n v="31860"/>
    <n v="5"/>
    <n v="0"/>
    <n v="0"/>
    <n v="0"/>
    <x v="39"/>
    <x v="1"/>
    <n v="31860"/>
  </r>
  <r>
    <n v="609"/>
    <s v="Muhamad Faris"/>
    <x v="0"/>
    <d v="2016-02-12T00:00:00"/>
    <n v="8"/>
    <x v="2"/>
    <x v="10"/>
    <x v="0"/>
    <x v="3"/>
    <n v="1405"/>
    <n v="16860"/>
    <n v="5"/>
    <n v="6"/>
    <n v="0"/>
    <n v="6"/>
    <x v="14"/>
    <x v="1"/>
    <n v="16860"/>
  </r>
  <r>
    <n v="610"/>
    <s v="Ali Alshaykh"/>
    <x v="0"/>
    <d v="2018-05-14T00:00:00"/>
    <n v="6"/>
    <x v="0"/>
    <x v="2"/>
    <x v="0"/>
    <x v="2"/>
    <n v="3100"/>
    <n v="37200"/>
    <n v="5"/>
    <n v="0"/>
    <n v="0"/>
    <n v="0"/>
    <x v="3"/>
    <x v="1"/>
    <n v="37200"/>
  </r>
  <r>
    <n v="611"/>
    <s v="Ranya Kafa"/>
    <x v="1"/>
    <d v="2017-07-31T00:00:00"/>
    <n v="7"/>
    <x v="0"/>
    <x v="2"/>
    <x v="2"/>
    <x v="4"/>
    <n v="2729"/>
    <n v="32748"/>
    <n v="4.5"/>
    <n v="0"/>
    <n v="0"/>
    <n v="0"/>
    <x v="39"/>
    <x v="1"/>
    <n v="32748"/>
  </r>
  <r>
    <n v="612"/>
    <s v="Ali Almaghribi"/>
    <x v="0"/>
    <d v="2018-07-09T00:00:00"/>
    <n v="6"/>
    <x v="0"/>
    <x v="9"/>
    <x v="0"/>
    <x v="1"/>
    <n v="1467"/>
    <n v="17604"/>
    <n v="5"/>
    <n v="0"/>
    <n v="0"/>
    <n v="0"/>
    <x v="3"/>
    <x v="1"/>
    <n v="17604"/>
  </r>
  <r>
    <n v="613"/>
    <s v="Iin Aldrwysh"/>
    <x v="1"/>
    <d v="2017-02-25T00:00:00"/>
    <n v="7"/>
    <x v="0"/>
    <x v="2"/>
    <x v="1"/>
    <x v="1"/>
    <n v="1612"/>
    <n v="19344"/>
    <n v="5"/>
    <n v="0"/>
    <n v="0"/>
    <n v="0"/>
    <x v="37"/>
    <x v="1"/>
    <n v="19344"/>
  </r>
  <r>
    <n v="614"/>
    <s v="Muhamad Alkhatib"/>
    <x v="0"/>
    <d v="2019-04-19T00:00:00"/>
    <n v="5"/>
    <x v="1"/>
    <x v="0"/>
    <x v="0"/>
    <x v="1"/>
    <n v="2901"/>
    <n v="34812"/>
    <n v="5"/>
    <n v="0"/>
    <n v="0"/>
    <n v="0"/>
    <x v="39"/>
    <x v="1"/>
    <n v="34812"/>
  </r>
  <r>
    <n v="615"/>
    <s v="Sami Hatim"/>
    <x v="0"/>
    <d v="2017-08-05T00:00:00"/>
    <n v="7"/>
    <x v="0"/>
    <x v="17"/>
    <x v="0"/>
    <x v="1"/>
    <n v="1999"/>
    <n v="23988"/>
    <n v="3"/>
    <n v="0"/>
    <n v="0"/>
    <n v="0"/>
    <x v="37"/>
    <x v="1"/>
    <n v="23988"/>
  </r>
  <r>
    <n v="616"/>
    <s v="Samah Nahlawi"/>
    <x v="1"/>
    <d v="2018-05-19T00:00:00"/>
    <n v="6"/>
    <x v="0"/>
    <x v="5"/>
    <x v="1"/>
    <x v="2"/>
    <n v="705"/>
    <n v="8460"/>
    <n v="3"/>
    <n v="6"/>
    <n v="0"/>
    <n v="6"/>
    <x v="5"/>
    <x v="1"/>
    <n v="8460"/>
  </r>
  <r>
    <n v="617"/>
    <s v="Eala Alzrqawy"/>
    <x v="1"/>
    <d v="2019-09-29T00:00:00"/>
    <n v="4"/>
    <x v="1"/>
    <x v="4"/>
    <x v="0"/>
    <x v="2"/>
    <n v="3311"/>
    <n v="39732"/>
    <n v="4.5"/>
    <n v="0"/>
    <n v="0"/>
    <n v="0"/>
    <x v="33"/>
    <x v="1"/>
    <n v="39732"/>
  </r>
  <r>
    <n v="618"/>
    <s v="Dalia Huquq"/>
    <x v="1"/>
    <d v="2018-01-07T00:00:00"/>
    <n v="6"/>
    <x v="0"/>
    <x v="2"/>
    <x v="0"/>
    <x v="0"/>
    <n v="2516"/>
    <n v="30192"/>
    <n v="3"/>
    <n v="6"/>
    <n v="0"/>
    <n v="6"/>
    <x v="29"/>
    <x v="1"/>
    <n v="30192"/>
  </r>
  <r>
    <n v="619"/>
    <s v="Rabye' Alqatish"/>
    <x v="0"/>
    <d v="2019-10-04T00:00:00"/>
    <n v="4"/>
    <x v="1"/>
    <x v="5"/>
    <x v="1"/>
    <x v="2"/>
    <n v="2000"/>
    <n v="24000"/>
    <n v="3"/>
    <n v="1"/>
    <n v="0"/>
    <n v="1"/>
    <x v="30"/>
    <x v="1"/>
    <n v="24000"/>
  </r>
  <r>
    <n v="620"/>
    <s v="Kholoud Altawil"/>
    <x v="1"/>
    <d v="2019-09-27T00:00:00"/>
    <n v="4"/>
    <x v="1"/>
    <x v="8"/>
    <x v="2"/>
    <x v="3"/>
    <n v="2860"/>
    <n v="34320"/>
    <n v="3"/>
    <n v="0"/>
    <n v="6"/>
    <n v="6"/>
    <x v="3"/>
    <x v="1"/>
    <n v="34320"/>
  </r>
  <r>
    <n v="621"/>
    <s v="Ibrahim Alsyd Ahmad"/>
    <x v="0"/>
    <d v="2019-04-02T00:00:00"/>
    <n v="5"/>
    <x v="1"/>
    <x v="0"/>
    <x v="0"/>
    <x v="4"/>
    <n v="943"/>
    <n v="11316"/>
    <n v="4.5"/>
    <n v="0"/>
    <n v="0"/>
    <n v="0"/>
    <x v="33"/>
    <x v="1"/>
    <n v="11316"/>
  </r>
  <r>
    <n v="622"/>
    <s v="Salih Aleitar"/>
    <x v="0"/>
    <d v="2019-09-12T00:00:00"/>
    <n v="5"/>
    <x v="1"/>
    <x v="0"/>
    <x v="3"/>
    <x v="1"/>
    <n v="1018"/>
    <n v="12216"/>
    <n v="2"/>
    <n v="5"/>
    <n v="0"/>
    <n v="5"/>
    <x v="14"/>
    <x v="1"/>
    <n v="12216"/>
  </r>
  <r>
    <n v="623"/>
    <s v="Sami Alealiu"/>
    <x v="0"/>
    <d v="2019-02-06T00:00:00"/>
    <n v="5"/>
    <x v="1"/>
    <x v="0"/>
    <x v="0"/>
    <x v="3"/>
    <n v="1835"/>
    <n v="22020"/>
    <n v="3"/>
    <n v="1"/>
    <n v="0"/>
    <n v="1"/>
    <x v="36"/>
    <x v="1"/>
    <n v="22020"/>
  </r>
  <r>
    <n v="624"/>
    <s v="Zahir Alealiu"/>
    <x v="0"/>
    <d v="2018-09-05T00:00:00"/>
    <n v="6"/>
    <x v="0"/>
    <x v="12"/>
    <x v="3"/>
    <x v="0"/>
    <n v="2192"/>
    <n v="26304"/>
    <n v="4.5"/>
    <n v="0"/>
    <n v="4"/>
    <n v="4"/>
    <x v="33"/>
    <x v="1"/>
    <n v="26304"/>
  </r>
  <r>
    <n v="625"/>
    <s v="Fatir Sulayman"/>
    <x v="0"/>
    <d v="2019-06-25T00:00:00"/>
    <n v="5"/>
    <x v="1"/>
    <x v="2"/>
    <x v="0"/>
    <x v="1"/>
    <n v="2875"/>
    <n v="34500"/>
    <n v="3"/>
    <n v="0"/>
    <n v="0"/>
    <n v="0"/>
    <x v="37"/>
    <x v="1"/>
    <n v="34500"/>
  </r>
  <r>
    <n v="626"/>
    <s v="Samir Suqabani"/>
    <x v="0"/>
    <d v="2019-09-29T00:00:00"/>
    <n v="4"/>
    <x v="1"/>
    <x v="9"/>
    <x v="1"/>
    <x v="0"/>
    <n v="1332"/>
    <n v="15984"/>
    <n v="2"/>
    <n v="0"/>
    <n v="0"/>
    <n v="0"/>
    <x v="32"/>
    <x v="1"/>
    <n v="15984"/>
  </r>
  <r>
    <n v="627"/>
    <s v="Muhamad Aldubbas"/>
    <x v="0"/>
    <d v="2017-12-02T00:00:00"/>
    <n v="6"/>
    <x v="0"/>
    <x v="7"/>
    <x v="1"/>
    <x v="2"/>
    <n v="2023"/>
    <n v="24276"/>
    <n v="5"/>
    <n v="6"/>
    <n v="0"/>
    <n v="6"/>
    <x v="27"/>
    <x v="1"/>
    <n v="24276"/>
  </r>
  <r>
    <n v="628"/>
    <s v="Muhamad Astitih"/>
    <x v="0"/>
    <d v="2020-11-21T00:00:00"/>
    <n v="3"/>
    <x v="3"/>
    <x v="12"/>
    <x v="0"/>
    <x v="4"/>
    <n v="2094"/>
    <n v="25128"/>
    <n v="4.5"/>
    <n v="6"/>
    <n v="5"/>
    <n v="11"/>
    <x v="35"/>
    <x v="1"/>
    <n v="25128"/>
  </r>
  <r>
    <n v="629"/>
    <s v="Muhamad Zinu"/>
    <x v="0"/>
    <d v="2019-06-01T00:00:00"/>
    <n v="5"/>
    <x v="1"/>
    <x v="6"/>
    <x v="1"/>
    <x v="2"/>
    <n v="3006"/>
    <n v="36072"/>
    <n v="4.5"/>
    <n v="0"/>
    <n v="3"/>
    <n v="3"/>
    <x v="3"/>
    <x v="1"/>
    <n v="36072"/>
  </r>
  <r>
    <n v="630"/>
    <s v="Hamzaa Alrifaei"/>
    <x v="0"/>
    <d v="2019-11-26T00:00:00"/>
    <n v="4"/>
    <x v="1"/>
    <x v="2"/>
    <x v="2"/>
    <x v="1"/>
    <n v="2717"/>
    <n v="32604"/>
    <n v="5"/>
    <n v="0"/>
    <n v="0"/>
    <n v="0"/>
    <x v="3"/>
    <x v="1"/>
    <n v="32604"/>
  </r>
  <r>
    <n v="631"/>
    <s v="Sulayman Alrifaei"/>
    <x v="0"/>
    <d v="2018-08-14T00:00:00"/>
    <n v="6"/>
    <x v="0"/>
    <x v="11"/>
    <x v="2"/>
    <x v="1"/>
    <n v="3135"/>
    <n v="37620"/>
    <n v="3"/>
    <n v="1"/>
    <n v="0"/>
    <n v="1"/>
    <x v="27"/>
    <x v="1"/>
    <n v="37620"/>
  </r>
  <r>
    <n v="632"/>
    <s v="Alaa Darbika"/>
    <x v="1"/>
    <d v="2019-11-07T00:00:00"/>
    <n v="4"/>
    <x v="1"/>
    <x v="5"/>
    <x v="2"/>
    <x v="2"/>
    <n v="2334"/>
    <n v="28008"/>
    <n v="1"/>
    <n v="2"/>
    <n v="0"/>
    <n v="2"/>
    <x v="35"/>
    <x v="1"/>
    <n v="28008"/>
  </r>
  <r>
    <n v="633"/>
    <s v="Rasha Almunzilijiu"/>
    <x v="1"/>
    <d v="2019-01-22T00:00:00"/>
    <n v="5"/>
    <x v="1"/>
    <x v="5"/>
    <x v="0"/>
    <x v="2"/>
    <n v="1661"/>
    <n v="19932"/>
    <n v="5"/>
    <n v="4"/>
    <n v="0"/>
    <n v="4"/>
    <x v="21"/>
    <x v="1"/>
    <n v="19932"/>
  </r>
  <r>
    <n v="634"/>
    <s v="Bayan Aldhiyab"/>
    <x v="1"/>
    <d v="2019-05-10T00:00:00"/>
    <n v="5"/>
    <x v="1"/>
    <x v="19"/>
    <x v="0"/>
    <x v="4"/>
    <n v="1230"/>
    <n v="14760"/>
    <n v="5"/>
    <n v="0"/>
    <n v="6"/>
    <n v="6"/>
    <x v="27"/>
    <x v="1"/>
    <n v="14760"/>
  </r>
  <r>
    <n v="635"/>
    <s v="Iin Salahi"/>
    <x v="1"/>
    <d v="2016-03-05T00:00:00"/>
    <n v="8"/>
    <x v="2"/>
    <x v="4"/>
    <x v="1"/>
    <x v="1"/>
    <n v="1483"/>
    <n v="17796"/>
    <n v="5"/>
    <n v="0"/>
    <n v="2"/>
    <n v="2"/>
    <x v="5"/>
    <x v="1"/>
    <n v="17796"/>
  </r>
  <r>
    <n v="636"/>
    <s v="Abd Alwahhab Ayuwb"/>
    <x v="0"/>
    <d v="2019-05-29T00:00:00"/>
    <n v="5"/>
    <x v="1"/>
    <x v="0"/>
    <x v="2"/>
    <x v="2"/>
    <n v="2462"/>
    <n v="29544"/>
    <n v="3"/>
    <n v="6"/>
    <n v="3"/>
    <n v="9"/>
    <x v="35"/>
    <x v="1"/>
    <n v="29544"/>
  </r>
  <r>
    <n v="637"/>
    <s v="Hanan Shawqi"/>
    <x v="1"/>
    <d v="2020-12-29T00:00:00"/>
    <n v="3"/>
    <x v="3"/>
    <x v="12"/>
    <x v="0"/>
    <x v="4"/>
    <n v="2180"/>
    <n v="26160"/>
    <n v="5"/>
    <n v="3"/>
    <n v="0"/>
    <n v="3"/>
    <x v="30"/>
    <x v="1"/>
    <n v="26160"/>
  </r>
  <r>
    <n v="638"/>
    <s v="Mari Aldhahabi"/>
    <x v="1"/>
    <d v="2016-07-25T00:00:00"/>
    <n v="8"/>
    <x v="2"/>
    <x v="15"/>
    <x v="0"/>
    <x v="2"/>
    <n v="943"/>
    <n v="11316"/>
    <n v="5"/>
    <n v="0"/>
    <n v="4"/>
    <n v="4"/>
    <x v="3"/>
    <x v="1"/>
    <n v="11316"/>
  </r>
  <r>
    <n v="639"/>
    <s v="Omar Asead"/>
    <x v="0"/>
    <d v="2019-08-11T00:00:00"/>
    <n v="5"/>
    <x v="1"/>
    <x v="1"/>
    <x v="0"/>
    <x v="1"/>
    <n v="2489"/>
    <n v="29868"/>
    <n v="3"/>
    <n v="6"/>
    <n v="0"/>
    <n v="6"/>
    <x v="29"/>
    <x v="1"/>
    <n v="29868"/>
  </r>
  <r>
    <n v="640"/>
    <s v="Tariq Eali"/>
    <x v="0"/>
    <d v="2019-11-12T00:00:00"/>
    <n v="4"/>
    <x v="1"/>
    <x v="3"/>
    <x v="0"/>
    <x v="3"/>
    <n v="2279"/>
    <n v="27348"/>
    <n v="5"/>
    <n v="0"/>
    <n v="0"/>
    <n v="0"/>
    <x v="37"/>
    <x v="1"/>
    <n v="27348"/>
  </r>
  <r>
    <n v="641"/>
    <s v="Rama Eabuwd"/>
    <x v="1"/>
    <d v="2019-01-14T00:00:00"/>
    <n v="5"/>
    <x v="1"/>
    <x v="12"/>
    <x v="1"/>
    <x v="1"/>
    <n v="840"/>
    <n v="10080"/>
    <n v="3"/>
    <n v="4"/>
    <n v="0"/>
    <n v="4"/>
    <x v="14"/>
    <x v="1"/>
    <n v="10080"/>
  </r>
  <r>
    <n v="642"/>
    <s v="Ghayth Almujahid"/>
    <x v="0"/>
    <d v="2019-02-15T00:00:00"/>
    <n v="5"/>
    <x v="1"/>
    <x v="0"/>
    <x v="0"/>
    <x v="2"/>
    <n v="1601"/>
    <n v="19212"/>
    <n v="5"/>
    <n v="0"/>
    <n v="0"/>
    <n v="0"/>
    <x v="29"/>
    <x v="1"/>
    <n v="19212"/>
  </r>
  <r>
    <n v="643"/>
    <s v="Mahir Drwysh"/>
    <x v="0"/>
    <d v="2018-04-28T00:00:00"/>
    <n v="6"/>
    <x v="0"/>
    <x v="5"/>
    <x v="0"/>
    <x v="2"/>
    <n v="1414"/>
    <n v="16968"/>
    <n v="5"/>
    <n v="4"/>
    <n v="0"/>
    <n v="4"/>
    <x v="14"/>
    <x v="1"/>
    <n v="16968"/>
  </r>
  <r>
    <n v="644"/>
    <s v="Muwmin Khalid"/>
    <x v="0"/>
    <d v="2020-03-25T00:00:00"/>
    <n v="4"/>
    <x v="1"/>
    <x v="7"/>
    <x v="2"/>
    <x v="2"/>
    <n v="905"/>
    <n v="10860"/>
    <n v="3"/>
    <n v="0"/>
    <n v="0"/>
    <n v="0"/>
    <x v="5"/>
    <x v="1"/>
    <n v="10860"/>
  </r>
  <r>
    <n v="645"/>
    <s v="Dima Filyun"/>
    <x v="1"/>
    <d v="2020-03-04T00:00:00"/>
    <n v="4"/>
    <x v="1"/>
    <x v="8"/>
    <x v="2"/>
    <x v="2"/>
    <n v="2525"/>
    <n v="30300"/>
    <n v="3"/>
    <n v="0"/>
    <n v="0"/>
    <n v="0"/>
    <x v="14"/>
    <x v="1"/>
    <n v="30300"/>
  </r>
  <r>
    <n v="646"/>
    <s v="Muhamad Tasbihji"/>
    <x v="0"/>
    <d v="2018-05-25T00:00:00"/>
    <n v="6"/>
    <x v="0"/>
    <x v="4"/>
    <x v="0"/>
    <x v="2"/>
    <n v="1412"/>
    <n v="16944"/>
    <n v="2"/>
    <n v="0"/>
    <n v="0"/>
    <n v="0"/>
    <x v="3"/>
    <x v="1"/>
    <n v="16944"/>
  </r>
  <r>
    <n v="647"/>
    <s v="Diea Shumut"/>
    <x v="0"/>
    <d v="2020-01-04T00:00:00"/>
    <n v="4"/>
    <x v="1"/>
    <x v="2"/>
    <x v="3"/>
    <x v="1"/>
    <n v="2397"/>
    <n v="28764"/>
    <n v="3"/>
    <n v="0"/>
    <n v="0"/>
    <n v="0"/>
    <x v="24"/>
    <x v="1"/>
    <n v="28764"/>
  </r>
  <r>
    <n v="648"/>
    <s v="Muhamad Zaqzuq"/>
    <x v="0"/>
    <d v="2020-08-12T00:00:00"/>
    <n v="4"/>
    <x v="1"/>
    <x v="5"/>
    <x v="0"/>
    <x v="2"/>
    <n v="1153"/>
    <n v="13836"/>
    <n v="4.5"/>
    <n v="0"/>
    <n v="2"/>
    <n v="2"/>
    <x v="14"/>
    <x v="1"/>
    <n v="13836"/>
  </r>
  <r>
    <n v="649"/>
    <s v="Mazin Eamir"/>
    <x v="0"/>
    <d v="2017-08-05T00:00:00"/>
    <n v="7"/>
    <x v="0"/>
    <x v="5"/>
    <x v="0"/>
    <x v="2"/>
    <n v="2091"/>
    <n v="25092"/>
    <n v="2"/>
    <n v="0"/>
    <n v="0"/>
    <n v="0"/>
    <x v="39"/>
    <x v="1"/>
    <n v="25092"/>
  </r>
  <r>
    <n v="650"/>
    <s v="Omar Haydar"/>
    <x v="0"/>
    <d v="2020-06-29T00:00:00"/>
    <n v="4"/>
    <x v="1"/>
    <x v="2"/>
    <x v="2"/>
    <x v="0"/>
    <n v="1444"/>
    <n v="17328"/>
    <n v="5"/>
    <n v="3"/>
    <n v="0"/>
    <n v="3"/>
    <x v="3"/>
    <x v="1"/>
    <n v="17328"/>
  </r>
  <r>
    <n v="651"/>
    <s v="Yasmin Ratib"/>
    <x v="1"/>
    <d v="2017-03-01T00:00:00"/>
    <n v="7"/>
    <x v="0"/>
    <x v="2"/>
    <x v="0"/>
    <x v="2"/>
    <n v="2360"/>
    <n v="28320"/>
    <n v="4.5"/>
    <n v="0"/>
    <n v="0"/>
    <n v="0"/>
    <x v="33"/>
    <x v="1"/>
    <n v="28320"/>
  </r>
  <r>
    <n v="652"/>
    <s v="Muhamad Siedih"/>
    <x v="0"/>
    <d v="2020-12-12T00:00:00"/>
    <n v="3"/>
    <x v="3"/>
    <x v="8"/>
    <x v="2"/>
    <x v="2"/>
    <n v="2576"/>
    <n v="30912"/>
    <n v="1"/>
    <n v="6"/>
    <n v="0"/>
    <n v="6"/>
    <x v="39"/>
    <x v="1"/>
    <n v="30912"/>
  </r>
  <r>
    <n v="653"/>
    <s v="Muhamad Alhamd"/>
    <x v="0"/>
    <d v="2019-11-24T00:00:00"/>
    <n v="4"/>
    <x v="1"/>
    <x v="5"/>
    <x v="0"/>
    <x v="1"/>
    <n v="2376"/>
    <n v="28512"/>
    <n v="2"/>
    <n v="6"/>
    <n v="0"/>
    <n v="6"/>
    <x v="72"/>
    <x v="1"/>
    <n v="28512"/>
  </r>
  <r>
    <n v="654"/>
    <s v="Muayid Fadal"/>
    <x v="0"/>
    <d v="2019-08-04T00:00:00"/>
    <n v="5"/>
    <x v="1"/>
    <x v="8"/>
    <x v="2"/>
    <x v="2"/>
    <n v="2924"/>
    <n v="35088"/>
    <n v="4.5"/>
    <n v="0"/>
    <n v="0"/>
    <n v="0"/>
    <x v="14"/>
    <x v="1"/>
    <n v="35088"/>
  </r>
  <r>
    <n v="655"/>
    <s v="Husam Eurnus"/>
    <x v="0"/>
    <d v="2017-02-19T00:00:00"/>
    <n v="7"/>
    <x v="0"/>
    <x v="12"/>
    <x v="1"/>
    <x v="0"/>
    <n v="2548"/>
    <n v="30576"/>
    <n v="1"/>
    <n v="0"/>
    <n v="0"/>
    <n v="0"/>
    <x v="14"/>
    <x v="1"/>
    <n v="30576"/>
  </r>
  <r>
    <n v="656"/>
    <s v="Abdalkrim Eitaya"/>
    <x v="0"/>
    <d v="2020-01-22T00:00:00"/>
    <n v="4"/>
    <x v="1"/>
    <x v="5"/>
    <x v="1"/>
    <x v="3"/>
    <n v="841"/>
    <n v="10092"/>
    <n v="1"/>
    <n v="4"/>
    <n v="0"/>
    <n v="4"/>
    <x v="3"/>
    <x v="1"/>
    <n v="10092"/>
  </r>
  <r>
    <n v="657"/>
    <s v="Bayan Qisam"/>
    <x v="1"/>
    <d v="2020-05-15T00:00:00"/>
    <n v="4"/>
    <x v="1"/>
    <x v="2"/>
    <x v="0"/>
    <x v="2"/>
    <n v="3017"/>
    <n v="36204"/>
    <n v="3"/>
    <n v="0"/>
    <n v="0"/>
    <n v="0"/>
    <x v="39"/>
    <x v="1"/>
    <n v="36204"/>
  </r>
  <r>
    <n v="658"/>
    <s v="Abd Almueiyn Musaa"/>
    <x v="0"/>
    <d v="2018-01-26T00:00:00"/>
    <n v="6"/>
    <x v="0"/>
    <x v="8"/>
    <x v="2"/>
    <x v="2"/>
    <n v="1077"/>
    <n v="12924"/>
    <n v="5"/>
    <n v="0"/>
    <n v="0"/>
    <n v="0"/>
    <x v="21"/>
    <x v="1"/>
    <n v="12924"/>
  </r>
  <r>
    <n v="659"/>
    <s v="Sahar Almalih"/>
    <x v="1"/>
    <d v="2018-05-03T00:00:00"/>
    <n v="6"/>
    <x v="0"/>
    <x v="9"/>
    <x v="0"/>
    <x v="3"/>
    <n v="3316"/>
    <n v="39792"/>
    <n v="4.5"/>
    <n v="0"/>
    <n v="0"/>
    <n v="0"/>
    <x v="5"/>
    <x v="1"/>
    <n v="39792"/>
  </r>
  <r>
    <n v="660"/>
    <s v="Rafat Aghasi"/>
    <x v="0"/>
    <d v="2018-12-08T00:00:00"/>
    <n v="5"/>
    <x v="1"/>
    <x v="15"/>
    <x v="3"/>
    <x v="3"/>
    <n v="2188"/>
    <n v="26256"/>
    <n v="4.5"/>
    <n v="5"/>
    <n v="0"/>
    <n v="5"/>
    <x v="21"/>
    <x v="1"/>
    <n v="26256"/>
  </r>
  <r>
    <n v="661"/>
    <s v="Shafiq Alhumwi"/>
    <x v="0"/>
    <d v="2019-02-04T00:00:00"/>
    <n v="5"/>
    <x v="1"/>
    <x v="15"/>
    <x v="2"/>
    <x v="3"/>
    <n v="1684"/>
    <n v="20208"/>
    <n v="5"/>
    <n v="0"/>
    <n v="0"/>
    <n v="0"/>
    <x v="39"/>
    <x v="1"/>
    <n v="20208"/>
  </r>
  <r>
    <n v="662"/>
    <s v="Raghad Alqalish"/>
    <x v="1"/>
    <d v="2019-11-14T00:00:00"/>
    <n v="4"/>
    <x v="1"/>
    <x v="5"/>
    <x v="0"/>
    <x v="1"/>
    <n v="716"/>
    <n v="8592"/>
    <n v="3"/>
    <n v="0"/>
    <n v="0"/>
    <n v="0"/>
    <x v="5"/>
    <x v="1"/>
    <n v="8592"/>
  </r>
  <r>
    <n v="663"/>
    <s v="Ruba Almisri"/>
    <x v="1"/>
    <d v="2019-05-19T00:00:00"/>
    <n v="5"/>
    <x v="1"/>
    <x v="2"/>
    <x v="0"/>
    <x v="2"/>
    <n v="2703"/>
    <n v="32436"/>
    <n v="2"/>
    <n v="0"/>
    <n v="0"/>
    <n v="0"/>
    <x v="37"/>
    <x v="1"/>
    <n v="32436"/>
  </r>
  <r>
    <n v="664"/>
    <s v="Bilal Hawria"/>
    <x v="0"/>
    <d v="2018-07-08T00:00:00"/>
    <n v="6"/>
    <x v="0"/>
    <x v="10"/>
    <x v="0"/>
    <x v="4"/>
    <n v="2361"/>
    <n v="28332"/>
    <n v="5"/>
    <n v="0"/>
    <n v="0"/>
    <n v="0"/>
    <x v="33"/>
    <x v="1"/>
    <n v="28332"/>
  </r>
  <r>
    <n v="665"/>
    <s v="Muhamad Alshahadat"/>
    <x v="0"/>
    <d v="2020-11-06T00:00:00"/>
    <n v="3"/>
    <x v="3"/>
    <x v="2"/>
    <x v="0"/>
    <x v="1"/>
    <n v="1797"/>
    <n v="21564"/>
    <n v="1"/>
    <n v="6"/>
    <n v="0"/>
    <n v="6"/>
    <x v="3"/>
    <x v="1"/>
    <n v="21564"/>
  </r>
  <r>
    <n v="666"/>
    <s v="Husayn Aldiyk"/>
    <x v="0"/>
    <d v="2020-06-13T00:00:00"/>
    <n v="4"/>
    <x v="1"/>
    <x v="14"/>
    <x v="0"/>
    <x v="4"/>
    <n v="2252"/>
    <n v="27024"/>
    <n v="3"/>
    <n v="0"/>
    <n v="0"/>
    <n v="0"/>
    <x v="35"/>
    <x v="1"/>
    <n v="27024"/>
  </r>
  <r>
    <n v="667"/>
    <s v="Safa Almueasaeas"/>
    <x v="1"/>
    <d v="2018-09-30T00:00:00"/>
    <n v="5"/>
    <x v="1"/>
    <x v="2"/>
    <x v="0"/>
    <x v="2"/>
    <n v="2486"/>
    <n v="29832"/>
    <n v="5"/>
    <n v="5"/>
    <n v="2"/>
    <n v="7"/>
    <x v="21"/>
    <x v="1"/>
    <n v="29832"/>
  </r>
  <r>
    <n v="668"/>
    <s v="Ahmad Earmush"/>
    <x v="0"/>
    <d v="2020-06-13T00:00:00"/>
    <n v="4"/>
    <x v="1"/>
    <x v="2"/>
    <x v="0"/>
    <x v="2"/>
    <n v="1197"/>
    <n v="14364"/>
    <n v="2"/>
    <n v="4"/>
    <n v="0"/>
    <n v="4"/>
    <x v="5"/>
    <x v="1"/>
    <n v="14364"/>
  </r>
  <r>
    <n v="669"/>
    <s v="Hind Bahriin"/>
    <x v="1"/>
    <d v="2019-05-05T00:00:00"/>
    <n v="5"/>
    <x v="1"/>
    <x v="8"/>
    <x v="1"/>
    <x v="2"/>
    <n v="3389"/>
    <n v="40668"/>
    <n v="3"/>
    <n v="1"/>
    <n v="0"/>
    <n v="1"/>
    <x v="3"/>
    <x v="1"/>
    <n v="40668"/>
  </r>
  <r>
    <n v="670"/>
    <s v="Dania Nadir"/>
    <x v="1"/>
    <d v="2019-12-01T00:00:00"/>
    <n v="4"/>
    <x v="1"/>
    <x v="3"/>
    <x v="2"/>
    <x v="1"/>
    <n v="2760"/>
    <n v="33120"/>
    <n v="1"/>
    <n v="6"/>
    <n v="6"/>
    <n v="12"/>
    <x v="33"/>
    <x v="1"/>
    <n v="33120"/>
  </r>
  <r>
    <n v="671"/>
    <s v="Ayly Sharif Aldaghly"/>
    <x v="0"/>
    <d v="2017-09-14T00:00:00"/>
    <n v="6"/>
    <x v="0"/>
    <x v="13"/>
    <x v="1"/>
    <x v="1"/>
    <n v="1232"/>
    <n v="14784"/>
    <n v="5"/>
    <n v="3"/>
    <n v="0"/>
    <n v="3"/>
    <x v="14"/>
    <x v="1"/>
    <n v="14784"/>
  </r>
  <r>
    <n v="672"/>
    <s v="Jihan bwalsibae"/>
    <x v="1"/>
    <d v="2019-04-18T00:00:00"/>
    <n v="5"/>
    <x v="1"/>
    <x v="8"/>
    <x v="2"/>
    <x v="2"/>
    <n v="1045"/>
    <n v="12540"/>
    <n v="5"/>
    <n v="6"/>
    <n v="0"/>
    <n v="6"/>
    <x v="37"/>
    <x v="1"/>
    <n v="12540"/>
  </r>
  <r>
    <n v="673"/>
    <s v="Muhamad Alhusayni"/>
    <x v="0"/>
    <d v="2018-01-04T00:00:00"/>
    <n v="6"/>
    <x v="0"/>
    <x v="7"/>
    <x v="0"/>
    <x v="0"/>
    <n v="3257"/>
    <n v="39084"/>
    <n v="3"/>
    <n v="0"/>
    <n v="0"/>
    <n v="0"/>
    <x v="39"/>
    <x v="1"/>
    <n v="39084"/>
  </r>
  <r>
    <n v="674"/>
    <s v="Emara Aljamal"/>
    <x v="1"/>
    <d v="2018-03-01T00:00:00"/>
    <n v="6"/>
    <x v="0"/>
    <x v="8"/>
    <x v="0"/>
    <x v="3"/>
    <n v="3026"/>
    <n v="36312"/>
    <n v="3"/>
    <n v="4"/>
    <n v="0"/>
    <n v="4"/>
    <x v="33"/>
    <x v="1"/>
    <n v="36312"/>
  </r>
  <r>
    <n v="675"/>
    <s v="Razzan Kahulus"/>
    <x v="1"/>
    <d v="2019-10-28T00:00:00"/>
    <n v="4"/>
    <x v="1"/>
    <x v="12"/>
    <x v="0"/>
    <x v="2"/>
    <n v="1898"/>
    <n v="22776"/>
    <n v="4.5"/>
    <n v="1"/>
    <n v="0"/>
    <n v="1"/>
    <x v="35"/>
    <x v="1"/>
    <n v="22776"/>
  </r>
  <r>
    <n v="676"/>
    <s v="Ghassan Nasir"/>
    <x v="0"/>
    <d v="2018-06-24T00:00:00"/>
    <n v="6"/>
    <x v="0"/>
    <x v="2"/>
    <x v="0"/>
    <x v="3"/>
    <n v="2778"/>
    <n v="33336"/>
    <n v="3"/>
    <n v="2"/>
    <n v="0"/>
    <n v="2"/>
    <x v="73"/>
    <x v="0"/>
    <n v="33336"/>
  </r>
  <r>
    <n v="677"/>
    <s v="Omar Ghrz Aldiyn"/>
    <x v="0"/>
    <d v="2018-01-04T00:00:00"/>
    <n v="6"/>
    <x v="0"/>
    <x v="12"/>
    <x v="3"/>
    <x v="2"/>
    <n v="2880"/>
    <n v="34560"/>
    <n v="2"/>
    <n v="4"/>
    <n v="0"/>
    <n v="4"/>
    <x v="27"/>
    <x v="1"/>
    <n v="34560"/>
  </r>
  <r>
    <n v="678"/>
    <s v="Amjad Alyaghshiu"/>
    <x v="0"/>
    <d v="2019-03-14T00:00:00"/>
    <n v="5"/>
    <x v="1"/>
    <x v="19"/>
    <x v="1"/>
    <x v="1"/>
    <n v="2815"/>
    <n v="33780"/>
    <n v="3"/>
    <n v="6"/>
    <n v="0"/>
    <n v="6"/>
    <x v="35"/>
    <x v="1"/>
    <n v="33780"/>
  </r>
  <r>
    <n v="679"/>
    <s v="Iman Alqadi"/>
    <x v="1"/>
    <d v="2018-12-14T00:00:00"/>
    <n v="5"/>
    <x v="1"/>
    <x v="6"/>
    <x v="3"/>
    <x v="4"/>
    <n v="1134"/>
    <n v="13608"/>
    <n v="2"/>
    <n v="0"/>
    <n v="0"/>
    <n v="0"/>
    <x v="32"/>
    <x v="1"/>
    <n v="13608"/>
  </r>
  <r>
    <n v="680"/>
    <s v="Alysia Shuelan"/>
    <x v="1"/>
    <d v="2019-10-19T00:00:00"/>
    <n v="4"/>
    <x v="1"/>
    <x v="11"/>
    <x v="2"/>
    <x v="0"/>
    <n v="3334"/>
    <n v="40008"/>
    <n v="1"/>
    <n v="0"/>
    <n v="0"/>
    <n v="0"/>
    <x v="37"/>
    <x v="1"/>
    <n v="40008"/>
  </r>
  <r>
    <n v="681"/>
    <s v="Ayham Alsaed"/>
    <x v="0"/>
    <d v="2020-05-30T00:00:00"/>
    <n v="4"/>
    <x v="1"/>
    <x v="2"/>
    <x v="3"/>
    <x v="4"/>
    <n v="2574"/>
    <n v="30888"/>
    <n v="3"/>
    <n v="3"/>
    <n v="0"/>
    <n v="3"/>
    <x v="37"/>
    <x v="1"/>
    <n v="30888"/>
  </r>
  <r>
    <n v="682"/>
    <s v="Diea Bwfaeur"/>
    <x v="0"/>
    <d v="2019-03-06T00:00:00"/>
    <n v="5"/>
    <x v="1"/>
    <x v="2"/>
    <x v="0"/>
    <x v="0"/>
    <n v="1123"/>
    <n v="13476"/>
    <n v="1"/>
    <n v="0"/>
    <n v="0"/>
    <n v="0"/>
    <x v="3"/>
    <x v="1"/>
    <n v="13476"/>
  </r>
  <r>
    <n v="683"/>
    <s v="Husam Hanna"/>
    <x v="0"/>
    <d v="2016-05-12T00:00:00"/>
    <n v="8"/>
    <x v="2"/>
    <x v="5"/>
    <x v="2"/>
    <x v="1"/>
    <n v="2147"/>
    <n v="25764"/>
    <n v="3"/>
    <n v="0"/>
    <n v="4"/>
    <n v="4"/>
    <x v="35"/>
    <x v="1"/>
    <n v="25764"/>
  </r>
  <r>
    <n v="684"/>
    <s v="Asd Kayd"/>
    <x v="0"/>
    <d v="2017-06-27T00:00:00"/>
    <n v="7"/>
    <x v="0"/>
    <x v="7"/>
    <x v="0"/>
    <x v="1"/>
    <n v="2929"/>
    <n v="35148"/>
    <n v="4.5"/>
    <n v="0"/>
    <n v="0"/>
    <n v="0"/>
    <x v="35"/>
    <x v="1"/>
    <n v="35148"/>
  </r>
  <r>
    <n v="685"/>
    <s v="Sari Alkalu"/>
    <x v="0"/>
    <d v="2020-05-26T00:00:00"/>
    <n v="4"/>
    <x v="1"/>
    <x v="9"/>
    <x v="4"/>
    <x v="3"/>
    <n v="1452"/>
    <n v="17424"/>
    <n v="2"/>
    <n v="0"/>
    <n v="3"/>
    <n v="3"/>
    <x v="33"/>
    <x v="1"/>
    <n v="17424"/>
  </r>
  <r>
    <n v="686"/>
    <s v="Eubayda Shrbjy"/>
    <x v="0"/>
    <d v="2020-06-03T00:00:00"/>
    <n v="4"/>
    <x v="1"/>
    <x v="8"/>
    <x v="0"/>
    <x v="2"/>
    <n v="3237"/>
    <n v="38844"/>
    <n v="3"/>
    <n v="1"/>
    <n v="0"/>
    <n v="1"/>
    <x v="37"/>
    <x v="1"/>
    <n v="38844"/>
  </r>
  <r>
    <n v="687"/>
    <s v="Khalil AlAhmar"/>
    <x v="0"/>
    <d v="2017-07-11T00:00:00"/>
    <n v="7"/>
    <x v="0"/>
    <x v="8"/>
    <x v="0"/>
    <x v="2"/>
    <n v="2819"/>
    <n v="33828"/>
    <n v="5"/>
    <n v="0"/>
    <n v="0"/>
    <n v="0"/>
    <x v="30"/>
    <x v="1"/>
    <n v="33828"/>
  </r>
  <r>
    <n v="688"/>
    <s v="Muhamad "/>
    <x v="0"/>
    <d v="2018-05-30T00:00:00"/>
    <n v="6"/>
    <x v="0"/>
    <x v="15"/>
    <x v="0"/>
    <x v="2"/>
    <n v="2069"/>
    <n v="24828"/>
    <n v="3"/>
    <n v="0"/>
    <n v="0"/>
    <n v="0"/>
    <x v="14"/>
    <x v="1"/>
    <n v="24828"/>
  </r>
  <r>
    <n v="689"/>
    <s v="Abd Albasit "/>
    <x v="0"/>
    <d v="2020-08-05T00:00:00"/>
    <n v="4"/>
    <x v="1"/>
    <x v="7"/>
    <x v="2"/>
    <x v="2"/>
    <n v="2606"/>
    <n v="31272"/>
    <n v="5"/>
    <n v="0"/>
    <n v="0"/>
    <n v="0"/>
    <x v="30"/>
    <x v="1"/>
    <n v="31272"/>
  </r>
  <r>
    <m/>
    <m/>
    <x v="2"/>
    <m/>
    <m/>
    <x v="4"/>
    <x v="20"/>
    <x v="5"/>
    <x v="5"/>
    <m/>
    <m/>
    <m/>
    <m/>
    <m/>
    <m/>
    <x v="74"/>
    <x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4" minRefreshableVersion="3" useAutoFormatting="1" itemPrintTitles="1" createdVersion="8" indent="0" outline="1" outlineData="1" multipleFieldFilters="0" chartFormat="6">
  <location ref="A76:B82" firstHeaderRow="1" firstDataRow="1" firstDataCol="1"/>
  <pivotFields count="18">
    <pivotField dataField="1" showAll="0"/>
    <pivotField showAll="0"/>
    <pivotField showAll="0">
      <items count="4">
        <item x="1"/>
        <item x="0"/>
        <item x="2"/>
        <item t="default"/>
      </items>
    </pivotField>
    <pivotField showAll="0"/>
    <pivotField showAll="0"/>
    <pivotField axis="axisRow" showAll="0">
      <items count="6">
        <item x="3"/>
        <item x="0"/>
        <item x="2"/>
        <item x="1"/>
        <item x="4"/>
        <item t="default"/>
      </items>
    </pivotField>
    <pivotField showAll="0">
      <items count="22">
        <item x="5"/>
        <item x="15"/>
        <item x="14"/>
        <item x="17"/>
        <item x="8"/>
        <item x="6"/>
        <item x="18"/>
        <item x="7"/>
        <item x="1"/>
        <item x="2"/>
        <item x="10"/>
        <item x="9"/>
        <item x="3"/>
        <item x="13"/>
        <item x="12"/>
        <item x="0"/>
        <item x="19"/>
        <item x="16"/>
        <item x="4"/>
        <item x="11"/>
        <item x="20"/>
        <item t="default"/>
      </items>
    </pivotField>
    <pivotField showAll="0">
      <items count="7">
        <item x="0"/>
        <item x="4"/>
        <item x="1"/>
        <item x="3"/>
        <item x="2"/>
        <item x="5"/>
        <item t="default"/>
      </items>
    </pivotField>
    <pivotField showAll="0">
      <items count="7">
        <item x="4"/>
        <item x="1"/>
        <item x="2"/>
        <item x="3"/>
        <item x="0"/>
        <item x="5"/>
        <item t="default"/>
      </items>
    </pivotField>
    <pivotField showAll="0"/>
    <pivotField showAll="0"/>
    <pivotField showAll="0"/>
    <pivotField showAll="0"/>
    <pivotField showAll="0"/>
    <pivotField showAll="0"/>
    <pivotField numFmtId="1" showAll="0">
      <items count="76">
        <item x="30"/>
        <item x="33"/>
        <item x="35"/>
        <item x="29"/>
        <item x="37"/>
        <item x="27"/>
        <item x="39"/>
        <item x="3"/>
        <item x="5"/>
        <item x="21"/>
        <item x="14"/>
        <item x="34"/>
        <item x="9"/>
        <item x="20"/>
        <item x="74"/>
        <item x="32"/>
        <item x="46"/>
        <item x="43"/>
        <item x="58"/>
        <item x="49"/>
        <item x="73"/>
        <item x="47"/>
        <item x="31"/>
        <item x="63"/>
        <item x="71"/>
        <item x="59"/>
        <item x="18"/>
        <item x="53"/>
        <item x="60"/>
        <item x="28"/>
        <item x="62"/>
        <item x="68"/>
        <item x="65"/>
        <item x="55"/>
        <item x="41"/>
        <item x="25"/>
        <item x="36"/>
        <item x="64"/>
        <item x="48"/>
        <item x="72"/>
        <item x="61"/>
        <item x="38"/>
        <item x="50"/>
        <item x="10"/>
        <item x="23"/>
        <item x="51"/>
        <item x="45"/>
        <item x="40"/>
        <item x="12"/>
        <item x="70"/>
        <item x="57"/>
        <item x="69"/>
        <item x="44"/>
        <item x="56"/>
        <item x="11"/>
        <item x="54"/>
        <item x="52"/>
        <item x="66"/>
        <item x="13"/>
        <item x="19"/>
        <item x="67"/>
        <item x="22"/>
        <item x="15"/>
        <item x="42"/>
        <item x="24"/>
        <item x="7"/>
        <item x="16"/>
        <item x="17"/>
        <item x="6"/>
        <item x="4"/>
        <item x="26"/>
        <item x="8"/>
        <item x="0"/>
        <item x="2"/>
        <item x="1"/>
        <item t="default"/>
      </items>
    </pivotField>
    <pivotField showAll="0">
      <items count="4">
        <item x="1"/>
        <item x="0"/>
        <item x="2"/>
        <item t="default"/>
      </items>
    </pivotField>
    <pivotField showAll="0"/>
  </pivotFields>
  <rowFields count="1">
    <field x="5"/>
  </rowFields>
  <rowItems count="6">
    <i>
      <x/>
    </i>
    <i>
      <x v="1"/>
    </i>
    <i>
      <x v="2"/>
    </i>
    <i>
      <x v="3"/>
    </i>
    <i>
      <x v="4"/>
    </i>
    <i t="grand">
      <x/>
    </i>
  </rowItems>
  <colItems count="1">
    <i/>
  </colItems>
  <dataFields count="1">
    <dataField name="Count of No" fld="0" subtotal="count" baseField="16" baseItem="0"/>
  </dataFields>
  <formats count="1">
    <format dxfId="18">
      <pivotArea dataOnly="0" outline="0" axis="axisValues" fieldPosition="0"/>
    </format>
  </formats>
  <chartFormats count="4">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8" indent="0" outline="1" outlineData="1" multipleFieldFilters="0" chartFormat="6">
  <location ref="A3:B10" firstHeaderRow="1" firstDataRow="1" firstDataCol="1"/>
  <pivotFields count="18">
    <pivotField dataField="1" showAll="0"/>
    <pivotField showAll="0"/>
    <pivotField showAll="0">
      <items count="4">
        <item x="1"/>
        <item x="0"/>
        <item x="2"/>
        <item t="default"/>
      </items>
    </pivotField>
    <pivotField showAll="0"/>
    <pivotField showAll="0"/>
    <pivotField showAll="0">
      <items count="6">
        <item x="3"/>
        <item x="0"/>
        <item x="2"/>
        <item x="1"/>
        <item x="4"/>
        <item t="default"/>
      </items>
    </pivotField>
    <pivotField showAll="0"/>
    <pivotField axis="axisRow" showAll="0">
      <items count="7">
        <item x="0"/>
        <item x="4"/>
        <item x="1"/>
        <item x="3"/>
        <item x="2"/>
        <item x="5"/>
        <item t="default"/>
      </items>
    </pivotField>
    <pivotField showAll="0"/>
    <pivotField showAll="0"/>
    <pivotField showAll="0"/>
    <pivotField showAll="0"/>
    <pivotField showAll="0"/>
    <pivotField showAll="0"/>
    <pivotField showAll="0"/>
    <pivotField numFmtId="1" showAll="0">
      <items count="76">
        <item x="30"/>
        <item x="33"/>
        <item x="35"/>
        <item x="29"/>
        <item x="37"/>
        <item x="27"/>
        <item x="39"/>
        <item x="3"/>
        <item x="5"/>
        <item x="21"/>
        <item x="14"/>
        <item x="34"/>
        <item x="9"/>
        <item x="20"/>
        <item x="74"/>
        <item x="32"/>
        <item x="46"/>
        <item x="43"/>
        <item x="58"/>
        <item x="49"/>
        <item x="73"/>
        <item x="47"/>
        <item x="31"/>
        <item x="63"/>
        <item x="71"/>
        <item x="59"/>
        <item x="18"/>
        <item x="53"/>
        <item x="60"/>
        <item x="28"/>
        <item x="62"/>
        <item x="68"/>
        <item x="65"/>
        <item x="55"/>
        <item x="41"/>
        <item x="25"/>
        <item x="36"/>
        <item x="64"/>
        <item x="48"/>
        <item x="72"/>
        <item x="61"/>
        <item x="38"/>
        <item x="50"/>
        <item x="10"/>
        <item x="23"/>
        <item x="51"/>
        <item x="45"/>
        <item x="40"/>
        <item x="12"/>
        <item x="70"/>
        <item x="57"/>
        <item x="69"/>
        <item x="44"/>
        <item x="56"/>
        <item x="11"/>
        <item x="54"/>
        <item x="52"/>
        <item x="66"/>
        <item x="13"/>
        <item x="19"/>
        <item x="67"/>
        <item x="22"/>
        <item x="15"/>
        <item x="42"/>
        <item x="24"/>
        <item x="7"/>
        <item x="16"/>
        <item x="17"/>
        <item x="6"/>
        <item x="4"/>
        <item x="26"/>
        <item x="8"/>
        <item x="0"/>
        <item x="2"/>
        <item x="1"/>
        <item t="default"/>
      </items>
    </pivotField>
    <pivotField showAll="0"/>
    <pivotField showAll="0"/>
  </pivotFields>
  <rowFields count="1">
    <field x="7"/>
  </rowFields>
  <rowItems count="7">
    <i>
      <x/>
    </i>
    <i>
      <x v="1"/>
    </i>
    <i>
      <x v="2"/>
    </i>
    <i>
      <x v="3"/>
    </i>
    <i>
      <x v="4"/>
    </i>
    <i>
      <x v="5"/>
    </i>
    <i t="grand">
      <x/>
    </i>
  </rowItems>
  <colItems count="1">
    <i/>
  </colItems>
  <dataFields count="1">
    <dataField name="Count of No" fld="0" subtotal="count" baseField="7"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4" minRefreshableVersion="3" useAutoFormatting="1" itemPrintTitles="1" createdVersion="8" indent="0" outline="1" outlineData="1" multipleFieldFilters="0" chartFormat="5">
  <location ref="A55:B62" firstHeaderRow="1" firstDataRow="1" firstDataCol="1"/>
  <pivotFields count="18">
    <pivotField dataField="1" showAll="0"/>
    <pivotField showAll="0"/>
    <pivotField showAll="0">
      <items count="4">
        <item x="1"/>
        <item x="0"/>
        <item x="2"/>
        <item t="default"/>
      </items>
    </pivotField>
    <pivotField showAll="0"/>
    <pivotField showAll="0"/>
    <pivotField showAll="0">
      <items count="6">
        <item x="3"/>
        <item x="0"/>
        <item x="2"/>
        <item x="1"/>
        <item x="4"/>
        <item t="default"/>
      </items>
    </pivotField>
    <pivotField showAll="0">
      <items count="22">
        <item x="5"/>
        <item x="15"/>
        <item x="14"/>
        <item x="17"/>
        <item x="8"/>
        <item x="6"/>
        <item x="18"/>
        <item x="7"/>
        <item x="1"/>
        <item x="2"/>
        <item x="10"/>
        <item x="9"/>
        <item x="3"/>
        <item x="13"/>
        <item x="12"/>
        <item x="0"/>
        <item x="19"/>
        <item x="16"/>
        <item x="4"/>
        <item x="11"/>
        <item x="20"/>
        <item t="default"/>
      </items>
    </pivotField>
    <pivotField showAll="0">
      <items count="7">
        <item x="0"/>
        <item x="4"/>
        <item x="1"/>
        <item x="3"/>
        <item x="2"/>
        <item x="5"/>
        <item t="default"/>
      </items>
    </pivotField>
    <pivotField axis="axisRow" showAll="0">
      <items count="7">
        <item x="4"/>
        <item x="1"/>
        <item x="2"/>
        <item x="3"/>
        <item x="0"/>
        <item x="5"/>
        <item t="default"/>
      </items>
    </pivotField>
    <pivotField showAll="0"/>
    <pivotField showAll="0"/>
    <pivotField showAll="0"/>
    <pivotField showAll="0"/>
    <pivotField showAll="0"/>
    <pivotField showAll="0"/>
    <pivotField numFmtId="1" showAll="0">
      <items count="76">
        <item x="30"/>
        <item x="33"/>
        <item x="35"/>
        <item x="29"/>
        <item x="37"/>
        <item x="27"/>
        <item x="39"/>
        <item x="3"/>
        <item x="5"/>
        <item x="21"/>
        <item x="14"/>
        <item x="34"/>
        <item x="9"/>
        <item x="20"/>
        <item x="74"/>
        <item x="32"/>
        <item x="46"/>
        <item x="43"/>
        <item x="58"/>
        <item x="49"/>
        <item x="73"/>
        <item x="47"/>
        <item x="31"/>
        <item x="63"/>
        <item x="71"/>
        <item x="59"/>
        <item x="18"/>
        <item x="53"/>
        <item x="60"/>
        <item x="28"/>
        <item x="62"/>
        <item x="68"/>
        <item x="65"/>
        <item x="55"/>
        <item x="41"/>
        <item x="25"/>
        <item x="36"/>
        <item x="64"/>
        <item x="48"/>
        <item x="72"/>
        <item x="61"/>
        <item x="38"/>
        <item x="50"/>
        <item x="10"/>
        <item x="23"/>
        <item x="51"/>
        <item x="45"/>
        <item x="40"/>
        <item x="12"/>
        <item x="70"/>
        <item x="57"/>
        <item x="69"/>
        <item x="44"/>
        <item x="56"/>
        <item x="11"/>
        <item x="54"/>
        <item x="52"/>
        <item x="66"/>
        <item x="13"/>
        <item x="19"/>
        <item x="67"/>
        <item x="22"/>
        <item x="15"/>
        <item x="42"/>
        <item x="24"/>
        <item x="7"/>
        <item x="16"/>
        <item x="17"/>
        <item x="6"/>
        <item x="4"/>
        <item x="26"/>
        <item x="8"/>
        <item x="0"/>
        <item x="2"/>
        <item x="1"/>
        <item t="default"/>
      </items>
    </pivotField>
    <pivotField showAll="0"/>
    <pivotField showAll="0"/>
  </pivotFields>
  <rowFields count="1">
    <field x="8"/>
  </rowFields>
  <rowItems count="7">
    <i>
      <x/>
    </i>
    <i>
      <x v="1"/>
    </i>
    <i>
      <x v="2"/>
    </i>
    <i>
      <x v="3"/>
    </i>
    <i>
      <x v="4"/>
    </i>
    <i>
      <x v="5"/>
    </i>
    <i t="grand">
      <x/>
    </i>
  </rowItems>
  <colItems count="1">
    <i/>
  </colItems>
  <dataFields count="1">
    <dataField name="Count of No" fld="0" subtotal="count" baseField="8" baseItem="1"/>
  </dataFields>
  <formats count="1">
    <format dxfId="19">
      <pivotArea dataOnly="0" outline="0" axis="axisValues" fieldPosition="0"/>
    </format>
  </formats>
  <chartFormats count="8">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8" count="1" selected="0">
            <x v="0"/>
          </reference>
        </references>
      </pivotArea>
    </chartFormat>
    <chartFormat chart="3" format="4">
      <pivotArea type="data" outline="0" fieldPosition="0">
        <references count="2">
          <reference field="4294967294" count="1" selected="0">
            <x v="0"/>
          </reference>
          <reference field="8" count="1" selected="0">
            <x v="1"/>
          </reference>
        </references>
      </pivotArea>
    </chartFormat>
    <chartFormat chart="3" format="5">
      <pivotArea type="data" outline="0" fieldPosition="0">
        <references count="2">
          <reference field="4294967294" count="1" selected="0">
            <x v="0"/>
          </reference>
          <reference field="8" count="1" selected="0">
            <x v="2"/>
          </reference>
        </references>
      </pivotArea>
    </chartFormat>
    <chartFormat chart="3" format="6">
      <pivotArea type="data" outline="0" fieldPosition="0">
        <references count="2">
          <reference field="4294967294" count="1" selected="0">
            <x v="0"/>
          </reference>
          <reference field="8" count="1" selected="0">
            <x v="3"/>
          </reference>
        </references>
      </pivotArea>
    </chartFormat>
    <chartFormat chart="3" format="7">
      <pivotArea type="data" outline="0" fieldPosition="0">
        <references count="2">
          <reference field="4294967294" count="1" selected="0">
            <x v="0"/>
          </reference>
          <reference field="8" count="1" selected="0">
            <x v="4"/>
          </reference>
        </references>
      </pivotArea>
    </chartFormat>
    <chartFormat chart="3" format="8">
      <pivotArea type="data" outline="0" fieldPosition="0">
        <references count="2">
          <reference field="4294967294" count="1" selected="0">
            <x v="0"/>
          </reference>
          <reference field="8"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4" minRefreshableVersion="3" useAutoFormatting="1" itemPrintTitles="1" createdVersion="8" indent="0" outline="1" outlineData="1" multipleFieldFilters="0" chartFormat="6">
  <location ref="B38:C49" firstHeaderRow="1" firstDataRow="1" firstDataCol="1"/>
  <pivotFields count="18">
    <pivotField showAll="0"/>
    <pivotField showAll="0"/>
    <pivotField showAll="0">
      <items count="4">
        <item x="1"/>
        <item x="0"/>
        <item x="2"/>
        <item t="default"/>
      </items>
    </pivotField>
    <pivotField showAll="0"/>
    <pivotField showAll="0"/>
    <pivotField showAll="0">
      <items count="6">
        <item x="3"/>
        <item x="0"/>
        <item x="2"/>
        <item x="1"/>
        <item x="4"/>
        <item t="default"/>
      </items>
    </pivotField>
    <pivotField axis="axisRow" showAll="0" measureFilter="1" sortType="ascending">
      <items count="22">
        <item x="5"/>
        <item x="15"/>
        <item x="14"/>
        <item x="17"/>
        <item x="8"/>
        <item x="6"/>
        <item x="18"/>
        <item x="7"/>
        <item x="1"/>
        <item x="2"/>
        <item x="10"/>
        <item x="9"/>
        <item x="3"/>
        <item x="13"/>
        <item x="12"/>
        <item x="0"/>
        <item x="19"/>
        <item x="16"/>
        <item x="4"/>
        <item x="11"/>
        <item x="20"/>
        <item t="default"/>
      </items>
    </pivotField>
    <pivotField showAll="0">
      <items count="7">
        <item x="0"/>
        <item x="4"/>
        <item x="1"/>
        <item x="3"/>
        <item x="2"/>
        <item x="5"/>
        <item t="default"/>
      </items>
    </pivotField>
    <pivotField showAll="0"/>
    <pivotField showAll="0"/>
    <pivotField showAll="0"/>
    <pivotField showAll="0"/>
    <pivotField showAll="0"/>
    <pivotField showAll="0"/>
    <pivotField showAll="0"/>
    <pivotField numFmtId="1" showAll="0">
      <items count="76">
        <item x="30"/>
        <item x="33"/>
        <item x="35"/>
        <item x="29"/>
        <item x="37"/>
        <item x="27"/>
        <item x="39"/>
        <item x="3"/>
        <item x="5"/>
        <item x="21"/>
        <item x="14"/>
        <item x="34"/>
        <item x="9"/>
        <item x="20"/>
        <item x="74"/>
        <item x="32"/>
        <item x="46"/>
        <item x="43"/>
        <item x="58"/>
        <item x="49"/>
        <item x="73"/>
        <item x="47"/>
        <item x="31"/>
        <item x="63"/>
        <item x="71"/>
        <item x="59"/>
        <item x="18"/>
        <item x="53"/>
        <item x="60"/>
        <item x="28"/>
        <item x="62"/>
        <item x="68"/>
        <item x="65"/>
        <item x="55"/>
        <item x="41"/>
        <item x="25"/>
        <item x="36"/>
        <item x="64"/>
        <item x="48"/>
        <item x="72"/>
        <item x="61"/>
        <item x="38"/>
        <item x="50"/>
        <item x="10"/>
        <item x="23"/>
        <item x="51"/>
        <item x="45"/>
        <item x="40"/>
        <item x="12"/>
        <item x="70"/>
        <item x="57"/>
        <item x="69"/>
        <item x="44"/>
        <item x="56"/>
        <item x="11"/>
        <item x="54"/>
        <item x="52"/>
        <item x="66"/>
        <item x="13"/>
        <item x="19"/>
        <item x="67"/>
        <item x="22"/>
        <item x="15"/>
        <item x="42"/>
        <item x="24"/>
        <item x="7"/>
        <item x="16"/>
        <item x="17"/>
        <item x="6"/>
        <item x="4"/>
        <item x="26"/>
        <item x="8"/>
        <item x="0"/>
        <item x="2"/>
        <item x="1"/>
        <item t="default"/>
      </items>
    </pivotField>
    <pivotField showAll="0"/>
    <pivotField dataField="1" showAll="0"/>
  </pivotFields>
  <rowFields count="1">
    <field x="6"/>
  </rowFields>
  <rowItems count="11">
    <i>
      <x/>
    </i>
    <i>
      <x v="1"/>
    </i>
    <i>
      <x v="4"/>
    </i>
    <i>
      <x v="7"/>
    </i>
    <i>
      <x v="9"/>
    </i>
    <i>
      <x v="11"/>
    </i>
    <i>
      <x v="12"/>
    </i>
    <i>
      <x v="14"/>
    </i>
    <i>
      <x v="15"/>
    </i>
    <i>
      <x v="18"/>
    </i>
    <i t="grand">
      <x/>
    </i>
  </rowItems>
  <colItems count="1">
    <i/>
  </colItems>
  <dataFields count="1">
    <dataField name="Sum of New salry" fld="17" baseField="6" baseItem="0" numFmtId="2"/>
  </dataFields>
  <formats count="2">
    <format dxfId="21">
      <pivotArea dataOnly="0" outline="0" axis="axisValues" fieldPosition="0"/>
    </format>
    <format dxfId="20">
      <pivotArea collapsedLevelsAreSubtotals="1" fieldPosition="0">
        <references count="1">
          <reference field="6"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4" minRefreshableVersion="3" useAutoFormatting="1" itemPrintTitles="1" createdVersion="8" indent="0" outline="1" outlineData="1" multipleFieldFilters="0" chartFormat="5">
  <location ref="A68:B72" firstHeaderRow="1" firstDataRow="1" firstDataCol="1"/>
  <pivotFields count="18">
    <pivotField dataField="1" showAll="0"/>
    <pivotField showAll="0"/>
    <pivotField showAll="0">
      <items count="4">
        <item x="1"/>
        <item x="0"/>
        <item x="2"/>
        <item t="default"/>
      </items>
    </pivotField>
    <pivotField showAll="0"/>
    <pivotField showAll="0"/>
    <pivotField showAll="0">
      <items count="6">
        <item x="3"/>
        <item x="0"/>
        <item x="2"/>
        <item x="1"/>
        <item x="4"/>
        <item t="default"/>
      </items>
    </pivotField>
    <pivotField showAll="0">
      <items count="22">
        <item x="5"/>
        <item x="15"/>
        <item x="14"/>
        <item x="17"/>
        <item x="8"/>
        <item x="6"/>
        <item x="18"/>
        <item x="7"/>
        <item x="1"/>
        <item x="2"/>
        <item x="10"/>
        <item x="9"/>
        <item x="3"/>
        <item x="13"/>
        <item x="12"/>
        <item x="0"/>
        <item x="19"/>
        <item x="16"/>
        <item x="4"/>
        <item x="11"/>
        <item x="20"/>
        <item t="default"/>
      </items>
    </pivotField>
    <pivotField showAll="0">
      <items count="7">
        <item x="0"/>
        <item x="4"/>
        <item x="1"/>
        <item x="3"/>
        <item x="2"/>
        <item x="5"/>
        <item t="default"/>
      </items>
    </pivotField>
    <pivotField showAll="0">
      <items count="7">
        <item x="4"/>
        <item x="1"/>
        <item x="2"/>
        <item x="3"/>
        <item x="0"/>
        <item x="5"/>
        <item t="default"/>
      </items>
    </pivotField>
    <pivotField showAll="0"/>
    <pivotField showAll="0"/>
    <pivotField showAll="0"/>
    <pivotField showAll="0"/>
    <pivotField showAll="0"/>
    <pivotField showAll="0"/>
    <pivotField numFmtId="1" showAll="0">
      <items count="76">
        <item x="30"/>
        <item x="33"/>
        <item x="35"/>
        <item x="29"/>
        <item x="37"/>
        <item x="27"/>
        <item x="39"/>
        <item x="3"/>
        <item x="5"/>
        <item x="21"/>
        <item x="14"/>
        <item x="34"/>
        <item x="9"/>
        <item x="20"/>
        <item x="74"/>
        <item x="32"/>
        <item x="46"/>
        <item x="43"/>
        <item x="58"/>
        <item x="49"/>
        <item x="73"/>
        <item x="47"/>
        <item x="31"/>
        <item x="63"/>
        <item x="71"/>
        <item x="59"/>
        <item x="18"/>
        <item x="53"/>
        <item x="60"/>
        <item x="28"/>
        <item x="62"/>
        <item x="68"/>
        <item x="65"/>
        <item x="55"/>
        <item x="41"/>
        <item x="25"/>
        <item x="36"/>
        <item x="64"/>
        <item x="48"/>
        <item x="72"/>
        <item x="61"/>
        <item x="38"/>
        <item x="50"/>
        <item x="10"/>
        <item x="23"/>
        <item x="51"/>
        <item x="45"/>
        <item x="40"/>
        <item x="12"/>
        <item x="70"/>
        <item x="57"/>
        <item x="69"/>
        <item x="44"/>
        <item x="56"/>
        <item x="11"/>
        <item x="54"/>
        <item x="52"/>
        <item x="66"/>
        <item x="13"/>
        <item x="19"/>
        <item x="67"/>
        <item x="22"/>
        <item x="15"/>
        <item x="42"/>
        <item x="24"/>
        <item x="7"/>
        <item x="16"/>
        <item x="17"/>
        <item x="6"/>
        <item x="4"/>
        <item x="26"/>
        <item x="8"/>
        <item x="0"/>
        <item x="2"/>
        <item x="1"/>
        <item t="default"/>
      </items>
    </pivotField>
    <pivotField axis="axisRow" showAll="0">
      <items count="4">
        <item x="1"/>
        <item x="0"/>
        <item x="2"/>
        <item t="default"/>
      </items>
    </pivotField>
    <pivotField showAll="0"/>
  </pivotFields>
  <rowFields count="1">
    <field x="16"/>
  </rowFields>
  <rowItems count="4">
    <i>
      <x/>
    </i>
    <i>
      <x v="1"/>
    </i>
    <i>
      <x v="2"/>
    </i>
    <i t="grand">
      <x/>
    </i>
  </rowItems>
  <colItems count="1">
    <i/>
  </colItems>
  <dataFields count="1">
    <dataField name="Count of No" fld="0" subtotal="count" baseField="16" baseItem="0"/>
  </dataFields>
  <formats count="1">
    <format dxfId="22">
      <pivotArea dataOnly="0" outline="0" axis="axisValues" fieldPosition="0"/>
    </format>
  </formats>
  <chartFormats count="9">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6"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6" count="1" selected="0">
            <x v="0"/>
          </reference>
        </references>
      </pivotArea>
    </chartFormat>
    <chartFormat chart="4" format="7">
      <pivotArea type="data" outline="0" fieldPosition="0">
        <references count="2">
          <reference field="4294967294" count="1" selected="0">
            <x v="0"/>
          </reference>
          <reference field="16" count="1" selected="0">
            <x v="1"/>
          </reference>
        </references>
      </pivotArea>
    </chartFormat>
    <chartFormat chart="4" format="8">
      <pivotArea type="data" outline="0" fieldPosition="0">
        <references count="2">
          <reference field="4294967294" count="1" selected="0">
            <x v="0"/>
          </reference>
          <reference field="16" count="1" selected="0">
            <x v="2"/>
          </reference>
        </references>
      </pivotArea>
    </chartFormat>
    <chartFormat chart="2" format="2">
      <pivotArea type="data" outline="0" fieldPosition="0">
        <references count="2">
          <reference field="4294967294" count="1" selected="0">
            <x v="0"/>
          </reference>
          <reference field="16" count="1" selected="0">
            <x v="1"/>
          </reference>
        </references>
      </pivotArea>
    </chartFormat>
    <chartFormat chart="2" format="3">
      <pivotArea type="data" outline="0" fieldPosition="0">
        <references count="2">
          <reference field="4294967294" count="1" selected="0">
            <x v="0"/>
          </reference>
          <reference field="1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8" indent="0" outline="1" outlineData="1" multipleFieldFilters="0" chartFormat="13">
  <location ref="A89:E97" firstHeaderRow="1" firstDataRow="2" firstDataCol="1"/>
  <pivotFields count="18">
    <pivotField dataField="1" showAll="0"/>
    <pivotField showAll="0"/>
    <pivotField axis="axisCol" showAll="0">
      <items count="4">
        <item x="1"/>
        <item x="0"/>
        <item x="2"/>
        <item t="default"/>
      </items>
    </pivotField>
    <pivotField showAll="0"/>
    <pivotField showAll="0"/>
    <pivotField showAll="0">
      <items count="6">
        <item x="3"/>
        <item x="0"/>
        <item x="2"/>
        <item x="1"/>
        <item x="4"/>
        <item t="default"/>
      </items>
    </pivotField>
    <pivotField showAll="0">
      <items count="22">
        <item x="5"/>
        <item x="15"/>
        <item x="14"/>
        <item x="17"/>
        <item x="8"/>
        <item x="6"/>
        <item x="18"/>
        <item x="7"/>
        <item x="1"/>
        <item x="2"/>
        <item x="10"/>
        <item x="9"/>
        <item x="3"/>
        <item x="13"/>
        <item x="12"/>
        <item x="0"/>
        <item x="19"/>
        <item x="16"/>
        <item x="4"/>
        <item x="11"/>
        <item x="20"/>
        <item t="default"/>
      </items>
    </pivotField>
    <pivotField showAll="0">
      <items count="7">
        <item x="0"/>
        <item x="4"/>
        <item x="1"/>
        <item x="3"/>
        <item x="2"/>
        <item x="5"/>
        <item t="default"/>
      </items>
    </pivotField>
    <pivotField axis="axisRow" showAll="0">
      <items count="7">
        <item x="4"/>
        <item x="1"/>
        <item x="2"/>
        <item x="3"/>
        <item x="0"/>
        <item x="5"/>
        <item t="default"/>
      </items>
    </pivotField>
    <pivotField showAll="0"/>
    <pivotField showAll="0"/>
    <pivotField showAll="0"/>
    <pivotField showAll="0"/>
    <pivotField showAll="0"/>
    <pivotField showAll="0"/>
    <pivotField numFmtId="1" showAll="0">
      <items count="76">
        <item x="30"/>
        <item x="33"/>
        <item x="35"/>
        <item x="29"/>
        <item x="37"/>
        <item x="27"/>
        <item x="39"/>
        <item x="3"/>
        <item x="5"/>
        <item x="21"/>
        <item x="14"/>
        <item x="34"/>
        <item x="9"/>
        <item x="20"/>
        <item x="74"/>
        <item x="32"/>
        <item x="46"/>
        <item x="43"/>
        <item x="58"/>
        <item x="49"/>
        <item x="73"/>
        <item x="47"/>
        <item x="31"/>
        <item x="63"/>
        <item x="71"/>
        <item x="59"/>
        <item x="18"/>
        <item x="53"/>
        <item x="60"/>
        <item x="28"/>
        <item x="62"/>
        <item x="68"/>
        <item x="65"/>
        <item x="55"/>
        <item x="41"/>
        <item x="25"/>
        <item x="36"/>
        <item x="64"/>
        <item x="48"/>
        <item x="72"/>
        <item x="61"/>
        <item x="38"/>
        <item x="50"/>
        <item x="10"/>
        <item x="23"/>
        <item x="51"/>
        <item x="45"/>
        <item x="40"/>
        <item x="12"/>
        <item x="70"/>
        <item x="57"/>
        <item x="69"/>
        <item x="44"/>
        <item x="56"/>
        <item x="11"/>
        <item x="54"/>
        <item x="52"/>
        <item x="66"/>
        <item x="13"/>
        <item x="19"/>
        <item x="67"/>
        <item x="22"/>
        <item x="15"/>
        <item x="42"/>
        <item x="24"/>
        <item x="7"/>
        <item x="16"/>
        <item x="17"/>
        <item x="6"/>
        <item x="4"/>
        <item x="26"/>
        <item x="8"/>
        <item x="0"/>
        <item x="2"/>
        <item x="1"/>
        <item t="default"/>
      </items>
    </pivotField>
    <pivotField showAll="0">
      <items count="4">
        <item x="1"/>
        <item x="0"/>
        <item x="2"/>
        <item t="default"/>
      </items>
    </pivotField>
    <pivotField showAll="0"/>
  </pivotFields>
  <rowFields count="1">
    <field x="8"/>
  </rowFields>
  <rowItems count="7">
    <i>
      <x/>
    </i>
    <i>
      <x v="1"/>
    </i>
    <i>
      <x v="2"/>
    </i>
    <i>
      <x v="3"/>
    </i>
    <i>
      <x v="4"/>
    </i>
    <i>
      <x v="5"/>
    </i>
    <i t="grand">
      <x/>
    </i>
  </rowItems>
  <colFields count="1">
    <field x="2"/>
  </colFields>
  <colItems count="4">
    <i>
      <x/>
    </i>
    <i>
      <x v="1"/>
    </i>
    <i>
      <x v="2"/>
    </i>
    <i t="grand">
      <x/>
    </i>
  </colItems>
  <dataFields count="1">
    <dataField name="Sum of No" fld="0" baseField="0" baseItem="0"/>
  </dataFields>
  <formats count="1">
    <format dxfId="23">
      <pivotArea dataOnly="0" outline="0" axis="axisValues" fieldPosition="0"/>
    </format>
  </formats>
  <chartFormats count="8">
    <chartFormat chart="10" format="0" series="1">
      <pivotArea type="data" outline="0" fieldPosition="0">
        <references count="2">
          <reference field="4294967294" count="1" selected="0">
            <x v="0"/>
          </reference>
          <reference field="2" count="1" selected="0">
            <x v="0"/>
          </reference>
        </references>
      </pivotArea>
    </chartFormat>
    <chartFormat chart="10" format="1" series="1">
      <pivotArea type="data" outline="0" fieldPosition="0">
        <references count="2">
          <reference field="4294967294" count="1" selected="0">
            <x v="0"/>
          </reference>
          <reference field="2" count="1" selected="0">
            <x v="1"/>
          </reference>
        </references>
      </pivotArea>
    </chartFormat>
    <chartFormat chart="12" format="4" series="1">
      <pivotArea type="data" outline="0" fieldPosition="0">
        <references count="2">
          <reference field="4294967294" count="1" selected="0">
            <x v="0"/>
          </reference>
          <reference field="2" count="1" selected="0">
            <x v="0"/>
          </reference>
        </references>
      </pivotArea>
    </chartFormat>
    <chartFormat chart="12" format="5" series="1">
      <pivotArea type="data" outline="0" fieldPosition="0">
        <references count="2">
          <reference field="4294967294" count="1" selected="0">
            <x v="0"/>
          </reference>
          <reference field="2" count="1" selected="0">
            <x v="1"/>
          </reference>
        </references>
      </pivotArea>
    </chartFormat>
    <chartFormat chart="12" format="6"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2" format="7" series="1">
      <pivotArea type="data" outline="0" fieldPosition="0">
        <references count="2">
          <reference field="4294967294" count="1" selected="0">
            <x v="0"/>
          </reference>
          <reference field="2" count="1" selected="0">
            <x v="2"/>
          </reference>
        </references>
      </pivotArea>
    </chartFormat>
    <chartFormat chart="10" format="3"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4" minRefreshableVersion="3" useAutoFormatting="1" itemPrintTitles="1" createdVersion="8" indent="0" outline="1" outlineData="1" multipleFieldFilters="0" chartFormat="19">
  <location ref="A84:B88" firstHeaderRow="1" firstDataRow="1" firstDataCol="1"/>
  <pivotFields count="18">
    <pivotField dataField="1" showAll="0"/>
    <pivotField showAll="0"/>
    <pivotField axis="axisRow" showAll="0">
      <items count="4">
        <item x="1"/>
        <item x="0"/>
        <item x="2"/>
        <item t="default"/>
      </items>
    </pivotField>
    <pivotField showAll="0"/>
    <pivotField showAll="0"/>
    <pivotField showAll="0">
      <items count="6">
        <item x="3"/>
        <item x="0"/>
        <item x="2"/>
        <item x="1"/>
        <item x="4"/>
        <item t="default"/>
      </items>
    </pivotField>
    <pivotField showAll="0">
      <items count="22">
        <item x="5"/>
        <item x="15"/>
        <item x="14"/>
        <item x="17"/>
        <item x="8"/>
        <item x="6"/>
        <item x="18"/>
        <item x="7"/>
        <item x="1"/>
        <item x="2"/>
        <item x="10"/>
        <item x="9"/>
        <item x="3"/>
        <item x="13"/>
        <item x="12"/>
        <item x="0"/>
        <item x="19"/>
        <item x="16"/>
        <item x="4"/>
        <item x="11"/>
        <item x="20"/>
        <item t="default"/>
      </items>
    </pivotField>
    <pivotField showAll="0">
      <items count="7">
        <item x="0"/>
        <item x="4"/>
        <item x="1"/>
        <item x="3"/>
        <item x="2"/>
        <item x="5"/>
        <item t="default"/>
      </items>
    </pivotField>
    <pivotField showAll="0">
      <items count="7">
        <item x="4"/>
        <item x="1"/>
        <item x="2"/>
        <item x="3"/>
        <item x="0"/>
        <item x="5"/>
        <item t="default"/>
      </items>
    </pivotField>
    <pivotField showAll="0"/>
    <pivotField showAll="0"/>
    <pivotField showAll="0"/>
    <pivotField showAll="0"/>
    <pivotField showAll="0"/>
    <pivotField showAll="0"/>
    <pivotField numFmtId="1" showAll="0">
      <items count="76">
        <item x="30"/>
        <item x="33"/>
        <item x="35"/>
        <item x="29"/>
        <item x="37"/>
        <item x="27"/>
        <item x="39"/>
        <item x="3"/>
        <item x="5"/>
        <item x="21"/>
        <item x="14"/>
        <item x="34"/>
        <item x="9"/>
        <item x="20"/>
        <item x="74"/>
        <item x="32"/>
        <item x="46"/>
        <item x="43"/>
        <item x="58"/>
        <item x="49"/>
        <item x="73"/>
        <item x="47"/>
        <item x="31"/>
        <item x="63"/>
        <item x="71"/>
        <item x="59"/>
        <item x="18"/>
        <item x="53"/>
        <item x="60"/>
        <item x="28"/>
        <item x="62"/>
        <item x="68"/>
        <item x="65"/>
        <item x="55"/>
        <item x="41"/>
        <item x="25"/>
        <item x="36"/>
        <item x="64"/>
        <item x="48"/>
        <item x="72"/>
        <item x="61"/>
        <item x="38"/>
        <item x="50"/>
        <item x="10"/>
        <item x="23"/>
        <item x="51"/>
        <item x="45"/>
        <item x="40"/>
        <item x="12"/>
        <item x="70"/>
        <item x="57"/>
        <item x="69"/>
        <item x="44"/>
        <item x="56"/>
        <item x="11"/>
        <item x="54"/>
        <item x="52"/>
        <item x="66"/>
        <item x="13"/>
        <item x="19"/>
        <item x="67"/>
        <item x="22"/>
        <item x="15"/>
        <item x="42"/>
        <item x="24"/>
        <item x="7"/>
        <item x="16"/>
        <item x="17"/>
        <item x="6"/>
        <item x="4"/>
        <item x="26"/>
        <item x="8"/>
        <item x="0"/>
        <item x="2"/>
        <item x="1"/>
        <item t="default"/>
      </items>
    </pivotField>
    <pivotField showAll="0">
      <items count="4">
        <item x="1"/>
        <item x="0"/>
        <item x="2"/>
        <item t="default"/>
      </items>
    </pivotField>
    <pivotField showAll="0"/>
  </pivotFields>
  <rowFields count="1">
    <field x="2"/>
  </rowFields>
  <rowItems count="4">
    <i>
      <x/>
    </i>
    <i>
      <x v="1"/>
    </i>
    <i>
      <x v="2"/>
    </i>
    <i t="grand">
      <x/>
    </i>
  </rowItems>
  <colItems count="1">
    <i/>
  </colItems>
  <dataFields count="1">
    <dataField name="Count of No" fld="0" subtotal="count" baseField="16" baseItem="0"/>
  </dataFields>
  <formats count="2">
    <format dxfId="25">
      <pivotArea dataOnly="0" outline="0" axis="axisValues" fieldPosition="0"/>
    </format>
    <format dxfId="24">
      <pivotArea collapsedLevelsAreSubtotals="1" fieldPosition="0">
        <references count="1">
          <reference field="2" count="1">
            <x v="0"/>
          </reference>
        </references>
      </pivotArea>
    </format>
  </formats>
  <chartFormats count="7">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2" count="1" selected="0">
            <x v="0"/>
          </reference>
        </references>
      </pivotArea>
    </chartFormat>
    <chartFormat chart="18" format="4" series="1">
      <pivotArea type="data" outline="0" fieldPosition="0">
        <references count="1">
          <reference field="4294967294" count="1" selected="0">
            <x v="0"/>
          </reference>
        </references>
      </pivotArea>
    </chartFormat>
    <chartFormat chart="18" format="5">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8" indent="0" outline="1" outlineData="1" multipleFieldFilters="0" chartFormat="10">
  <location ref="A15:B37" firstHeaderRow="1" firstDataRow="1" firstDataCol="1"/>
  <pivotFields count="18">
    <pivotField dataField="1" showAll="0"/>
    <pivotField showAll="0"/>
    <pivotField showAll="0">
      <items count="4">
        <item x="1"/>
        <item x="0"/>
        <item x="2"/>
        <item t="default"/>
      </items>
    </pivotField>
    <pivotField showAll="0"/>
    <pivotField showAll="0"/>
    <pivotField showAll="0">
      <items count="6">
        <item x="3"/>
        <item x="0"/>
        <item x="2"/>
        <item x="1"/>
        <item x="4"/>
        <item t="default"/>
      </items>
    </pivotField>
    <pivotField axis="axisRow" showAll="0" sortType="ascending">
      <items count="22">
        <item x="5"/>
        <item x="15"/>
        <item x="14"/>
        <item x="17"/>
        <item x="8"/>
        <item x="6"/>
        <item x="18"/>
        <item x="7"/>
        <item x="1"/>
        <item x="2"/>
        <item x="10"/>
        <item x="9"/>
        <item x="3"/>
        <item x="13"/>
        <item x="12"/>
        <item x="0"/>
        <item x="19"/>
        <item x="16"/>
        <item x="4"/>
        <item x="11"/>
        <item x="20"/>
        <item t="default"/>
      </items>
    </pivotField>
    <pivotField showAll="0">
      <items count="7">
        <item x="0"/>
        <item x="4"/>
        <item x="1"/>
        <item x="3"/>
        <item x="2"/>
        <item x="5"/>
        <item t="default"/>
      </items>
    </pivotField>
    <pivotField showAll="0"/>
    <pivotField showAll="0"/>
    <pivotField showAll="0"/>
    <pivotField showAll="0"/>
    <pivotField showAll="0"/>
    <pivotField showAll="0"/>
    <pivotField showAll="0"/>
    <pivotField numFmtId="1" showAll="0">
      <items count="76">
        <item x="30"/>
        <item x="33"/>
        <item x="35"/>
        <item x="29"/>
        <item x="37"/>
        <item x="27"/>
        <item x="39"/>
        <item x="3"/>
        <item x="5"/>
        <item x="21"/>
        <item x="14"/>
        <item x="34"/>
        <item x="9"/>
        <item x="20"/>
        <item x="74"/>
        <item x="32"/>
        <item x="46"/>
        <item x="43"/>
        <item x="58"/>
        <item x="49"/>
        <item x="73"/>
        <item x="47"/>
        <item x="31"/>
        <item x="63"/>
        <item x="71"/>
        <item x="59"/>
        <item x="18"/>
        <item x="53"/>
        <item x="60"/>
        <item x="28"/>
        <item x="62"/>
        <item x="68"/>
        <item x="65"/>
        <item x="55"/>
        <item x="41"/>
        <item x="25"/>
        <item x="36"/>
        <item x="64"/>
        <item x="48"/>
        <item x="72"/>
        <item x="61"/>
        <item x="38"/>
        <item x="50"/>
        <item x="10"/>
        <item x="23"/>
        <item x="51"/>
        <item x="45"/>
        <item x="40"/>
        <item x="12"/>
        <item x="70"/>
        <item x="57"/>
        <item x="69"/>
        <item x="44"/>
        <item x="56"/>
        <item x="11"/>
        <item x="54"/>
        <item x="52"/>
        <item x="66"/>
        <item x="13"/>
        <item x="19"/>
        <item x="67"/>
        <item x="22"/>
        <item x="15"/>
        <item x="42"/>
        <item x="24"/>
        <item x="7"/>
        <item x="16"/>
        <item x="17"/>
        <item x="6"/>
        <item x="4"/>
        <item x="26"/>
        <item x="8"/>
        <item x="0"/>
        <item x="2"/>
        <item x="1"/>
        <item t="default"/>
      </items>
    </pivotField>
    <pivotField showAll="0"/>
    <pivotField showAll="0"/>
  </pivotFields>
  <rowFields count="1">
    <field x="6"/>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Count of No" fld="0" subtotal="count" baseField="7" baseItem="0"/>
  </dataFields>
  <chartFormats count="3">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9" format="3">
      <pivotArea type="data" outline="0" fieldPosition="0">
        <references count="2">
          <reference field="4294967294" count="1" selected="0">
            <x v="0"/>
          </reference>
          <reference field="6" count="1" selected="0">
            <x v="2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8" indent="0" outline="1" outlineData="1" multipleFieldFilters="0" chartFormat="5">
  <location ref="N71:N72" firstHeaderRow="1" firstDataRow="1" firstDataCol="0"/>
  <pivotFields count="18">
    <pivotField showAll="0"/>
    <pivotField showAll="0"/>
    <pivotField showAll="0">
      <items count="4">
        <item x="1"/>
        <item x="0"/>
        <item x="2"/>
        <item t="default"/>
      </items>
    </pivotField>
    <pivotField showAll="0"/>
    <pivotField showAll="0"/>
    <pivotField showAll="0">
      <items count="6">
        <item x="3"/>
        <item x="0"/>
        <item x="2"/>
        <item x="1"/>
        <item x="4"/>
        <item t="default"/>
      </items>
    </pivotField>
    <pivotField showAll="0">
      <items count="22">
        <item x="5"/>
        <item x="15"/>
        <item x="14"/>
        <item x="17"/>
        <item x="8"/>
        <item x="6"/>
        <item x="18"/>
        <item x="7"/>
        <item x="1"/>
        <item x="2"/>
        <item x="10"/>
        <item x="9"/>
        <item x="3"/>
        <item x="13"/>
        <item x="12"/>
        <item x="0"/>
        <item x="19"/>
        <item x="16"/>
        <item x="4"/>
        <item x="11"/>
        <item x="20"/>
        <item t="default"/>
      </items>
    </pivotField>
    <pivotField showAll="0">
      <items count="7">
        <item x="0"/>
        <item x="4"/>
        <item x="1"/>
        <item x="3"/>
        <item x="2"/>
        <item x="5"/>
        <item t="default"/>
      </items>
    </pivotField>
    <pivotField showAll="0">
      <items count="7">
        <item x="4"/>
        <item x="1"/>
        <item x="2"/>
        <item x="3"/>
        <item x="0"/>
        <item x="5"/>
        <item t="default"/>
      </items>
    </pivotField>
    <pivotField showAll="0"/>
    <pivotField showAll="0"/>
    <pivotField showAll="0"/>
    <pivotField showAll="0"/>
    <pivotField showAll="0"/>
    <pivotField showAll="0"/>
    <pivotField numFmtId="1" showAll="0">
      <items count="76">
        <item x="30"/>
        <item x="33"/>
        <item x="35"/>
        <item x="29"/>
        <item x="37"/>
        <item x="27"/>
        <item x="39"/>
        <item x="3"/>
        <item x="5"/>
        <item x="21"/>
        <item x="14"/>
        <item x="34"/>
        <item x="9"/>
        <item x="20"/>
        <item x="74"/>
        <item x="32"/>
        <item x="46"/>
        <item x="43"/>
        <item x="58"/>
        <item x="49"/>
        <item x="73"/>
        <item x="47"/>
        <item x="31"/>
        <item x="63"/>
        <item x="71"/>
        <item x="59"/>
        <item x="18"/>
        <item x="53"/>
        <item x="60"/>
        <item x="28"/>
        <item x="62"/>
        <item x="68"/>
        <item x="65"/>
        <item x="55"/>
        <item x="41"/>
        <item x="25"/>
        <item x="36"/>
        <item x="64"/>
        <item x="48"/>
        <item x="72"/>
        <item x="61"/>
        <item x="38"/>
        <item x="50"/>
        <item x="10"/>
        <item x="23"/>
        <item x="51"/>
        <item x="45"/>
        <item x="40"/>
        <item x="12"/>
        <item x="70"/>
        <item x="57"/>
        <item x="69"/>
        <item x="44"/>
        <item x="56"/>
        <item x="11"/>
        <item x="54"/>
        <item x="52"/>
        <item x="66"/>
        <item x="13"/>
        <item x="19"/>
        <item x="67"/>
        <item x="22"/>
        <item x="15"/>
        <item x="42"/>
        <item x="24"/>
        <item x="7"/>
        <item x="16"/>
        <item x="17"/>
        <item x="6"/>
        <item x="4"/>
        <item x="26"/>
        <item x="8"/>
        <item x="0"/>
        <item x="2"/>
        <item x="1"/>
        <item t="default"/>
      </items>
    </pivotField>
    <pivotField showAll="0">
      <items count="4">
        <item x="1"/>
        <item x="0"/>
        <item x="2"/>
        <item t="default"/>
      </items>
    </pivotField>
    <pivotField dataField="1" showAll="0"/>
  </pivotFields>
  <rowItems count="1">
    <i/>
  </rowItems>
  <colItems count="1">
    <i/>
  </colItems>
  <dataFields count="1">
    <dataField name="Sum of New salry" fld="17" baseField="0" baseItem="0"/>
  </dataFields>
  <formats count="1">
    <format dxfId="26">
      <pivotArea dataOnly="0"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level_of_exp" sourceName="level of exp">
  <pivotTables>
    <pivotTable tabId="11" name="PivotTable10"/>
    <pivotTable tabId="11" name="PivotTable1"/>
    <pivotTable tabId="11" name="PivotTable11"/>
    <pivotTable tabId="11" name="PivotTable6"/>
    <pivotTable tabId="11" name="PivotTable7"/>
    <pivotTable tabId="11" name="PivotTable8"/>
    <pivotTable tabId="11" name="PivotTable9"/>
    <pivotTable tabId="11" name="PivotTable2"/>
    <pivotTable tabId="11" name="PivotTable3"/>
  </pivotTables>
  <data>
    <tabular pivotCacheId="294817665">
      <items count="5">
        <i x="3" s="1"/>
        <i x="0" s="1"/>
        <i x="2" s="1"/>
        <i x="1" s="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11" name="PivotTable8"/>
    <pivotTable tabId="11" name="PivotTable1"/>
    <pivotTable tabId="11" name="PivotTable10"/>
    <pivotTable tabId="11" name="PivotTable11"/>
    <pivotTable tabId="11" name="PivotTable6"/>
    <pivotTable tabId="11" name="PivotTable7"/>
    <pivotTable tabId="11" name="PivotTable9"/>
    <pivotTable tabId="11" name="PivotTable2"/>
    <pivotTable tabId="11" name="PivotTable3"/>
  </pivotTables>
  <data>
    <tabular pivotCacheId="294817665">
      <items count="3">
        <i x="1" s="1"/>
        <i x="0"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vertime_Hours" sourceName="Overtime Hours">
  <pivotTables>
    <pivotTable tabId="11" name="PivotTable7"/>
    <pivotTable tabId="11" name="PivotTable1"/>
    <pivotTable tabId="11" name="PivotTable10"/>
    <pivotTable tabId="11" name="PivotTable11"/>
    <pivotTable tabId="11" name="PivotTable6"/>
    <pivotTable tabId="11" name="PivotTable8"/>
    <pivotTable tabId="11" name="PivotTable9"/>
    <pivotTable tabId="11" name="PivotTable2"/>
    <pivotTable tabId="11" name="PivotTable3"/>
  </pivotTables>
  <data>
    <tabular pivotCacheId="294817665">
      <items count="75">
        <i x="30" s="1"/>
        <i x="33" s="1"/>
        <i x="35" s="1"/>
        <i x="29" s="1"/>
        <i x="37" s="1"/>
        <i x="27" s="1"/>
        <i x="39" s="1"/>
        <i x="3" s="1"/>
        <i x="5" s="1"/>
        <i x="21" s="1"/>
        <i x="14" s="1"/>
        <i x="34" s="1"/>
        <i x="9" s="1"/>
        <i x="20" s="1"/>
        <i x="32" s="1"/>
        <i x="46" s="1"/>
        <i x="43" s="1"/>
        <i x="58" s="1"/>
        <i x="49" s="1"/>
        <i x="73" s="1"/>
        <i x="47" s="1"/>
        <i x="31" s="1"/>
        <i x="63" s="1"/>
        <i x="71" s="1"/>
        <i x="59" s="1"/>
        <i x="18" s="1"/>
        <i x="53" s="1"/>
        <i x="60" s="1"/>
        <i x="28" s="1"/>
        <i x="62" s="1"/>
        <i x="68" s="1"/>
        <i x="65" s="1"/>
        <i x="55" s="1"/>
        <i x="41" s="1"/>
        <i x="25" s="1"/>
        <i x="36" s="1"/>
        <i x="64" s="1"/>
        <i x="48" s="1"/>
        <i x="72" s="1"/>
        <i x="61" s="1"/>
        <i x="38" s="1"/>
        <i x="50" s="1"/>
        <i x="10" s="1"/>
        <i x="23" s="1"/>
        <i x="51" s="1"/>
        <i x="45" s="1"/>
        <i x="40" s="1"/>
        <i x="12" s="1"/>
        <i x="70" s="1"/>
        <i x="57" s="1"/>
        <i x="69" s="1"/>
        <i x="44" s="1"/>
        <i x="56" s="1"/>
        <i x="11" s="1"/>
        <i x="54" s="1"/>
        <i x="52" s="1"/>
        <i x="66" s="1"/>
        <i x="13" s="1"/>
        <i x="19" s="1"/>
        <i x="67" s="1"/>
        <i x="22" s="1"/>
        <i x="15" s="1"/>
        <i x="42" s="1"/>
        <i x="24" s="1"/>
        <i x="7" s="1"/>
        <i x="16" s="1"/>
        <i x="17" s="1"/>
        <i x="6" s="1"/>
        <i x="4" s="1"/>
        <i x="26" s="1"/>
        <i x="8" s="1"/>
        <i x="0" s="1"/>
        <i x="2" s="1"/>
        <i x="1" s="1"/>
        <i x="7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evel of exp" cache="Slicer_level_of_exp" caption="level of exp" rowHeight="225425"/>
  <slicer name="GENDER" cache="Slicer_GENDER" caption="GENDER" rowHeight="225425"/>
  <slicer name="Overtime Hours" cache="Slicer_Overtime_Hours" caption="Overtime Hours" startItem="8" rowHeight="225425"/>
</slicers>
</file>

<file path=xl/slicers/slicer2.xml><?xml version="1.0" encoding="utf-8"?>
<slicers xmlns="http://schemas.microsoft.com/office/spreadsheetml/2009/9/main" xmlns:mc="http://schemas.openxmlformats.org/markup-compatibility/2006" xmlns:x="http://schemas.openxmlformats.org/spreadsheetml/2006/main" mc:Ignorable="x">
  <slicer name="level of exp 1" cache="Slicer_level_of_exp" caption="level of exp" rowHeight="225425"/>
  <slicer name="GENDER 1" cache="Slicer_GENDER" caption="GENDER" rowHeight="225425"/>
  <slicer name="Overtime Hours 1" cache="Slicer_Overtime_Hours" caption="Overtime Hours" rowHeight="225425"/>
</slicers>
</file>

<file path=xl/tables/table1.xml><?xml version="1.0" encoding="utf-8"?>
<table xmlns="http://schemas.openxmlformats.org/spreadsheetml/2006/main" id="2" name="Table13" displayName="Table13" ref="A1:L690" totalsRowShown="0">
  <autoFilter ref="A1:L690"/>
  <tableColumns count="12">
    <tableColumn id="1" name="No"/>
    <tableColumn id="2" name="full name"/>
    <tableColumn id="3" name="GENDER"/>
    <tableColumn id="4" name="Start Date" dataDxfId="28"/>
    <tableColumn id="5" name="Department"/>
    <tableColumn id="6" name="Country"/>
    <tableColumn id="7" name="Center"/>
    <tableColumn id="8" name="Monthly Salary"/>
    <tableColumn id="9" name="Job Rate"/>
    <tableColumn id="10" name="Sick Leaves"/>
    <tableColumn id="11" name="Unpaid Leaves"/>
    <tableColumn id="12" name="Overtime Hours" dataDxfId="27"/>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Flow">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Flow">
      <a:majorFont>
        <a:latin typeface="Calibri"/>
        <a:ea typeface=""/>
        <a:cs typeface=""/>
        <a:font script="Jpan" typeface="ＭＳ Ｐゴシック"/>
        <a:font script="Hang" typeface="HY중고딕"/>
        <a:font script="Hans" typeface="隶书"/>
        <a:font script="Hant" typeface="微軟正黑體"/>
        <a:font script="Arab" typeface="Traditional Arabic"/>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Constantia"/>
        <a:ea typeface=""/>
        <a:cs typeface=""/>
        <a:font script="Jpan" typeface="HGP明朝E"/>
        <a:font script="Hang" typeface="HY신명조"/>
        <a:font script="Hans" typeface="宋体"/>
        <a:font script="Hant" typeface="新細明體"/>
        <a:font script="Arab" typeface="Majalla UI"/>
        <a:font script="Hebr" typeface="David"/>
        <a:font script="Thai" typeface="Browall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Flow">
      <a:fillStyleLst>
        <a:solidFill>
          <a:schemeClr val="phClr"/>
        </a:solidFill>
        <a:gradFill rotWithShape="1">
          <a:gsLst>
            <a:gs pos="0">
              <a:schemeClr val="phClr">
                <a:tint val="70000"/>
                <a:satMod val="130000"/>
              </a:schemeClr>
            </a:gs>
            <a:gs pos="43000">
              <a:schemeClr val="phClr">
                <a:tint val="44000"/>
                <a:satMod val="165000"/>
              </a:schemeClr>
            </a:gs>
            <a:gs pos="93000">
              <a:schemeClr val="phClr">
                <a:tint val="15000"/>
                <a:satMod val="165000"/>
              </a:schemeClr>
            </a:gs>
            <a:gs pos="100000">
              <a:schemeClr val="phClr">
                <a:tint val="5000"/>
                <a:satMod val="250000"/>
              </a:schemeClr>
            </a:gs>
          </a:gsLst>
          <a:path path="circle">
            <a:fillToRect l="50000" t="130000" r="50000" b="-30000"/>
          </a:path>
        </a:gradFill>
        <a:gradFill rotWithShape="1">
          <a:gsLst>
            <a:gs pos="0">
              <a:schemeClr val="phClr">
                <a:tint val="98000"/>
                <a:shade val="25000"/>
                <a:satMod val="250000"/>
              </a:schemeClr>
            </a:gs>
            <a:gs pos="68000">
              <a:schemeClr val="phClr">
                <a:tint val="86000"/>
                <a:satMod val="115000"/>
              </a:schemeClr>
            </a:gs>
            <a:gs pos="100000">
              <a:schemeClr val="phClr">
                <a:tint val="50000"/>
                <a:satMod val="150000"/>
              </a:schemeClr>
            </a:gs>
          </a:gsLst>
          <a:path path="circle">
            <a:fillToRect l="50000" t="130000" r="50000" b="-30000"/>
          </a:path>
        </a:gradFill>
      </a:fillStyleLst>
      <a:lnStyleLst>
        <a:ln w="9525" cap="flat" cmpd="sng" algn="ctr">
          <a:solidFill>
            <a:schemeClr val="phClr">
              <a:shade val="50000"/>
              <a:satMod val="103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57150" dist="38100" dir="5400000" algn="ctr" rotWithShape="0">
              <a:schemeClr val="phClr">
                <a:shade val="9000"/>
                <a:alpha val="48000"/>
                <a:satMod val="105000"/>
              </a:schemeClr>
            </a:outerShdw>
          </a:effectLst>
        </a:effectStyle>
        <a:effectStyle>
          <a:effectLst>
            <a:outerShdw blurRad="57150" dist="38100" dir="5400000" algn="ctr" rotWithShape="0">
              <a:schemeClr val="phClr">
                <a:shade val="9000"/>
                <a:alpha val="48000"/>
                <a:satMod val="105000"/>
              </a:schemeClr>
            </a:outerShdw>
          </a:effectLst>
        </a:effectStyle>
        <a:effectStyle>
          <a:effectLst>
            <a:outerShdw blurRad="57150" dist="38100" dir="5400000" algn="ctr" rotWithShape="0">
              <a:schemeClr val="phClr">
                <a:shade val="9000"/>
                <a:alpha val="48000"/>
                <a:satMod val="105000"/>
              </a:schemeClr>
            </a:outerShdw>
          </a:effectLst>
          <a:scene3d>
            <a:camera prst="orthographicFront">
              <a:rot lat="0" lon="0" rev="0"/>
            </a:camera>
            <a:lightRig rig="glow" dir="tl">
              <a:rot lat="0" lon="0" rev="900000"/>
            </a:lightRig>
          </a:scene3d>
          <a:sp3d prstMaterial="powder">
            <a:bevelT w="25400" h="38100"/>
          </a:sp3d>
        </a:effectStyle>
      </a:effectStyleLst>
      <a:bgFillStyleLst>
        <a:solidFill>
          <a:schemeClr val="phClr"/>
        </a:solidFill>
        <a:gradFill rotWithShape="1">
          <a:gsLst>
            <a:gs pos="0">
              <a:schemeClr val="phClr">
                <a:tint val="80000"/>
                <a:satMod val="400000"/>
              </a:schemeClr>
            </a:gs>
            <a:gs pos="25000">
              <a:schemeClr val="phClr">
                <a:tint val="83000"/>
                <a:satMod val="320000"/>
              </a:schemeClr>
            </a:gs>
            <a:gs pos="100000">
              <a:schemeClr val="phClr">
                <a:shade val="15000"/>
                <a:satMod val="320000"/>
              </a:schemeClr>
            </a:gs>
          </a:gsLst>
          <a:path path="circle">
            <a:fillToRect l="10000" t="110000" r="10000" b="100000"/>
          </a:path>
        </a:gradFill>
        <a:blipFill>
          <a:blip xmlns:r="http://schemas.openxmlformats.org/officeDocument/2006/relationships" r:embed="rId1">
            <a:duotone>
              <a:schemeClr val="phClr">
                <a:shade val="90000"/>
                <a:satMod val="150000"/>
              </a:schemeClr>
              <a:schemeClr val="phClr">
                <a:tint val="88000"/>
                <a:satMod val="150000"/>
              </a:schemeClr>
            </a:duotone>
          </a:blip>
          <a:tile tx="0" ty="0" sx="65000" sy="65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90"/>
  <sheetViews>
    <sheetView topLeftCell="A671" workbookViewId="0">
      <selection activeCell="J11" sqref="A2:L690"/>
    </sheetView>
  </sheetViews>
  <sheetFormatPr defaultRowHeight="15" x14ac:dyDescent="0.25"/>
  <cols>
    <col min="2" max="2" width="10.625" customWidth="1"/>
    <col min="3" max="3" width="9.625" customWidth="1"/>
    <col min="4" max="4" width="11.25" customWidth="1"/>
    <col min="5" max="5" width="12.875" customWidth="1"/>
    <col min="6" max="6" width="9.625" customWidth="1"/>
    <col min="8" max="8" width="15.625" customWidth="1"/>
    <col min="9" max="9" width="9.875" customWidth="1"/>
    <col min="10" max="10" width="12.25" customWidth="1"/>
    <col min="11" max="11" width="15.25" customWidth="1"/>
    <col min="12" max="12" width="15.875" customWidth="1"/>
  </cols>
  <sheetData>
    <row r="1" spans="1:12" x14ac:dyDescent="0.25">
      <c r="A1" t="s">
        <v>0</v>
      </c>
      <c r="B1" t="s">
        <v>1</v>
      </c>
      <c r="C1" t="s">
        <v>2</v>
      </c>
      <c r="D1" s="1" t="s">
        <v>3</v>
      </c>
      <c r="E1" t="s">
        <v>4</v>
      </c>
      <c r="F1" t="s">
        <v>5</v>
      </c>
      <c r="G1" t="s">
        <v>6</v>
      </c>
      <c r="H1" t="s">
        <v>7</v>
      </c>
      <c r="I1" t="s">
        <v>8</v>
      </c>
      <c r="J1" t="s">
        <v>9</v>
      </c>
      <c r="K1" t="s">
        <v>10</v>
      </c>
      <c r="L1" s="2" t="s">
        <v>11</v>
      </c>
    </row>
    <row r="2" spans="1:12" x14ac:dyDescent="0.25">
      <c r="A2">
        <v>1</v>
      </c>
      <c r="B2" t="s">
        <v>12</v>
      </c>
      <c r="C2" t="s">
        <v>13</v>
      </c>
      <c r="D2" s="1">
        <v>43194</v>
      </c>
      <c r="E2" t="s">
        <v>14</v>
      </c>
      <c r="F2" t="s">
        <v>15</v>
      </c>
      <c r="G2" t="s">
        <v>16</v>
      </c>
      <c r="H2">
        <v>1560</v>
      </c>
      <c r="I2">
        <v>3</v>
      </c>
      <c r="J2">
        <v>1</v>
      </c>
      <c r="K2">
        <v>0</v>
      </c>
      <c r="L2" s="2">
        <v>183</v>
      </c>
    </row>
    <row r="3" spans="1:12" x14ac:dyDescent="0.25">
      <c r="A3">
        <v>2</v>
      </c>
      <c r="B3" t="s">
        <v>17</v>
      </c>
      <c r="C3" t="s">
        <v>13</v>
      </c>
      <c r="D3" s="1">
        <v>43972</v>
      </c>
      <c r="E3" t="s">
        <v>14</v>
      </c>
      <c r="F3" t="s">
        <v>18</v>
      </c>
      <c r="G3" t="s">
        <v>16</v>
      </c>
      <c r="H3">
        <v>3247</v>
      </c>
      <c r="I3">
        <v>1</v>
      </c>
      <c r="J3">
        <v>0</v>
      </c>
      <c r="K3">
        <v>5</v>
      </c>
      <c r="L3" s="2">
        <v>198</v>
      </c>
    </row>
    <row r="4" spans="1:12" x14ac:dyDescent="0.25">
      <c r="A4">
        <v>3</v>
      </c>
      <c r="B4" t="s">
        <v>19</v>
      </c>
      <c r="C4" t="s">
        <v>20</v>
      </c>
      <c r="D4" s="1">
        <v>43006</v>
      </c>
      <c r="E4" t="s">
        <v>21</v>
      </c>
      <c r="F4" t="s">
        <v>18</v>
      </c>
      <c r="G4" t="s">
        <v>16</v>
      </c>
      <c r="H4">
        <v>2506</v>
      </c>
      <c r="I4">
        <v>2</v>
      </c>
      <c r="J4">
        <v>0</v>
      </c>
      <c r="K4">
        <v>3</v>
      </c>
      <c r="L4" s="2">
        <v>192</v>
      </c>
    </row>
    <row r="5" spans="1:12" x14ac:dyDescent="0.25">
      <c r="A5">
        <v>4</v>
      </c>
      <c r="B5" t="s">
        <v>22</v>
      </c>
      <c r="C5" t="s">
        <v>13</v>
      </c>
      <c r="D5" s="1">
        <v>43326</v>
      </c>
      <c r="E5" t="s">
        <v>23</v>
      </c>
      <c r="F5" t="s">
        <v>24</v>
      </c>
      <c r="G5" t="s">
        <v>25</v>
      </c>
      <c r="H5">
        <v>1828</v>
      </c>
      <c r="I5">
        <v>3</v>
      </c>
      <c r="J5">
        <v>0</v>
      </c>
      <c r="K5">
        <v>0</v>
      </c>
      <c r="L5" s="2">
        <v>7</v>
      </c>
    </row>
    <row r="6" spans="1:12" x14ac:dyDescent="0.25">
      <c r="A6">
        <v>5</v>
      </c>
      <c r="B6" t="s">
        <v>26</v>
      </c>
      <c r="C6" t="s">
        <v>13</v>
      </c>
      <c r="D6" s="1">
        <v>43901</v>
      </c>
      <c r="E6" t="s">
        <v>23</v>
      </c>
      <c r="F6" t="s">
        <v>15</v>
      </c>
      <c r="G6" t="s">
        <v>25</v>
      </c>
      <c r="H6">
        <v>970</v>
      </c>
      <c r="I6">
        <v>5</v>
      </c>
      <c r="J6">
        <v>0</v>
      </c>
      <c r="K6">
        <v>5</v>
      </c>
      <c r="L6" s="2">
        <v>121</v>
      </c>
    </row>
    <row r="7" spans="1:12" x14ac:dyDescent="0.25">
      <c r="A7">
        <v>6</v>
      </c>
      <c r="B7" t="s">
        <v>27</v>
      </c>
      <c r="C7" t="s">
        <v>13</v>
      </c>
      <c r="D7" s="1">
        <v>42402</v>
      </c>
      <c r="E7" t="s">
        <v>28</v>
      </c>
      <c r="F7" t="s">
        <v>18</v>
      </c>
      <c r="G7" t="s">
        <v>29</v>
      </c>
      <c r="H7">
        <v>2332</v>
      </c>
      <c r="I7">
        <v>3</v>
      </c>
      <c r="J7">
        <v>3</v>
      </c>
      <c r="K7">
        <v>0</v>
      </c>
      <c r="L7" s="2">
        <v>8</v>
      </c>
    </row>
    <row r="8" spans="1:12" x14ac:dyDescent="0.25">
      <c r="A8">
        <v>7</v>
      </c>
      <c r="B8" t="s">
        <v>30</v>
      </c>
      <c r="C8" t="s">
        <v>20</v>
      </c>
      <c r="D8" s="1">
        <v>43959</v>
      </c>
      <c r="E8" t="s">
        <v>31</v>
      </c>
      <c r="F8" t="s">
        <v>24</v>
      </c>
      <c r="G8" t="s">
        <v>25</v>
      </c>
      <c r="H8">
        <v>1959</v>
      </c>
      <c r="I8">
        <v>3</v>
      </c>
      <c r="J8">
        <v>6</v>
      </c>
      <c r="K8">
        <v>0</v>
      </c>
      <c r="L8" s="2">
        <v>116</v>
      </c>
    </row>
    <row r="9" spans="1:12" x14ac:dyDescent="0.25">
      <c r="A9">
        <v>8</v>
      </c>
      <c r="B9" t="s">
        <v>32</v>
      </c>
      <c r="C9" t="s">
        <v>13</v>
      </c>
      <c r="D9" s="1">
        <v>43141</v>
      </c>
      <c r="E9" t="s">
        <v>33</v>
      </c>
      <c r="F9" t="s">
        <v>15</v>
      </c>
      <c r="G9" t="s">
        <v>25</v>
      </c>
      <c r="H9">
        <v>3394</v>
      </c>
      <c r="I9">
        <v>5</v>
      </c>
      <c r="J9">
        <v>0</v>
      </c>
      <c r="K9">
        <v>0</v>
      </c>
      <c r="L9" s="2">
        <v>7</v>
      </c>
    </row>
    <row r="10" spans="1:12" x14ac:dyDescent="0.25">
      <c r="A10">
        <v>9</v>
      </c>
      <c r="B10" t="s">
        <v>34</v>
      </c>
      <c r="C10" t="s">
        <v>20</v>
      </c>
      <c r="D10" s="1">
        <v>43170</v>
      </c>
      <c r="E10" t="s">
        <v>35</v>
      </c>
      <c r="F10" t="s">
        <v>15</v>
      </c>
      <c r="G10" t="s">
        <v>29</v>
      </c>
      <c r="H10">
        <v>1479</v>
      </c>
      <c r="I10">
        <v>4.5</v>
      </c>
      <c r="J10">
        <v>0</v>
      </c>
      <c r="K10">
        <v>0</v>
      </c>
      <c r="L10" s="2">
        <v>105</v>
      </c>
    </row>
    <row r="11" spans="1:12" x14ac:dyDescent="0.25">
      <c r="A11">
        <v>10</v>
      </c>
      <c r="B11" t="s">
        <v>36</v>
      </c>
      <c r="C11" t="s">
        <v>13</v>
      </c>
      <c r="D11" s="1">
        <v>43833</v>
      </c>
      <c r="E11" t="s">
        <v>33</v>
      </c>
      <c r="F11" t="s">
        <v>15</v>
      </c>
      <c r="G11" t="s">
        <v>25</v>
      </c>
      <c r="H11">
        <v>1186</v>
      </c>
      <c r="I11">
        <v>4.5</v>
      </c>
      <c r="J11">
        <v>1</v>
      </c>
      <c r="K11">
        <v>0</v>
      </c>
      <c r="L11" s="2">
        <v>153</v>
      </c>
    </row>
    <row r="12" spans="1:12" x14ac:dyDescent="0.25">
      <c r="A12">
        <v>11</v>
      </c>
      <c r="B12" t="s">
        <v>37</v>
      </c>
      <c r="C12" t="s">
        <v>13</v>
      </c>
      <c r="D12" s="1">
        <v>43116</v>
      </c>
      <c r="E12" t="s">
        <v>23</v>
      </c>
      <c r="F12" t="s">
        <v>38</v>
      </c>
      <c r="G12" t="s">
        <v>25</v>
      </c>
      <c r="H12">
        <v>1485</v>
      </c>
      <c r="I12">
        <v>2</v>
      </c>
      <c r="J12">
        <v>5</v>
      </c>
      <c r="K12">
        <v>0</v>
      </c>
      <c r="L12" s="2">
        <v>12</v>
      </c>
    </row>
    <row r="13" spans="1:12" x14ac:dyDescent="0.25">
      <c r="A13">
        <v>12</v>
      </c>
      <c r="B13" t="s">
        <v>39</v>
      </c>
      <c r="C13" t="s">
        <v>13</v>
      </c>
      <c r="D13" s="1">
        <v>43300</v>
      </c>
      <c r="E13" t="s">
        <v>40</v>
      </c>
      <c r="F13" t="s">
        <v>15</v>
      </c>
      <c r="G13" t="s">
        <v>25</v>
      </c>
      <c r="H13">
        <v>2016</v>
      </c>
      <c r="I13">
        <v>1</v>
      </c>
      <c r="J13">
        <v>2</v>
      </c>
      <c r="K13">
        <v>0</v>
      </c>
      <c r="L13" s="2">
        <v>70</v>
      </c>
    </row>
    <row r="14" spans="1:12" x14ac:dyDescent="0.25">
      <c r="A14">
        <v>13</v>
      </c>
      <c r="B14" t="s">
        <v>41</v>
      </c>
      <c r="C14" t="s">
        <v>20</v>
      </c>
      <c r="D14" s="1">
        <v>43415</v>
      </c>
      <c r="E14" t="s">
        <v>42</v>
      </c>
      <c r="F14" t="s">
        <v>15</v>
      </c>
      <c r="G14" t="s">
        <v>25</v>
      </c>
      <c r="H14">
        <v>1999</v>
      </c>
      <c r="I14">
        <v>5</v>
      </c>
      <c r="J14">
        <v>6</v>
      </c>
      <c r="K14">
        <v>0</v>
      </c>
      <c r="L14" s="2">
        <v>85</v>
      </c>
    </row>
    <row r="15" spans="1:12" x14ac:dyDescent="0.25">
      <c r="A15">
        <v>14</v>
      </c>
      <c r="B15" t="s">
        <v>43</v>
      </c>
      <c r="C15" t="s">
        <v>20</v>
      </c>
      <c r="D15" s="1">
        <v>42430</v>
      </c>
      <c r="E15" t="s">
        <v>42</v>
      </c>
      <c r="F15" t="s">
        <v>24</v>
      </c>
      <c r="G15" t="s">
        <v>29</v>
      </c>
      <c r="H15">
        <v>3404</v>
      </c>
      <c r="I15">
        <v>5</v>
      </c>
      <c r="J15">
        <v>1</v>
      </c>
      <c r="K15">
        <v>0</v>
      </c>
      <c r="L15" s="2">
        <v>8</v>
      </c>
    </row>
    <row r="16" spans="1:12" x14ac:dyDescent="0.25">
      <c r="A16">
        <v>15</v>
      </c>
      <c r="B16" t="s">
        <v>44</v>
      </c>
      <c r="C16" t="s">
        <v>20</v>
      </c>
      <c r="D16" s="1">
        <v>43438</v>
      </c>
      <c r="E16" t="s">
        <v>45</v>
      </c>
      <c r="F16" t="s">
        <v>15</v>
      </c>
      <c r="G16" t="s">
        <v>25</v>
      </c>
      <c r="H16">
        <v>889</v>
      </c>
      <c r="I16">
        <v>3</v>
      </c>
      <c r="J16">
        <v>1</v>
      </c>
      <c r="K16">
        <v>1</v>
      </c>
      <c r="L16" s="2">
        <v>8</v>
      </c>
    </row>
    <row r="17" spans="1:12" x14ac:dyDescent="0.25">
      <c r="A17">
        <v>16</v>
      </c>
      <c r="B17" t="s">
        <v>46</v>
      </c>
      <c r="C17" t="s">
        <v>13</v>
      </c>
      <c r="D17" s="1">
        <v>43745</v>
      </c>
      <c r="E17" t="s">
        <v>31</v>
      </c>
      <c r="F17" t="s">
        <v>15</v>
      </c>
      <c r="G17" t="s">
        <v>47</v>
      </c>
      <c r="H17">
        <v>930</v>
      </c>
      <c r="I17">
        <v>3</v>
      </c>
      <c r="J17">
        <v>0</v>
      </c>
      <c r="K17">
        <v>0</v>
      </c>
      <c r="L17" s="2">
        <v>77</v>
      </c>
    </row>
    <row r="18" spans="1:12" x14ac:dyDescent="0.25">
      <c r="A18">
        <v>17</v>
      </c>
      <c r="B18" t="s">
        <v>48</v>
      </c>
      <c r="C18" t="s">
        <v>20</v>
      </c>
      <c r="D18" s="1">
        <v>42517</v>
      </c>
      <c r="E18" t="s">
        <v>33</v>
      </c>
      <c r="F18" t="s">
        <v>18</v>
      </c>
      <c r="G18" t="s">
        <v>16</v>
      </c>
      <c r="H18">
        <v>3149</v>
      </c>
      <c r="I18">
        <v>4.5</v>
      </c>
      <c r="J18">
        <v>0</v>
      </c>
      <c r="K18">
        <v>0</v>
      </c>
      <c r="L18" s="2">
        <v>93</v>
      </c>
    </row>
    <row r="19" spans="1:12" x14ac:dyDescent="0.25">
      <c r="A19">
        <v>18</v>
      </c>
      <c r="B19" t="s">
        <v>49</v>
      </c>
      <c r="C19" t="s">
        <v>13</v>
      </c>
      <c r="D19" s="1">
        <v>43232</v>
      </c>
      <c r="E19" t="s">
        <v>14</v>
      </c>
      <c r="F19" t="s">
        <v>24</v>
      </c>
      <c r="G19" t="s">
        <v>16</v>
      </c>
      <c r="H19">
        <v>1295</v>
      </c>
      <c r="I19">
        <v>3</v>
      </c>
      <c r="J19">
        <v>4</v>
      </c>
      <c r="K19">
        <v>0</v>
      </c>
      <c r="L19" s="2">
        <v>153</v>
      </c>
    </row>
    <row r="20" spans="1:12" x14ac:dyDescent="0.25">
      <c r="A20">
        <v>19</v>
      </c>
      <c r="B20" t="s">
        <v>50</v>
      </c>
      <c r="C20" t="s">
        <v>20</v>
      </c>
      <c r="D20" s="1">
        <v>43214</v>
      </c>
      <c r="E20" t="s">
        <v>14</v>
      </c>
      <c r="F20" t="s">
        <v>24</v>
      </c>
      <c r="G20" t="s">
        <v>47</v>
      </c>
      <c r="H20">
        <v>2162</v>
      </c>
      <c r="I20">
        <v>3</v>
      </c>
      <c r="J20">
        <v>0</v>
      </c>
      <c r="K20">
        <v>0</v>
      </c>
      <c r="L20" s="2">
        <v>8</v>
      </c>
    </row>
    <row r="21" spans="1:12" x14ac:dyDescent="0.25">
      <c r="A21">
        <v>20</v>
      </c>
      <c r="B21" t="s">
        <v>51</v>
      </c>
      <c r="C21" t="s">
        <v>13</v>
      </c>
      <c r="D21" s="1">
        <v>43740</v>
      </c>
      <c r="E21" t="s">
        <v>28</v>
      </c>
      <c r="F21" t="s">
        <v>24</v>
      </c>
      <c r="G21" t="s">
        <v>16</v>
      </c>
      <c r="H21">
        <v>2180</v>
      </c>
      <c r="I21">
        <v>2</v>
      </c>
      <c r="J21">
        <v>6</v>
      </c>
      <c r="K21">
        <v>0</v>
      </c>
      <c r="L21" s="2">
        <v>10</v>
      </c>
    </row>
    <row r="22" spans="1:12" x14ac:dyDescent="0.25">
      <c r="A22">
        <v>21</v>
      </c>
      <c r="B22" t="s">
        <v>52</v>
      </c>
      <c r="C22" t="s">
        <v>13</v>
      </c>
      <c r="D22" s="1">
        <v>44168</v>
      </c>
      <c r="E22" t="s">
        <v>33</v>
      </c>
      <c r="F22" t="s">
        <v>15</v>
      </c>
      <c r="G22" t="s">
        <v>25</v>
      </c>
      <c r="H22">
        <v>1475</v>
      </c>
      <c r="I22">
        <v>5</v>
      </c>
      <c r="J22">
        <v>0</v>
      </c>
      <c r="K22">
        <v>0</v>
      </c>
      <c r="L22" s="2">
        <v>98</v>
      </c>
    </row>
    <row r="23" spans="1:12" x14ac:dyDescent="0.25">
      <c r="A23">
        <v>22</v>
      </c>
      <c r="B23" t="s">
        <v>53</v>
      </c>
      <c r="C23" t="s">
        <v>13</v>
      </c>
      <c r="D23" s="1">
        <v>43473</v>
      </c>
      <c r="E23" t="s">
        <v>54</v>
      </c>
      <c r="F23" t="s">
        <v>15</v>
      </c>
      <c r="G23" t="s">
        <v>25</v>
      </c>
      <c r="H23">
        <v>1290</v>
      </c>
      <c r="I23">
        <v>3</v>
      </c>
      <c r="J23">
        <v>4</v>
      </c>
      <c r="K23">
        <v>0</v>
      </c>
      <c r="L23" s="2">
        <v>109</v>
      </c>
    </row>
    <row r="24" spans="1:12" x14ac:dyDescent="0.25">
      <c r="A24">
        <v>23</v>
      </c>
      <c r="B24" t="s">
        <v>55</v>
      </c>
      <c r="C24" t="s">
        <v>13</v>
      </c>
      <c r="D24" s="1">
        <v>43783</v>
      </c>
      <c r="E24" t="s">
        <v>56</v>
      </c>
      <c r="F24" t="s">
        <v>18</v>
      </c>
      <c r="G24" t="s">
        <v>25</v>
      </c>
      <c r="H24">
        <v>1764</v>
      </c>
      <c r="I24">
        <v>3</v>
      </c>
      <c r="J24">
        <v>0</v>
      </c>
      <c r="K24">
        <v>0</v>
      </c>
      <c r="L24" s="2">
        <v>111</v>
      </c>
    </row>
    <row r="25" spans="1:12" x14ac:dyDescent="0.25">
      <c r="A25">
        <v>24</v>
      </c>
      <c r="B25" t="s">
        <v>57</v>
      </c>
      <c r="C25" t="s">
        <v>13</v>
      </c>
      <c r="D25" s="1">
        <v>43755</v>
      </c>
      <c r="E25" t="s">
        <v>58</v>
      </c>
      <c r="F25" t="s">
        <v>18</v>
      </c>
      <c r="G25" t="s">
        <v>16</v>
      </c>
      <c r="H25">
        <v>2682</v>
      </c>
      <c r="I25">
        <v>4.5</v>
      </c>
      <c r="J25">
        <v>1</v>
      </c>
      <c r="K25">
        <v>0</v>
      </c>
      <c r="L25" s="2">
        <v>32</v>
      </c>
    </row>
    <row r="26" spans="1:12" x14ac:dyDescent="0.25">
      <c r="A26">
        <v>25</v>
      </c>
      <c r="B26" t="s">
        <v>59</v>
      </c>
      <c r="C26" t="s">
        <v>13</v>
      </c>
      <c r="D26" s="1">
        <v>44178</v>
      </c>
      <c r="E26" t="s">
        <v>40</v>
      </c>
      <c r="F26" t="s">
        <v>15</v>
      </c>
      <c r="G26" t="s">
        <v>29</v>
      </c>
      <c r="H26">
        <v>3044</v>
      </c>
      <c r="I26">
        <v>3</v>
      </c>
      <c r="J26">
        <v>6</v>
      </c>
      <c r="K26">
        <v>0</v>
      </c>
      <c r="L26" s="2">
        <v>94</v>
      </c>
    </row>
    <row r="27" spans="1:12" x14ac:dyDescent="0.25">
      <c r="A27">
        <v>26</v>
      </c>
      <c r="B27" t="s">
        <v>60</v>
      </c>
      <c r="C27" t="s">
        <v>20</v>
      </c>
      <c r="D27" s="1">
        <v>44045</v>
      </c>
      <c r="E27" t="s">
        <v>28</v>
      </c>
      <c r="F27" t="s">
        <v>15</v>
      </c>
      <c r="G27" t="s">
        <v>25</v>
      </c>
      <c r="H27">
        <v>890</v>
      </c>
      <c r="I27">
        <v>4.5</v>
      </c>
      <c r="J27">
        <v>0</v>
      </c>
      <c r="K27">
        <v>0</v>
      </c>
      <c r="L27" s="2">
        <v>13</v>
      </c>
    </row>
    <row r="28" spans="1:12" x14ac:dyDescent="0.25">
      <c r="A28">
        <v>27</v>
      </c>
      <c r="B28" t="s">
        <v>61</v>
      </c>
      <c r="C28" t="s">
        <v>13</v>
      </c>
      <c r="D28" s="1">
        <v>43437</v>
      </c>
      <c r="E28" t="s">
        <v>14</v>
      </c>
      <c r="F28" t="s">
        <v>15</v>
      </c>
      <c r="G28" t="s">
        <v>16</v>
      </c>
      <c r="H28">
        <v>2207</v>
      </c>
      <c r="I28">
        <v>5</v>
      </c>
      <c r="J28">
        <v>0</v>
      </c>
      <c r="K28">
        <v>0</v>
      </c>
      <c r="L28" s="2">
        <v>70</v>
      </c>
    </row>
    <row r="29" spans="1:12" x14ac:dyDescent="0.25">
      <c r="A29">
        <v>28</v>
      </c>
      <c r="B29" t="s">
        <v>62</v>
      </c>
      <c r="C29" t="s">
        <v>20</v>
      </c>
      <c r="D29" s="1">
        <v>43530</v>
      </c>
      <c r="E29" t="s">
        <v>23</v>
      </c>
      <c r="F29" t="s">
        <v>18</v>
      </c>
      <c r="G29" t="s">
        <v>16</v>
      </c>
      <c r="H29">
        <v>2136</v>
      </c>
      <c r="I29">
        <v>4.5</v>
      </c>
      <c r="J29">
        <v>1</v>
      </c>
      <c r="K29">
        <v>0</v>
      </c>
      <c r="L29" s="2">
        <v>9</v>
      </c>
    </row>
    <row r="30" spans="1:12" x14ac:dyDescent="0.25">
      <c r="A30">
        <v>29</v>
      </c>
      <c r="B30" t="s">
        <v>63</v>
      </c>
      <c r="C30" t="s">
        <v>20</v>
      </c>
      <c r="D30" s="1">
        <v>43815</v>
      </c>
      <c r="E30" t="s">
        <v>14</v>
      </c>
      <c r="F30" t="s">
        <v>15</v>
      </c>
      <c r="G30" t="s">
        <v>25</v>
      </c>
      <c r="H30">
        <v>1161</v>
      </c>
      <c r="I30">
        <v>5</v>
      </c>
      <c r="J30">
        <v>0</v>
      </c>
      <c r="K30">
        <v>1</v>
      </c>
      <c r="L30" s="2">
        <v>97</v>
      </c>
    </row>
    <row r="31" spans="1:12" x14ac:dyDescent="0.25">
      <c r="A31">
        <v>30</v>
      </c>
      <c r="B31" t="s">
        <v>64</v>
      </c>
      <c r="C31" t="s">
        <v>13</v>
      </c>
      <c r="D31" s="1">
        <v>43690</v>
      </c>
      <c r="E31" t="s">
        <v>65</v>
      </c>
      <c r="F31" t="s">
        <v>24</v>
      </c>
      <c r="G31" t="s">
        <v>16</v>
      </c>
      <c r="H31">
        <v>830</v>
      </c>
      <c r="I31">
        <v>5</v>
      </c>
      <c r="J31">
        <v>0</v>
      </c>
      <c r="K31">
        <v>0</v>
      </c>
      <c r="L31" s="2">
        <v>71</v>
      </c>
    </row>
    <row r="32" spans="1:12" x14ac:dyDescent="0.25">
      <c r="A32">
        <v>31</v>
      </c>
      <c r="B32" t="s">
        <v>66</v>
      </c>
      <c r="C32" t="s">
        <v>20</v>
      </c>
      <c r="D32" s="1">
        <v>43991</v>
      </c>
      <c r="E32" t="s">
        <v>58</v>
      </c>
      <c r="F32" t="s">
        <v>18</v>
      </c>
      <c r="G32" t="s">
        <v>16</v>
      </c>
      <c r="H32">
        <v>2977</v>
      </c>
      <c r="I32">
        <v>5</v>
      </c>
      <c r="J32">
        <v>0</v>
      </c>
      <c r="K32">
        <v>0</v>
      </c>
      <c r="L32" s="2">
        <v>100</v>
      </c>
    </row>
    <row r="33" spans="1:12" x14ac:dyDescent="0.25">
      <c r="A33">
        <v>32</v>
      </c>
      <c r="B33" t="s">
        <v>67</v>
      </c>
      <c r="C33" t="s">
        <v>13</v>
      </c>
      <c r="D33" s="1">
        <v>43604</v>
      </c>
      <c r="E33" t="s">
        <v>68</v>
      </c>
      <c r="F33" t="s">
        <v>38</v>
      </c>
      <c r="G33" t="s">
        <v>29</v>
      </c>
      <c r="H33">
        <v>3151</v>
      </c>
      <c r="I33">
        <v>3</v>
      </c>
      <c r="J33">
        <v>0</v>
      </c>
      <c r="K33">
        <v>5</v>
      </c>
      <c r="L33" s="2">
        <v>48</v>
      </c>
    </row>
    <row r="34" spans="1:12" x14ac:dyDescent="0.25">
      <c r="A34">
        <v>33</v>
      </c>
      <c r="B34" t="s">
        <v>69</v>
      </c>
      <c r="C34" t="s">
        <v>13</v>
      </c>
      <c r="D34" s="1">
        <v>42858</v>
      </c>
      <c r="E34" t="s">
        <v>58</v>
      </c>
      <c r="F34" t="s">
        <v>15</v>
      </c>
      <c r="G34" t="s">
        <v>29</v>
      </c>
      <c r="H34">
        <v>1551</v>
      </c>
      <c r="I34">
        <v>1</v>
      </c>
      <c r="J34">
        <v>0</v>
      </c>
      <c r="K34">
        <v>0</v>
      </c>
      <c r="L34" s="2">
        <v>148</v>
      </c>
    </row>
    <row r="35" spans="1:12" x14ac:dyDescent="0.25">
      <c r="A35">
        <v>34</v>
      </c>
      <c r="B35" t="s">
        <v>70</v>
      </c>
      <c r="C35" t="s">
        <v>13</v>
      </c>
      <c r="D35" s="1">
        <v>42907</v>
      </c>
      <c r="E35" t="s">
        <v>28</v>
      </c>
      <c r="F35" t="s">
        <v>24</v>
      </c>
      <c r="G35" t="s">
        <v>47</v>
      </c>
      <c r="H35">
        <v>2099</v>
      </c>
      <c r="I35">
        <v>1</v>
      </c>
      <c r="J35">
        <v>0</v>
      </c>
      <c r="K35">
        <v>0</v>
      </c>
      <c r="L35" s="2">
        <v>5</v>
      </c>
    </row>
    <row r="36" spans="1:12" x14ac:dyDescent="0.25">
      <c r="A36">
        <v>35</v>
      </c>
      <c r="B36" t="s">
        <v>71</v>
      </c>
      <c r="C36" t="s">
        <v>13</v>
      </c>
      <c r="D36" s="1">
        <v>42767</v>
      </c>
      <c r="E36" t="s">
        <v>31</v>
      </c>
      <c r="F36" t="s">
        <v>15</v>
      </c>
      <c r="G36" t="s">
        <v>29</v>
      </c>
      <c r="H36">
        <v>808</v>
      </c>
      <c r="I36">
        <v>4.5</v>
      </c>
      <c r="J36">
        <v>1</v>
      </c>
      <c r="K36">
        <v>0</v>
      </c>
      <c r="L36" s="2">
        <v>7</v>
      </c>
    </row>
    <row r="37" spans="1:12" x14ac:dyDescent="0.25">
      <c r="A37">
        <v>36</v>
      </c>
      <c r="B37" t="s">
        <v>72</v>
      </c>
      <c r="C37" t="s">
        <v>13</v>
      </c>
      <c r="D37" s="1">
        <v>43731</v>
      </c>
      <c r="E37" t="s">
        <v>23</v>
      </c>
      <c r="F37" t="s">
        <v>18</v>
      </c>
      <c r="G37" t="s">
        <v>25</v>
      </c>
      <c r="H37">
        <v>984</v>
      </c>
      <c r="I37">
        <v>4.5</v>
      </c>
      <c r="J37">
        <v>6</v>
      </c>
      <c r="K37">
        <v>0</v>
      </c>
      <c r="L37" s="2">
        <v>37</v>
      </c>
    </row>
    <row r="38" spans="1:12" x14ac:dyDescent="0.25">
      <c r="A38">
        <v>37</v>
      </c>
      <c r="B38" t="s">
        <v>73</v>
      </c>
      <c r="C38" t="s">
        <v>20</v>
      </c>
      <c r="D38" s="1">
        <v>42396</v>
      </c>
      <c r="E38" t="s">
        <v>58</v>
      </c>
      <c r="F38" t="s">
        <v>15</v>
      </c>
      <c r="G38" t="s">
        <v>29</v>
      </c>
      <c r="H38">
        <v>1011</v>
      </c>
      <c r="I38">
        <v>5</v>
      </c>
      <c r="J38">
        <v>0</v>
      </c>
      <c r="K38">
        <v>3</v>
      </c>
      <c r="L38" s="2">
        <v>5</v>
      </c>
    </row>
    <row r="39" spans="1:12" x14ac:dyDescent="0.25">
      <c r="A39">
        <v>38</v>
      </c>
      <c r="B39" t="s">
        <v>74</v>
      </c>
      <c r="C39" t="s">
        <v>20</v>
      </c>
      <c r="D39" s="1">
        <v>44164</v>
      </c>
      <c r="E39" t="s">
        <v>14</v>
      </c>
      <c r="F39" t="s">
        <v>24</v>
      </c>
      <c r="G39" t="s">
        <v>16</v>
      </c>
      <c r="H39">
        <v>2026</v>
      </c>
      <c r="I39">
        <v>5</v>
      </c>
      <c r="J39">
        <v>1</v>
      </c>
      <c r="K39">
        <v>0</v>
      </c>
      <c r="L39" s="2">
        <v>3</v>
      </c>
    </row>
    <row r="40" spans="1:12" x14ac:dyDescent="0.25">
      <c r="A40">
        <v>39</v>
      </c>
      <c r="B40" t="s">
        <v>75</v>
      </c>
      <c r="C40" t="s">
        <v>13</v>
      </c>
      <c r="D40" s="1">
        <v>43268</v>
      </c>
      <c r="E40" t="s">
        <v>14</v>
      </c>
      <c r="F40" t="s">
        <v>15</v>
      </c>
      <c r="G40" t="s">
        <v>25</v>
      </c>
      <c r="H40">
        <v>2801</v>
      </c>
      <c r="I40">
        <v>3</v>
      </c>
      <c r="J40">
        <v>0</v>
      </c>
      <c r="K40">
        <v>0</v>
      </c>
      <c r="L40" s="2">
        <v>9</v>
      </c>
    </row>
    <row r="41" spans="1:12" x14ac:dyDescent="0.25">
      <c r="A41">
        <v>40</v>
      </c>
      <c r="B41" t="s">
        <v>76</v>
      </c>
      <c r="C41" t="s">
        <v>13</v>
      </c>
      <c r="D41" s="1">
        <v>43722</v>
      </c>
      <c r="E41" t="s">
        <v>45</v>
      </c>
      <c r="F41" t="s">
        <v>24</v>
      </c>
      <c r="G41" t="s">
        <v>25</v>
      </c>
      <c r="H41">
        <v>3208</v>
      </c>
      <c r="I41">
        <v>3</v>
      </c>
      <c r="J41">
        <v>0</v>
      </c>
      <c r="K41">
        <v>0</v>
      </c>
      <c r="L41" s="2">
        <v>0</v>
      </c>
    </row>
    <row r="42" spans="1:12" x14ac:dyDescent="0.25">
      <c r="A42">
        <v>41</v>
      </c>
      <c r="B42" t="s">
        <v>77</v>
      </c>
      <c r="C42" t="s">
        <v>13</v>
      </c>
      <c r="D42" s="1">
        <v>43581</v>
      </c>
      <c r="E42" t="s">
        <v>23</v>
      </c>
      <c r="F42" t="s">
        <v>18</v>
      </c>
      <c r="G42" t="s">
        <v>47</v>
      </c>
      <c r="H42">
        <v>2129</v>
      </c>
      <c r="I42">
        <v>4.5</v>
      </c>
      <c r="J42">
        <v>0</v>
      </c>
      <c r="K42">
        <v>0</v>
      </c>
      <c r="L42" s="2">
        <v>26</v>
      </c>
    </row>
    <row r="43" spans="1:12" x14ac:dyDescent="0.25">
      <c r="A43">
        <v>42</v>
      </c>
      <c r="B43" t="s">
        <v>78</v>
      </c>
      <c r="C43" t="s">
        <v>13</v>
      </c>
      <c r="D43" s="1">
        <v>44175</v>
      </c>
      <c r="E43" t="s">
        <v>42</v>
      </c>
      <c r="F43" t="s">
        <v>15</v>
      </c>
      <c r="G43" t="s">
        <v>29</v>
      </c>
      <c r="H43">
        <v>3344</v>
      </c>
      <c r="I43">
        <v>5</v>
      </c>
      <c r="J43">
        <v>0</v>
      </c>
      <c r="K43">
        <v>0</v>
      </c>
      <c r="L43" s="2">
        <v>7</v>
      </c>
    </row>
    <row r="44" spans="1:12" x14ac:dyDescent="0.25">
      <c r="A44">
        <v>43</v>
      </c>
      <c r="B44" t="s">
        <v>79</v>
      </c>
      <c r="C44" t="s">
        <v>13</v>
      </c>
      <c r="D44" s="1">
        <v>42916</v>
      </c>
      <c r="E44" t="s">
        <v>33</v>
      </c>
      <c r="F44" t="s">
        <v>24</v>
      </c>
      <c r="G44" t="s">
        <v>25</v>
      </c>
      <c r="H44">
        <v>2836</v>
      </c>
      <c r="I44">
        <v>5</v>
      </c>
      <c r="J44">
        <v>0</v>
      </c>
      <c r="K44">
        <v>0</v>
      </c>
      <c r="L44" s="2">
        <v>14</v>
      </c>
    </row>
    <row r="45" spans="1:12" x14ac:dyDescent="0.25">
      <c r="A45">
        <v>44</v>
      </c>
      <c r="B45" t="s">
        <v>80</v>
      </c>
      <c r="C45" t="s">
        <v>13</v>
      </c>
      <c r="D45" s="1">
        <v>43954</v>
      </c>
      <c r="E45" t="s">
        <v>14</v>
      </c>
      <c r="F45" t="s">
        <v>18</v>
      </c>
      <c r="G45" t="s">
        <v>25</v>
      </c>
      <c r="H45">
        <v>1960</v>
      </c>
      <c r="I45">
        <v>3</v>
      </c>
      <c r="J45">
        <v>0</v>
      </c>
      <c r="K45">
        <v>0</v>
      </c>
      <c r="L45" s="2">
        <v>9</v>
      </c>
    </row>
    <row r="46" spans="1:12" x14ac:dyDescent="0.25">
      <c r="A46">
        <v>45</v>
      </c>
      <c r="B46" t="s">
        <v>81</v>
      </c>
      <c r="C46" t="s">
        <v>13</v>
      </c>
      <c r="D46" s="1">
        <v>42701</v>
      </c>
      <c r="E46" t="s">
        <v>42</v>
      </c>
      <c r="F46" t="s">
        <v>15</v>
      </c>
      <c r="G46" t="s">
        <v>25</v>
      </c>
      <c r="H46">
        <v>1478</v>
      </c>
      <c r="I46">
        <v>4.5</v>
      </c>
      <c r="J46">
        <v>5</v>
      </c>
      <c r="K46">
        <v>6</v>
      </c>
      <c r="L46" s="2">
        <v>7</v>
      </c>
    </row>
    <row r="47" spans="1:12" x14ac:dyDescent="0.25">
      <c r="A47">
        <v>46</v>
      </c>
      <c r="B47" t="s">
        <v>82</v>
      </c>
      <c r="C47" t="s">
        <v>20</v>
      </c>
      <c r="D47" s="1">
        <v>43817</v>
      </c>
      <c r="E47" t="s">
        <v>45</v>
      </c>
      <c r="F47" t="s">
        <v>24</v>
      </c>
      <c r="G47" t="s">
        <v>29</v>
      </c>
      <c r="H47">
        <v>1981</v>
      </c>
      <c r="I47">
        <v>2</v>
      </c>
      <c r="J47">
        <v>0</v>
      </c>
      <c r="K47">
        <v>0</v>
      </c>
      <c r="L47" s="2">
        <v>3</v>
      </c>
    </row>
    <row r="48" spans="1:12" x14ac:dyDescent="0.25">
      <c r="A48">
        <v>47</v>
      </c>
      <c r="B48" t="s">
        <v>83</v>
      </c>
      <c r="C48" t="s">
        <v>13</v>
      </c>
      <c r="D48" s="1">
        <v>43572</v>
      </c>
      <c r="E48" t="s">
        <v>84</v>
      </c>
      <c r="F48" t="s">
        <v>24</v>
      </c>
      <c r="G48" t="s">
        <v>25</v>
      </c>
      <c r="H48">
        <v>2064</v>
      </c>
      <c r="I48">
        <v>2</v>
      </c>
      <c r="J48">
        <v>0</v>
      </c>
      <c r="K48">
        <v>0</v>
      </c>
      <c r="L48" s="2">
        <v>0</v>
      </c>
    </row>
    <row r="49" spans="1:12" x14ac:dyDescent="0.25">
      <c r="A49">
        <v>48</v>
      </c>
      <c r="B49" t="s">
        <v>85</v>
      </c>
      <c r="C49" t="s">
        <v>20</v>
      </c>
      <c r="D49" s="1">
        <v>42438</v>
      </c>
      <c r="E49" t="s">
        <v>23</v>
      </c>
      <c r="F49" t="s">
        <v>15</v>
      </c>
      <c r="G49" t="s">
        <v>25</v>
      </c>
      <c r="H49">
        <v>1045</v>
      </c>
      <c r="I49">
        <v>5</v>
      </c>
      <c r="J49">
        <v>1</v>
      </c>
      <c r="K49">
        <v>0</v>
      </c>
      <c r="L49" s="2">
        <v>3</v>
      </c>
    </row>
    <row r="50" spans="1:12" x14ac:dyDescent="0.25">
      <c r="A50">
        <v>49</v>
      </c>
      <c r="B50" t="s">
        <v>86</v>
      </c>
      <c r="C50" t="s">
        <v>20</v>
      </c>
      <c r="D50" s="1">
        <v>43957</v>
      </c>
      <c r="E50" t="s">
        <v>23</v>
      </c>
      <c r="F50" t="s">
        <v>15</v>
      </c>
      <c r="G50" t="s">
        <v>16</v>
      </c>
      <c r="H50">
        <v>2022</v>
      </c>
      <c r="I50">
        <v>3</v>
      </c>
      <c r="J50">
        <v>0</v>
      </c>
      <c r="K50">
        <v>0</v>
      </c>
      <c r="L50" s="2">
        <v>1</v>
      </c>
    </row>
    <row r="51" spans="1:12" x14ac:dyDescent="0.25">
      <c r="A51">
        <v>50</v>
      </c>
      <c r="B51" t="s">
        <v>87</v>
      </c>
      <c r="C51" t="s">
        <v>20</v>
      </c>
      <c r="D51" s="1">
        <v>43759</v>
      </c>
      <c r="E51" t="s">
        <v>58</v>
      </c>
      <c r="F51" t="s">
        <v>15</v>
      </c>
      <c r="G51" t="s">
        <v>29</v>
      </c>
      <c r="H51">
        <v>2383</v>
      </c>
      <c r="I51">
        <v>5</v>
      </c>
      <c r="J51">
        <v>0</v>
      </c>
      <c r="K51">
        <v>4</v>
      </c>
      <c r="L51" s="2">
        <v>1</v>
      </c>
    </row>
    <row r="52" spans="1:12" x14ac:dyDescent="0.25">
      <c r="A52">
        <v>51</v>
      </c>
      <c r="B52" t="s">
        <v>88</v>
      </c>
      <c r="C52" t="s">
        <v>13</v>
      </c>
      <c r="D52" s="1">
        <v>43403</v>
      </c>
      <c r="E52" t="s">
        <v>23</v>
      </c>
      <c r="F52" t="s">
        <v>15</v>
      </c>
      <c r="G52" t="s">
        <v>16</v>
      </c>
      <c r="H52">
        <v>1563</v>
      </c>
      <c r="I52">
        <v>3</v>
      </c>
      <c r="J52">
        <v>3</v>
      </c>
      <c r="K52">
        <v>0</v>
      </c>
      <c r="L52" s="2">
        <v>1</v>
      </c>
    </row>
    <row r="53" spans="1:12" x14ac:dyDescent="0.25">
      <c r="A53">
        <v>52</v>
      </c>
      <c r="B53" t="s">
        <v>89</v>
      </c>
      <c r="C53" t="s">
        <v>13</v>
      </c>
      <c r="D53" s="1">
        <v>43699</v>
      </c>
      <c r="E53" t="s">
        <v>31</v>
      </c>
      <c r="F53" t="s">
        <v>18</v>
      </c>
      <c r="G53" t="s">
        <v>16</v>
      </c>
      <c r="H53">
        <v>919</v>
      </c>
      <c r="I53">
        <v>2</v>
      </c>
      <c r="J53">
        <v>0</v>
      </c>
      <c r="K53">
        <v>0</v>
      </c>
      <c r="L53" s="2">
        <v>10</v>
      </c>
    </row>
    <row r="54" spans="1:12" x14ac:dyDescent="0.25">
      <c r="A54">
        <v>53</v>
      </c>
      <c r="B54" t="s">
        <v>90</v>
      </c>
      <c r="C54" t="s">
        <v>13</v>
      </c>
      <c r="D54" s="1">
        <v>44127</v>
      </c>
      <c r="E54" t="s">
        <v>58</v>
      </c>
      <c r="F54" t="s">
        <v>15</v>
      </c>
      <c r="G54" t="s">
        <v>25</v>
      </c>
      <c r="H54">
        <v>988</v>
      </c>
      <c r="I54">
        <v>5</v>
      </c>
      <c r="J54">
        <v>0</v>
      </c>
      <c r="K54">
        <v>0</v>
      </c>
      <c r="L54" s="2">
        <v>5</v>
      </c>
    </row>
    <row r="55" spans="1:12" x14ac:dyDescent="0.25">
      <c r="A55">
        <v>54</v>
      </c>
      <c r="B55" t="s">
        <v>91</v>
      </c>
      <c r="C55" t="s">
        <v>13</v>
      </c>
      <c r="D55" s="1">
        <v>43498</v>
      </c>
      <c r="E55" t="s">
        <v>58</v>
      </c>
      <c r="F55" t="s">
        <v>24</v>
      </c>
      <c r="G55" t="s">
        <v>29</v>
      </c>
      <c r="H55">
        <v>2631</v>
      </c>
      <c r="I55">
        <v>3</v>
      </c>
      <c r="J55">
        <v>3</v>
      </c>
      <c r="K55">
        <v>6</v>
      </c>
      <c r="L55" s="2">
        <v>10</v>
      </c>
    </row>
    <row r="56" spans="1:12" x14ac:dyDescent="0.25">
      <c r="A56">
        <v>55</v>
      </c>
      <c r="B56" t="s">
        <v>92</v>
      </c>
      <c r="C56" t="s">
        <v>13</v>
      </c>
      <c r="D56" s="1">
        <v>42629</v>
      </c>
      <c r="E56" t="s">
        <v>14</v>
      </c>
      <c r="F56" t="s">
        <v>15</v>
      </c>
      <c r="G56" t="s">
        <v>29</v>
      </c>
      <c r="H56">
        <v>2368</v>
      </c>
      <c r="I56">
        <v>3</v>
      </c>
      <c r="J56">
        <v>6</v>
      </c>
      <c r="K56">
        <v>0</v>
      </c>
      <c r="L56" s="2">
        <v>5</v>
      </c>
    </row>
    <row r="57" spans="1:12" x14ac:dyDescent="0.25">
      <c r="A57">
        <v>56</v>
      </c>
      <c r="B57" t="s">
        <v>93</v>
      </c>
      <c r="C57" t="s">
        <v>13</v>
      </c>
      <c r="D57" s="1">
        <v>43173</v>
      </c>
      <c r="E57" t="s">
        <v>31</v>
      </c>
      <c r="F57" t="s">
        <v>15</v>
      </c>
      <c r="G57" t="s">
        <v>47</v>
      </c>
      <c r="H57">
        <v>2679</v>
      </c>
      <c r="I57">
        <v>3</v>
      </c>
      <c r="J57">
        <v>3</v>
      </c>
      <c r="K57">
        <v>0</v>
      </c>
      <c r="L57" s="2">
        <v>85</v>
      </c>
    </row>
    <row r="58" spans="1:12" x14ac:dyDescent="0.25">
      <c r="A58">
        <v>57</v>
      </c>
      <c r="B58" t="s">
        <v>94</v>
      </c>
      <c r="C58" t="s">
        <v>20</v>
      </c>
      <c r="D58" s="1">
        <v>43540</v>
      </c>
      <c r="E58" t="s">
        <v>33</v>
      </c>
      <c r="F58" t="s">
        <v>15</v>
      </c>
      <c r="G58" t="s">
        <v>25</v>
      </c>
      <c r="H58">
        <v>2423</v>
      </c>
      <c r="I58">
        <v>3</v>
      </c>
      <c r="J58">
        <v>5</v>
      </c>
      <c r="K58">
        <v>0</v>
      </c>
      <c r="L58" s="2">
        <v>10</v>
      </c>
    </row>
    <row r="59" spans="1:12" x14ac:dyDescent="0.25">
      <c r="A59">
        <v>58</v>
      </c>
      <c r="B59" t="s">
        <v>95</v>
      </c>
      <c r="C59" t="s">
        <v>20</v>
      </c>
      <c r="D59" s="1">
        <v>43849</v>
      </c>
      <c r="E59" t="s">
        <v>58</v>
      </c>
      <c r="F59" t="s">
        <v>15</v>
      </c>
      <c r="G59" t="s">
        <v>16</v>
      </c>
      <c r="H59">
        <v>2115</v>
      </c>
      <c r="I59">
        <v>5</v>
      </c>
      <c r="J59">
        <v>0</v>
      </c>
      <c r="K59">
        <v>0</v>
      </c>
      <c r="L59" s="2">
        <v>0</v>
      </c>
    </row>
    <row r="60" spans="1:12" x14ac:dyDescent="0.25">
      <c r="A60">
        <v>59</v>
      </c>
      <c r="B60" t="s">
        <v>96</v>
      </c>
      <c r="C60" t="s">
        <v>20</v>
      </c>
      <c r="D60" s="1">
        <v>43576</v>
      </c>
      <c r="E60" t="s">
        <v>28</v>
      </c>
      <c r="F60" t="s">
        <v>24</v>
      </c>
      <c r="G60" t="s">
        <v>29</v>
      </c>
      <c r="H60">
        <v>2969</v>
      </c>
      <c r="I60">
        <v>1</v>
      </c>
      <c r="J60">
        <v>0</v>
      </c>
      <c r="K60">
        <v>0</v>
      </c>
      <c r="L60" s="2">
        <v>11</v>
      </c>
    </row>
    <row r="61" spans="1:12" x14ac:dyDescent="0.25">
      <c r="A61">
        <v>60</v>
      </c>
      <c r="B61" t="s">
        <v>97</v>
      </c>
      <c r="C61" t="s">
        <v>13</v>
      </c>
      <c r="D61" s="1">
        <v>43665</v>
      </c>
      <c r="E61" t="s">
        <v>56</v>
      </c>
      <c r="F61" t="s">
        <v>15</v>
      </c>
      <c r="G61" t="s">
        <v>29</v>
      </c>
      <c r="H61">
        <v>2467</v>
      </c>
      <c r="I61">
        <v>3</v>
      </c>
      <c r="J61">
        <v>0</v>
      </c>
      <c r="K61">
        <v>0</v>
      </c>
      <c r="L61" s="2">
        <v>7</v>
      </c>
    </row>
    <row r="62" spans="1:12" x14ac:dyDescent="0.25">
      <c r="A62">
        <v>61</v>
      </c>
      <c r="B62" t="s">
        <v>98</v>
      </c>
      <c r="C62" t="s">
        <v>20</v>
      </c>
      <c r="D62" s="1">
        <v>43582</v>
      </c>
      <c r="E62" t="s">
        <v>42</v>
      </c>
      <c r="F62" t="s">
        <v>15</v>
      </c>
      <c r="G62" t="s">
        <v>25</v>
      </c>
      <c r="H62">
        <v>3244</v>
      </c>
      <c r="I62">
        <v>3</v>
      </c>
      <c r="J62">
        <v>0</v>
      </c>
      <c r="K62">
        <v>0</v>
      </c>
      <c r="L62" s="2">
        <v>10</v>
      </c>
    </row>
    <row r="63" spans="1:12" x14ac:dyDescent="0.25">
      <c r="A63">
        <v>62</v>
      </c>
      <c r="B63" t="s">
        <v>99</v>
      </c>
      <c r="C63" t="s">
        <v>13</v>
      </c>
      <c r="D63" s="1">
        <v>43439</v>
      </c>
      <c r="E63" t="s">
        <v>100</v>
      </c>
      <c r="F63" t="s">
        <v>15</v>
      </c>
      <c r="G63" t="s">
        <v>25</v>
      </c>
      <c r="H63">
        <v>2132</v>
      </c>
      <c r="I63">
        <v>3</v>
      </c>
      <c r="J63">
        <v>5</v>
      </c>
      <c r="K63">
        <v>0</v>
      </c>
      <c r="L63" s="2">
        <v>2</v>
      </c>
    </row>
    <row r="64" spans="1:12" x14ac:dyDescent="0.25">
      <c r="A64">
        <v>63</v>
      </c>
      <c r="B64" t="s">
        <v>101</v>
      </c>
      <c r="C64" t="s">
        <v>13</v>
      </c>
      <c r="D64" s="1">
        <v>42819</v>
      </c>
      <c r="E64" t="s">
        <v>23</v>
      </c>
      <c r="F64" t="s">
        <v>24</v>
      </c>
      <c r="G64" t="s">
        <v>29</v>
      </c>
      <c r="H64">
        <v>994</v>
      </c>
      <c r="I64">
        <v>3</v>
      </c>
      <c r="J64">
        <v>6</v>
      </c>
      <c r="K64">
        <v>4</v>
      </c>
      <c r="L64" s="2">
        <v>0</v>
      </c>
    </row>
    <row r="65" spans="1:12" x14ac:dyDescent="0.25">
      <c r="A65">
        <v>64</v>
      </c>
      <c r="B65" t="s">
        <v>102</v>
      </c>
      <c r="C65" t="s">
        <v>13</v>
      </c>
      <c r="D65" s="1">
        <v>42389</v>
      </c>
      <c r="E65" t="s">
        <v>40</v>
      </c>
      <c r="F65" t="s">
        <v>15</v>
      </c>
      <c r="G65" t="s">
        <v>29</v>
      </c>
      <c r="H65">
        <v>2304</v>
      </c>
      <c r="I65">
        <v>5</v>
      </c>
      <c r="J65">
        <v>5</v>
      </c>
      <c r="K65">
        <v>0</v>
      </c>
      <c r="L65" s="2">
        <v>2</v>
      </c>
    </row>
    <row r="66" spans="1:12" x14ac:dyDescent="0.25">
      <c r="A66">
        <v>65</v>
      </c>
      <c r="B66" t="s">
        <v>103</v>
      </c>
      <c r="C66" t="s">
        <v>13</v>
      </c>
      <c r="D66" s="1">
        <v>43280</v>
      </c>
      <c r="E66" t="s">
        <v>58</v>
      </c>
      <c r="F66" t="s">
        <v>15</v>
      </c>
      <c r="G66" t="s">
        <v>25</v>
      </c>
      <c r="H66">
        <v>1207</v>
      </c>
      <c r="I66">
        <v>2</v>
      </c>
      <c r="J66">
        <v>0</v>
      </c>
      <c r="K66">
        <v>0</v>
      </c>
      <c r="L66" s="2">
        <v>50</v>
      </c>
    </row>
    <row r="67" spans="1:12" x14ac:dyDescent="0.25">
      <c r="A67">
        <v>66</v>
      </c>
      <c r="B67" t="s">
        <v>104</v>
      </c>
      <c r="C67" t="s">
        <v>13</v>
      </c>
      <c r="D67" s="1">
        <v>43715</v>
      </c>
      <c r="E67" t="s">
        <v>23</v>
      </c>
      <c r="F67" t="s">
        <v>38</v>
      </c>
      <c r="G67" t="s">
        <v>29</v>
      </c>
      <c r="H67">
        <v>802</v>
      </c>
      <c r="I67">
        <v>4.5</v>
      </c>
      <c r="J67">
        <v>2</v>
      </c>
      <c r="K67">
        <v>0</v>
      </c>
      <c r="L67" s="2">
        <v>3</v>
      </c>
    </row>
    <row r="68" spans="1:12" x14ac:dyDescent="0.25">
      <c r="A68">
        <v>67</v>
      </c>
      <c r="B68" t="s">
        <v>105</v>
      </c>
      <c r="C68" t="s">
        <v>13</v>
      </c>
      <c r="D68" s="1">
        <v>43794</v>
      </c>
      <c r="E68" t="s">
        <v>45</v>
      </c>
      <c r="F68" t="s">
        <v>24</v>
      </c>
      <c r="G68" t="s">
        <v>29</v>
      </c>
      <c r="H68">
        <v>2065</v>
      </c>
      <c r="I68">
        <v>3</v>
      </c>
      <c r="J68">
        <v>4</v>
      </c>
      <c r="K68">
        <v>3</v>
      </c>
      <c r="L68" s="2">
        <v>4</v>
      </c>
    </row>
    <row r="69" spans="1:12" x14ac:dyDescent="0.25">
      <c r="A69">
        <v>68</v>
      </c>
      <c r="B69" t="s">
        <v>106</v>
      </c>
      <c r="C69" t="s">
        <v>13</v>
      </c>
      <c r="D69" s="1">
        <v>44010</v>
      </c>
      <c r="E69" t="s">
        <v>40</v>
      </c>
      <c r="F69" t="s">
        <v>15</v>
      </c>
      <c r="G69" t="s">
        <v>16</v>
      </c>
      <c r="H69">
        <v>2882</v>
      </c>
      <c r="I69">
        <v>5</v>
      </c>
      <c r="J69">
        <v>0</v>
      </c>
      <c r="K69">
        <v>4</v>
      </c>
      <c r="L69" s="2">
        <v>0</v>
      </c>
    </row>
    <row r="70" spans="1:12" x14ac:dyDescent="0.25">
      <c r="A70">
        <v>69</v>
      </c>
      <c r="B70" t="s">
        <v>107</v>
      </c>
      <c r="C70" t="s">
        <v>13</v>
      </c>
      <c r="D70" s="1">
        <v>43268</v>
      </c>
      <c r="E70" t="s">
        <v>33</v>
      </c>
      <c r="F70" t="s">
        <v>15</v>
      </c>
      <c r="G70" t="s">
        <v>29</v>
      </c>
      <c r="H70">
        <v>2042</v>
      </c>
      <c r="I70">
        <v>5</v>
      </c>
      <c r="J70">
        <v>0</v>
      </c>
      <c r="K70">
        <v>3</v>
      </c>
      <c r="L70" s="2">
        <v>64</v>
      </c>
    </row>
    <row r="71" spans="1:12" x14ac:dyDescent="0.25">
      <c r="A71">
        <v>70</v>
      </c>
      <c r="B71" t="s">
        <v>108</v>
      </c>
      <c r="C71" t="s">
        <v>13</v>
      </c>
      <c r="D71" s="1">
        <v>43802</v>
      </c>
      <c r="E71" t="s">
        <v>42</v>
      </c>
      <c r="F71" t="s">
        <v>18</v>
      </c>
      <c r="G71" t="s">
        <v>16</v>
      </c>
      <c r="H71">
        <v>2017</v>
      </c>
      <c r="I71">
        <v>3</v>
      </c>
      <c r="J71">
        <v>6</v>
      </c>
      <c r="K71">
        <v>0</v>
      </c>
      <c r="L71" s="2">
        <v>8</v>
      </c>
    </row>
    <row r="72" spans="1:12" x14ac:dyDescent="0.25">
      <c r="A72">
        <v>71</v>
      </c>
      <c r="B72" t="s">
        <v>109</v>
      </c>
      <c r="C72" t="s">
        <v>13</v>
      </c>
      <c r="D72" s="1">
        <v>43284</v>
      </c>
      <c r="E72" t="s">
        <v>58</v>
      </c>
      <c r="F72" t="s">
        <v>38</v>
      </c>
      <c r="G72" t="s">
        <v>25</v>
      </c>
      <c r="H72">
        <v>3215</v>
      </c>
      <c r="I72">
        <v>2</v>
      </c>
      <c r="J72">
        <v>5</v>
      </c>
      <c r="K72">
        <v>0</v>
      </c>
      <c r="L72" s="2">
        <v>2</v>
      </c>
    </row>
    <row r="73" spans="1:12" x14ac:dyDescent="0.25">
      <c r="A73">
        <v>72</v>
      </c>
      <c r="B73" t="s">
        <v>110</v>
      </c>
      <c r="C73" t="s">
        <v>13</v>
      </c>
      <c r="D73" s="1">
        <v>42691</v>
      </c>
      <c r="E73" t="s">
        <v>23</v>
      </c>
      <c r="F73" t="s">
        <v>24</v>
      </c>
      <c r="G73" t="s">
        <v>29</v>
      </c>
      <c r="H73">
        <v>2957</v>
      </c>
      <c r="I73">
        <v>5</v>
      </c>
      <c r="J73">
        <v>1</v>
      </c>
      <c r="K73">
        <v>0</v>
      </c>
      <c r="L73" s="2">
        <v>10</v>
      </c>
    </row>
    <row r="74" spans="1:12" x14ac:dyDescent="0.25">
      <c r="A74">
        <v>73</v>
      </c>
      <c r="B74" t="s">
        <v>111</v>
      </c>
      <c r="C74" t="s">
        <v>20</v>
      </c>
      <c r="D74" s="1">
        <v>43740</v>
      </c>
      <c r="E74" t="s">
        <v>28</v>
      </c>
      <c r="F74" t="s">
        <v>38</v>
      </c>
      <c r="G74" t="s">
        <v>29</v>
      </c>
      <c r="H74">
        <v>891</v>
      </c>
      <c r="I74">
        <v>3</v>
      </c>
      <c r="J74">
        <v>0</v>
      </c>
      <c r="K74">
        <v>2</v>
      </c>
      <c r="L74" s="2">
        <v>6</v>
      </c>
    </row>
    <row r="75" spans="1:12" x14ac:dyDescent="0.25">
      <c r="A75">
        <v>74</v>
      </c>
      <c r="B75" t="s">
        <v>112</v>
      </c>
      <c r="C75" t="s">
        <v>13</v>
      </c>
      <c r="D75" s="1">
        <v>43339</v>
      </c>
      <c r="E75" t="s">
        <v>113</v>
      </c>
      <c r="F75" t="s">
        <v>24</v>
      </c>
      <c r="G75" t="s">
        <v>29</v>
      </c>
      <c r="H75">
        <v>1971</v>
      </c>
      <c r="I75">
        <v>4.5</v>
      </c>
      <c r="J75">
        <v>5</v>
      </c>
      <c r="K75">
        <v>1</v>
      </c>
      <c r="L75" s="2">
        <v>0</v>
      </c>
    </row>
    <row r="76" spans="1:12" x14ac:dyDescent="0.25">
      <c r="A76">
        <v>75</v>
      </c>
      <c r="B76" t="s">
        <v>114</v>
      </c>
      <c r="C76" t="s">
        <v>13</v>
      </c>
      <c r="D76" s="1">
        <v>44149</v>
      </c>
      <c r="E76" t="s">
        <v>42</v>
      </c>
      <c r="F76" t="s">
        <v>24</v>
      </c>
      <c r="G76" t="s">
        <v>16</v>
      </c>
      <c r="H76">
        <v>2317</v>
      </c>
      <c r="I76">
        <v>3</v>
      </c>
      <c r="J76">
        <v>6</v>
      </c>
      <c r="K76">
        <v>1</v>
      </c>
      <c r="L76" s="2">
        <v>10</v>
      </c>
    </row>
    <row r="77" spans="1:12" x14ac:dyDescent="0.25">
      <c r="A77">
        <v>76</v>
      </c>
      <c r="B77" t="s">
        <v>115</v>
      </c>
      <c r="C77" t="s">
        <v>13</v>
      </c>
      <c r="D77" s="1">
        <v>43797</v>
      </c>
      <c r="E77" t="s">
        <v>23</v>
      </c>
      <c r="F77" t="s">
        <v>15</v>
      </c>
      <c r="G77" t="s">
        <v>47</v>
      </c>
      <c r="H77">
        <v>1657</v>
      </c>
      <c r="I77">
        <v>3</v>
      </c>
      <c r="J77">
        <v>0</v>
      </c>
      <c r="K77">
        <v>0</v>
      </c>
      <c r="L77" s="2">
        <v>12</v>
      </c>
    </row>
    <row r="78" spans="1:12" x14ac:dyDescent="0.25">
      <c r="A78">
        <v>77</v>
      </c>
      <c r="B78" t="s">
        <v>116</v>
      </c>
      <c r="C78" t="s">
        <v>13</v>
      </c>
      <c r="D78" s="1">
        <v>43210</v>
      </c>
      <c r="E78" t="s">
        <v>23</v>
      </c>
      <c r="F78" t="s">
        <v>15</v>
      </c>
      <c r="G78" t="s">
        <v>16</v>
      </c>
      <c r="H78">
        <v>3053</v>
      </c>
      <c r="I78">
        <v>3</v>
      </c>
      <c r="J78">
        <v>0</v>
      </c>
      <c r="K78">
        <v>3</v>
      </c>
      <c r="L78" s="2">
        <v>6</v>
      </c>
    </row>
    <row r="79" spans="1:12" x14ac:dyDescent="0.25">
      <c r="A79">
        <v>78</v>
      </c>
      <c r="B79" t="s">
        <v>117</v>
      </c>
      <c r="C79" t="s">
        <v>13</v>
      </c>
      <c r="D79" s="1">
        <v>43840</v>
      </c>
      <c r="E79" t="s">
        <v>23</v>
      </c>
      <c r="F79" t="s">
        <v>24</v>
      </c>
      <c r="G79" t="s">
        <v>16</v>
      </c>
      <c r="H79">
        <v>1887</v>
      </c>
      <c r="I79">
        <v>1</v>
      </c>
      <c r="J79">
        <v>6</v>
      </c>
      <c r="K79">
        <v>0</v>
      </c>
      <c r="L79" s="2">
        <v>4</v>
      </c>
    </row>
    <row r="80" spans="1:12" x14ac:dyDescent="0.25">
      <c r="A80">
        <v>79</v>
      </c>
      <c r="B80" t="s">
        <v>118</v>
      </c>
      <c r="C80" t="s">
        <v>13</v>
      </c>
      <c r="D80" s="1">
        <v>43411</v>
      </c>
      <c r="E80" t="s">
        <v>23</v>
      </c>
      <c r="F80" t="s">
        <v>24</v>
      </c>
      <c r="G80" t="s">
        <v>25</v>
      </c>
      <c r="H80">
        <v>1457</v>
      </c>
      <c r="I80">
        <v>4.5</v>
      </c>
      <c r="J80">
        <v>0</v>
      </c>
      <c r="K80">
        <v>0</v>
      </c>
      <c r="L80" s="2">
        <v>9</v>
      </c>
    </row>
    <row r="81" spans="1:12" x14ac:dyDescent="0.25">
      <c r="A81">
        <v>80</v>
      </c>
      <c r="B81" t="s">
        <v>119</v>
      </c>
      <c r="C81" t="s">
        <v>20</v>
      </c>
      <c r="D81" s="1">
        <v>43591</v>
      </c>
      <c r="E81" t="s">
        <v>14</v>
      </c>
      <c r="F81" t="s">
        <v>15</v>
      </c>
      <c r="G81" t="s">
        <v>25</v>
      </c>
      <c r="H81">
        <v>2581</v>
      </c>
      <c r="I81">
        <v>5</v>
      </c>
      <c r="J81">
        <v>0</v>
      </c>
      <c r="K81">
        <v>0</v>
      </c>
      <c r="L81" s="2">
        <v>8</v>
      </c>
    </row>
    <row r="82" spans="1:12" x14ac:dyDescent="0.25">
      <c r="A82">
        <v>81</v>
      </c>
      <c r="B82" t="s">
        <v>120</v>
      </c>
      <c r="C82" t="s">
        <v>20</v>
      </c>
      <c r="D82" s="1">
        <v>42609</v>
      </c>
      <c r="E82" t="s">
        <v>40</v>
      </c>
      <c r="F82" t="s">
        <v>24</v>
      </c>
      <c r="G82" t="s">
        <v>29</v>
      </c>
      <c r="H82">
        <v>901</v>
      </c>
      <c r="I82">
        <v>5</v>
      </c>
      <c r="J82">
        <v>0</v>
      </c>
      <c r="K82">
        <v>2</v>
      </c>
      <c r="L82" s="2">
        <v>10</v>
      </c>
    </row>
    <row r="83" spans="1:12" x14ac:dyDescent="0.25">
      <c r="A83">
        <v>82</v>
      </c>
      <c r="B83" t="s">
        <v>121</v>
      </c>
      <c r="C83" t="s">
        <v>20</v>
      </c>
      <c r="D83" s="1">
        <v>42544</v>
      </c>
      <c r="E83" t="s">
        <v>33</v>
      </c>
      <c r="F83" t="s">
        <v>24</v>
      </c>
      <c r="G83" t="s">
        <v>25</v>
      </c>
      <c r="H83">
        <v>898</v>
      </c>
      <c r="I83">
        <v>4.5</v>
      </c>
      <c r="J83">
        <v>3</v>
      </c>
      <c r="K83">
        <v>0</v>
      </c>
      <c r="L83" s="2">
        <v>11</v>
      </c>
    </row>
    <row r="84" spans="1:12" x14ac:dyDescent="0.25">
      <c r="A84">
        <v>83</v>
      </c>
      <c r="B84" t="s">
        <v>122</v>
      </c>
      <c r="C84" t="s">
        <v>13</v>
      </c>
      <c r="D84" s="1">
        <v>44069</v>
      </c>
      <c r="E84" t="s">
        <v>33</v>
      </c>
      <c r="F84" t="s">
        <v>15</v>
      </c>
      <c r="G84" t="s">
        <v>16</v>
      </c>
      <c r="H84">
        <v>2878</v>
      </c>
      <c r="I84">
        <v>3</v>
      </c>
      <c r="J84">
        <v>0</v>
      </c>
      <c r="K84">
        <v>0</v>
      </c>
      <c r="L84" s="2">
        <v>2</v>
      </c>
    </row>
    <row r="85" spans="1:12" x14ac:dyDescent="0.25">
      <c r="A85">
        <v>84</v>
      </c>
      <c r="B85" t="s">
        <v>123</v>
      </c>
      <c r="C85" t="s">
        <v>13</v>
      </c>
      <c r="D85" s="1">
        <v>43116</v>
      </c>
      <c r="E85" t="s">
        <v>68</v>
      </c>
      <c r="F85" t="s">
        <v>15</v>
      </c>
      <c r="G85" t="s">
        <v>25</v>
      </c>
      <c r="H85">
        <v>2539</v>
      </c>
      <c r="I85">
        <v>3</v>
      </c>
      <c r="J85">
        <v>0</v>
      </c>
      <c r="K85">
        <v>0</v>
      </c>
      <c r="L85" s="2">
        <v>0</v>
      </c>
    </row>
    <row r="86" spans="1:12" x14ac:dyDescent="0.25">
      <c r="A86">
        <v>85</v>
      </c>
      <c r="B86" t="s">
        <v>124</v>
      </c>
      <c r="C86" t="s">
        <v>13</v>
      </c>
      <c r="D86" s="1">
        <v>43286</v>
      </c>
      <c r="E86" t="s">
        <v>14</v>
      </c>
      <c r="F86" t="s">
        <v>15</v>
      </c>
      <c r="G86" t="s">
        <v>29</v>
      </c>
      <c r="H86">
        <v>2533</v>
      </c>
      <c r="I86">
        <v>5</v>
      </c>
      <c r="J86">
        <v>0</v>
      </c>
      <c r="K86">
        <v>0</v>
      </c>
      <c r="L86" s="2">
        <v>2</v>
      </c>
    </row>
    <row r="87" spans="1:12" x14ac:dyDescent="0.25">
      <c r="A87">
        <v>86</v>
      </c>
      <c r="B87" t="s">
        <v>125</v>
      </c>
      <c r="C87" t="s">
        <v>20</v>
      </c>
      <c r="D87" s="1">
        <v>43481</v>
      </c>
      <c r="E87" t="s">
        <v>56</v>
      </c>
      <c r="F87" t="s">
        <v>15</v>
      </c>
      <c r="G87" t="s">
        <v>16</v>
      </c>
      <c r="H87">
        <v>885</v>
      </c>
      <c r="I87">
        <v>3</v>
      </c>
      <c r="J87">
        <v>0</v>
      </c>
      <c r="K87">
        <v>0</v>
      </c>
      <c r="L87" s="2">
        <v>3</v>
      </c>
    </row>
    <row r="88" spans="1:12" x14ac:dyDescent="0.25">
      <c r="A88">
        <v>87</v>
      </c>
      <c r="B88" t="s">
        <v>126</v>
      </c>
      <c r="C88" t="s">
        <v>13</v>
      </c>
      <c r="D88" s="1">
        <v>43635</v>
      </c>
      <c r="E88" t="s">
        <v>42</v>
      </c>
      <c r="F88" t="s">
        <v>24</v>
      </c>
      <c r="G88" t="s">
        <v>16</v>
      </c>
      <c r="H88">
        <v>1166</v>
      </c>
      <c r="I88">
        <v>5</v>
      </c>
      <c r="J88">
        <v>0</v>
      </c>
      <c r="K88">
        <v>4</v>
      </c>
      <c r="L88" s="2">
        <v>5</v>
      </c>
    </row>
    <row r="89" spans="1:12" x14ac:dyDescent="0.25">
      <c r="A89">
        <v>88</v>
      </c>
      <c r="B89" t="s">
        <v>127</v>
      </c>
      <c r="C89" t="s">
        <v>20</v>
      </c>
      <c r="D89" s="1">
        <v>43009</v>
      </c>
      <c r="E89" t="s">
        <v>33</v>
      </c>
      <c r="F89" t="s">
        <v>24</v>
      </c>
      <c r="G89" t="s">
        <v>16</v>
      </c>
      <c r="H89">
        <v>2022</v>
      </c>
      <c r="I89">
        <v>5</v>
      </c>
      <c r="J89">
        <v>0</v>
      </c>
      <c r="K89">
        <v>0</v>
      </c>
      <c r="L89" s="2">
        <v>3</v>
      </c>
    </row>
    <row r="90" spans="1:12" x14ac:dyDescent="0.25">
      <c r="A90">
        <v>89</v>
      </c>
      <c r="B90" t="s">
        <v>128</v>
      </c>
      <c r="C90" t="s">
        <v>13</v>
      </c>
      <c r="D90" s="1">
        <v>43856</v>
      </c>
      <c r="E90" t="s">
        <v>56</v>
      </c>
      <c r="F90" t="s">
        <v>15</v>
      </c>
      <c r="G90" t="s">
        <v>25</v>
      </c>
      <c r="H90">
        <v>1752</v>
      </c>
      <c r="I90">
        <v>2</v>
      </c>
      <c r="J90">
        <v>5</v>
      </c>
      <c r="K90">
        <v>4</v>
      </c>
      <c r="L90" s="2">
        <v>76</v>
      </c>
    </row>
    <row r="91" spans="1:12" x14ac:dyDescent="0.25">
      <c r="A91">
        <v>90</v>
      </c>
      <c r="B91" t="s">
        <v>129</v>
      </c>
      <c r="C91" t="s">
        <v>20</v>
      </c>
      <c r="D91" s="1">
        <v>43666</v>
      </c>
      <c r="E91" t="s">
        <v>40</v>
      </c>
      <c r="F91" t="s">
        <v>15</v>
      </c>
      <c r="G91" t="s">
        <v>25</v>
      </c>
      <c r="H91">
        <v>3157</v>
      </c>
      <c r="I91">
        <v>1</v>
      </c>
      <c r="J91">
        <v>6</v>
      </c>
      <c r="K91">
        <v>1</v>
      </c>
      <c r="L91" s="2">
        <v>4</v>
      </c>
    </row>
    <row r="92" spans="1:12" x14ac:dyDescent="0.25">
      <c r="A92">
        <v>91</v>
      </c>
      <c r="B92" t="s">
        <v>130</v>
      </c>
      <c r="C92" t="s">
        <v>13</v>
      </c>
      <c r="D92" s="1">
        <v>44039</v>
      </c>
      <c r="E92" t="s">
        <v>14</v>
      </c>
      <c r="F92" t="s">
        <v>15</v>
      </c>
      <c r="G92" t="s">
        <v>25</v>
      </c>
      <c r="H92">
        <v>3211</v>
      </c>
      <c r="I92">
        <v>5</v>
      </c>
      <c r="J92">
        <v>6</v>
      </c>
      <c r="K92">
        <v>1</v>
      </c>
      <c r="L92" s="2">
        <v>9</v>
      </c>
    </row>
    <row r="93" spans="1:12" x14ac:dyDescent="0.25">
      <c r="A93">
        <v>92</v>
      </c>
      <c r="B93" t="s">
        <v>131</v>
      </c>
      <c r="C93" t="s">
        <v>20</v>
      </c>
      <c r="D93" s="1">
        <v>43384</v>
      </c>
      <c r="E93" t="s">
        <v>58</v>
      </c>
      <c r="F93" t="s">
        <v>15</v>
      </c>
      <c r="G93" t="s">
        <v>29</v>
      </c>
      <c r="H93">
        <v>1062</v>
      </c>
      <c r="I93">
        <v>3</v>
      </c>
      <c r="J93">
        <v>1</v>
      </c>
      <c r="K93">
        <v>0</v>
      </c>
      <c r="L93" s="2">
        <v>7</v>
      </c>
    </row>
    <row r="94" spans="1:12" x14ac:dyDescent="0.25">
      <c r="A94">
        <v>93</v>
      </c>
      <c r="B94" t="s">
        <v>132</v>
      </c>
      <c r="C94" t="s">
        <v>20</v>
      </c>
      <c r="D94" s="1">
        <v>43657</v>
      </c>
      <c r="E94" t="s">
        <v>42</v>
      </c>
      <c r="F94" t="s">
        <v>15</v>
      </c>
      <c r="G94" t="s">
        <v>25</v>
      </c>
      <c r="H94">
        <v>1406</v>
      </c>
      <c r="I94">
        <v>4.5</v>
      </c>
      <c r="J94">
        <v>4</v>
      </c>
      <c r="K94">
        <v>0</v>
      </c>
      <c r="L94" s="2">
        <v>46</v>
      </c>
    </row>
    <row r="95" spans="1:12" x14ac:dyDescent="0.25">
      <c r="A95">
        <v>94</v>
      </c>
      <c r="B95" t="s">
        <v>133</v>
      </c>
      <c r="C95" t="s">
        <v>13</v>
      </c>
      <c r="D95" s="1">
        <v>43694</v>
      </c>
      <c r="E95" t="s">
        <v>68</v>
      </c>
      <c r="F95" t="s">
        <v>24</v>
      </c>
      <c r="G95" t="s">
        <v>16</v>
      </c>
      <c r="H95">
        <v>3084</v>
      </c>
      <c r="I95">
        <v>3</v>
      </c>
      <c r="J95">
        <v>6</v>
      </c>
      <c r="K95">
        <v>0</v>
      </c>
      <c r="L95" s="2">
        <v>3</v>
      </c>
    </row>
    <row r="96" spans="1:12" x14ac:dyDescent="0.25">
      <c r="A96">
        <v>95</v>
      </c>
      <c r="B96" t="s">
        <v>134</v>
      </c>
      <c r="C96" t="s">
        <v>13</v>
      </c>
      <c r="D96" s="1">
        <v>44139</v>
      </c>
      <c r="E96" t="s">
        <v>45</v>
      </c>
      <c r="F96" t="s">
        <v>15</v>
      </c>
      <c r="G96" t="s">
        <v>25</v>
      </c>
      <c r="H96">
        <v>1815</v>
      </c>
      <c r="I96">
        <v>4.5</v>
      </c>
      <c r="J96">
        <v>1</v>
      </c>
      <c r="K96">
        <v>0</v>
      </c>
      <c r="L96" s="2">
        <v>9</v>
      </c>
    </row>
    <row r="97" spans="1:12" x14ac:dyDescent="0.25">
      <c r="A97">
        <v>96</v>
      </c>
      <c r="B97" t="s">
        <v>135</v>
      </c>
      <c r="C97" t="s">
        <v>13</v>
      </c>
      <c r="D97" s="1">
        <v>42937</v>
      </c>
      <c r="E97" t="s">
        <v>40</v>
      </c>
      <c r="F97" t="s">
        <v>24</v>
      </c>
      <c r="G97" t="s">
        <v>25</v>
      </c>
      <c r="H97">
        <v>1861</v>
      </c>
      <c r="I97">
        <v>3</v>
      </c>
      <c r="J97">
        <v>0</v>
      </c>
      <c r="K97">
        <v>5</v>
      </c>
      <c r="L97" s="2">
        <v>9</v>
      </c>
    </row>
    <row r="98" spans="1:12" x14ac:dyDescent="0.25">
      <c r="A98">
        <v>97</v>
      </c>
      <c r="B98" t="s">
        <v>136</v>
      </c>
      <c r="C98" t="s">
        <v>13</v>
      </c>
      <c r="D98" s="1">
        <v>43200</v>
      </c>
      <c r="E98" t="s">
        <v>23</v>
      </c>
      <c r="F98" t="s">
        <v>24</v>
      </c>
      <c r="G98" t="s">
        <v>29</v>
      </c>
      <c r="H98">
        <v>3088</v>
      </c>
      <c r="I98">
        <v>5</v>
      </c>
      <c r="J98">
        <v>3</v>
      </c>
      <c r="K98">
        <v>0</v>
      </c>
      <c r="L98" s="2">
        <v>10</v>
      </c>
    </row>
    <row r="99" spans="1:12" x14ac:dyDescent="0.25">
      <c r="A99">
        <v>98</v>
      </c>
      <c r="B99" t="s">
        <v>137</v>
      </c>
      <c r="C99" t="s">
        <v>13</v>
      </c>
      <c r="D99" s="1">
        <v>42858</v>
      </c>
      <c r="E99" t="s">
        <v>138</v>
      </c>
      <c r="F99" t="s">
        <v>38</v>
      </c>
      <c r="G99" t="s">
        <v>25</v>
      </c>
      <c r="H99">
        <v>3071</v>
      </c>
      <c r="I99">
        <v>5</v>
      </c>
      <c r="J99">
        <v>6</v>
      </c>
      <c r="K99">
        <v>0</v>
      </c>
      <c r="L99" s="2">
        <v>2</v>
      </c>
    </row>
    <row r="100" spans="1:12" x14ac:dyDescent="0.25">
      <c r="A100">
        <v>99</v>
      </c>
      <c r="B100" t="s">
        <v>139</v>
      </c>
      <c r="C100" t="s">
        <v>13</v>
      </c>
      <c r="D100" s="1">
        <v>43433</v>
      </c>
      <c r="E100" t="s">
        <v>23</v>
      </c>
      <c r="F100" t="s">
        <v>24</v>
      </c>
      <c r="G100" t="s">
        <v>29</v>
      </c>
      <c r="H100">
        <v>3298</v>
      </c>
      <c r="I100">
        <v>3</v>
      </c>
      <c r="J100">
        <v>0</v>
      </c>
      <c r="K100">
        <v>0</v>
      </c>
      <c r="L100" s="2">
        <v>9</v>
      </c>
    </row>
    <row r="101" spans="1:12" x14ac:dyDescent="0.25">
      <c r="A101">
        <v>100</v>
      </c>
      <c r="B101" t="s">
        <v>140</v>
      </c>
      <c r="C101" t="s">
        <v>20</v>
      </c>
      <c r="D101" s="1">
        <v>43339</v>
      </c>
      <c r="E101" t="s">
        <v>28</v>
      </c>
      <c r="F101" t="s">
        <v>18</v>
      </c>
      <c r="G101" t="s">
        <v>29</v>
      </c>
      <c r="H101">
        <v>828</v>
      </c>
      <c r="I101">
        <v>5</v>
      </c>
      <c r="J101">
        <v>0</v>
      </c>
      <c r="K101">
        <v>0</v>
      </c>
      <c r="L101" s="2">
        <v>10</v>
      </c>
    </row>
    <row r="102" spans="1:12" x14ac:dyDescent="0.25">
      <c r="A102">
        <v>101</v>
      </c>
      <c r="B102" t="s">
        <v>141</v>
      </c>
      <c r="C102" t="s">
        <v>13</v>
      </c>
      <c r="D102" s="1">
        <v>43786</v>
      </c>
      <c r="E102" t="s">
        <v>23</v>
      </c>
      <c r="F102" t="s">
        <v>15</v>
      </c>
      <c r="G102" t="s">
        <v>29</v>
      </c>
      <c r="H102">
        <v>2404</v>
      </c>
      <c r="I102">
        <v>4.5</v>
      </c>
      <c r="J102">
        <v>0</v>
      </c>
      <c r="K102">
        <v>0</v>
      </c>
      <c r="L102" s="2">
        <v>99</v>
      </c>
    </row>
    <row r="103" spans="1:12" x14ac:dyDescent="0.25">
      <c r="A103">
        <v>102</v>
      </c>
      <c r="B103" t="s">
        <v>142</v>
      </c>
      <c r="C103" t="s">
        <v>13</v>
      </c>
      <c r="D103" s="1">
        <v>43740</v>
      </c>
      <c r="E103" t="s">
        <v>45</v>
      </c>
      <c r="F103" t="s">
        <v>15</v>
      </c>
      <c r="G103" t="s">
        <v>47</v>
      </c>
      <c r="H103">
        <v>3410</v>
      </c>
      <c r="I103">
        <v>3</v>
      </c>
      <c r="J103">
        <v>2</v>
      </c>
      <c r="K103">
        <v>0</v>
      </c>
      <c r="L103" s="2">
        <v>8</v>
      </c>
    </row>
    <row r="104" spans="1:12" x14ac:dyDescent="0.25">
      <c r="A104">
        <v>103</v>
      </c>
      <c r="B104" t="s">
        <v>143</v>
      </c>
      <c r="C104" t="s">
        <v>13</v>
      </c>
      <c r="D104" s="1">
        <v>43793</v>
      </c>
      <c r="E104" t="s">
        <v>28</v>
      </c>
      <c r="F104" t="s">
        <v>24</v>
      </c>
      <c r="G104" t="s">
        <v>25</v>
      </c>
      <c r="H104">
        <v>1817</v>
      </c>
      <c r="I104">
        <v>5</v>
      </c>
      <c r="J104">
        <v>1</v>
      </c>
      <c r="K104">
        <v>0</v>
      </c>
      <c r="L104" s="2">
        <v>1</v>
      </c>
    </row>
    <row r="105" spans="1:12" x14ac:dyDescent="0.25">
      <c r="A105">
        <v>104</v>
      </c>
      <c r="B105" t="s">
        <v>144</v>
      </c>
      <c r="C105" t="s">
        <v>13</v>
      </c>
      <c r="D105" s="1">
        <v>43867</v>
      </c>
      <c r="E105" t="s">
        <v>23</v>
      </c>
      <c r="F105" t="s">
        <v>38</v>
      </c>
      <c r="G105" t="s">
        <v>25</v>
      </c>
      <c r="H105">
        <v>2923</v>
      </c>
      <c r="I105">
        <v>2</v>
      </c>
      <c r="J105">
        <v>0</v>
      </c>
      <c r="K105">
        <v>0</v>
      </c>
      <c r="L105" s="2">
        <v>0</v>
      </c>
    </row>
    <row r="106" spans="1:12" x14ac:dyDescent="0.25">
      <c r="A106">
        <v>105</v>
      </c>
      <c r="B106" t="s">
        <v>145</v>
      </c>
      <c r="C106" t="s">
        <v>13</v>
      </c>
      <c r="D106" s="1">
        <v>43397</v>
      </c>
      <c r="E106" t="s">
        <v>65</v>
      </c>
      <c r="F106" t="s">
        <v>15</v>
      </c>
      <c r="G106" t="s">
        <v>47</v>
      </c>
      <c r="H106">
        <v>3138</v>
      </c>
      <c r="I106">
        <v>5</v>
      </c>
      <c r="J106">
        <v>6</v>
      </c>
      <c r="K106">
        <v>0</v>
      </c>
      <c r="L106" s="2">
        <v>10</v>
      </c>
    </row>
    <row r="107" spans="1:12" x14ac:dyDescent="0.25">
      <c r="A107">
        <v>106</v>
      </c>
      <c r="B107" t="s">
        <v>146</v>
      </c>
      <c r="C107" t="s">
        <v>13</v>
      </c>
      <c r="D107" s="1">
        <v>43979</v>
      </c>
      <c r="E107" t="s">
        <v>33</v>
      </c>
      <c r="F107" t="s">
        <v>15</v>
      </c>
      <c r="G107" t="s">
        <v>29</v>
      </c>
      <c r="H107">
        <v>3139</v>
      </c>
      <c r="I107">
        <v>3</v>
      </c>
      <c r="J107">
        <v>0</v>
      </c>
      <c r="K107">
        <v>0</v>
      </c>
      <c r="L107" s="2">
        <v>10</v>
      </c>
    </row>
    <row r="108" spans="1:12" x14ac:dyDescent="0.25">
      <c r="A108">
        <v>107</v>
      </c>
      <c r="B108" t="s">
        <v>147</v>
      </c>
      <c r="C108" t="s">
        <v>13</v>
      </c>
      <c r="D108" s="1">
        <v>42507</v>
      </c>
      <c r="E108" t="s">
        <v>56</v>
      </c>
      <c r="F108" t="s">
        <v>24</v>
      </c>
      <c r="G108" t="s">
        <v>25</v>
      </c>
      <c r="H108">
        <v>3263</v>
      </c>
      <c r="I108">
        <v>3</v>
      </c>
      <c r="J108">
        <v>0</v>
      </c>
      <c r="K108">
        <v>0</v>
      </c>
      <c r="L108" s="2">
        <v>3</v>
      </c>
    </row>
    <row r="109" spans="1:12" x14ac:dyDescent="0.25">
      <c r="A109">
        <v>108</v>
      </c>
      <c r="B109" t="s">
        <v>148</v>
      </c>
      <c r="C109" t="s">
        <v>20</v>
      </c>
      <c r="D109" s="1">
        <v>43487</v>
      </c>
      <c r="E109" t="s">
        <v>14</v>
      </c>
      <c r="F109" t="s">
        <v>24</v>
      </c>
      <c r="G109" t="s">
        <v>25</v>
      </c>
      <c r="H109">
        <v>1258</v>
      </c>
      <c r="I109">
        <v>5</v>
      </c>
      <c r="J109">
        <v>0</v>
      </c>
      <c r="K109">
        <v>0</v>
      </c>
      <c r="L109" s="2">
        <v>5</v>
      </c>
    </row>
    <row r="110" spans="1:12" x14ac:dyDescent="0.25">
      <c r="A110">
        <v>109</v>
      </c>
      <c r="B110" t="s">
        <v>149</v>
      </c>
      <c r="C110" t="s">
        <v>20</v>
      </c>
      <c r="D110" s="1">
        <v>44085</v>
      </c>
      <c r="E110" t="s">
        <v>45</v>
      </c>
      <c r="F110" t="s">
        <v>15</v>
      </c>
      <c r="G110" t="s">
        <v>29</v>
      </c>
      <c r="H110">
        <v>2527</v>
      </c>
      <c r="I110">
        <v>3</v>
      </c>
      <c r="J110">
        <v>3</v>
      </c>
      <c r="K110">
        <v>0</v>
      </c>
      <c r="L110" s="2">
        <v>16</v>
      </c>
    </row>
    <row r="111" spans="1:12" x14ac:dyDescent="0.25">
      <c r="A111">
        <v>110</v>
      </c>
      <c r="B111" t="s">
        <v>150</v>
      </c>
      <c r="C111" t="s">
        <v>20</v>
      </c>
      <c r="D111" s="1">
        <v>43362</v>
      </c>
      <c r="E111" t="s">
        <v>45</v>
      </c>
      <c r="F111" t="s">
        <v>15</v>
      </c>
      <c r="G111" t="s">
        <v>25</v>
      </c>
      <c r="H111">
        <v>3017</v>
      </c>
      <c r="I111">
        <v>4.5</v>
      </c>
      <c r="J111">
        <v>0</v>
      </c>
      <c r="K111">
        <v>4</v>
      </c>
      <c r="L111" s="2">
        <v>4</v>
      </c>
    </row>
    <row r="112" spans="1:12" x14ac:dyDescent="0.25">
      <c r="A112">
        <v>111</v>
      </c>
      <c r="B112" t="s">
        <v>151</v>
      </c>
      <c r="C112" t="s">
        <v>20</v>
      </c>
      <c r="D112" s="1">
        <v>42480</v>
      </c>
      <c r="E112" t="s">
        <v>33</v>
      </c>
      <c r="F112" t="s">
        <v>18</v>
      </c>
      <c r="G112" t="s">
        <v>29</v>
      </c>
      <c r="H112">
        <v>1639</v>
      </c>
      <c r="I112">
        <v>5</v>
      </c>
      <c r="J112">
        <v>0</v>
      </c>
      <c r="K112">
        <v>0</v>
      </c>
      <c r="L112" s="2">
        <v>2</v>
      </c>
    </row>
    <row r="113" spans="1:12" x14ac:dyDescent="0.25">
      <c r="A113">
        <v>112</v>
      </c>
      <c r="B113" t="s">
        <v>152</v>
      </c>
      <c r="C113" t="s">
        <v>13</v>
      </c>
      <c r="D113" s="1">
        <v>43742</v>
      </c>
      <c r="E113" t="s">
        <v>40</v>
      </c>
      <c r="F113" t="s">
        <v>15</v>
      </c>
      <c r="G113" t="s">
        <v>25</v>
      </c>
      <c r="H113">
        <v>1867</v>
      </c>
      <c r="I113">
        <v>3</v>
      </c>
      <c r="J113">
        <v>1</v>
      </c>
      <c r="K113">
        <v>0</v>
      </c>
      <c r="L113" s="2">
        <v>3</v>
      </c>
    </row>
    <row r="114" spans="1:12" x14ac:dyDescent="0.25">
      <c r="A114">
        <v>113</v>
      </c>
      <c r="B114" t="s">
        <v>153</v>
      </c>
      <c r="C114" t="s">
        <v>20</v>
      </c>
      <c r="D114" s="1">
        <v>42659</v>
      </c>
      <c r="E114" t="s">
        <v>58</v>
      </c>
      <c r="F114" t="s">
        <v>24</v>
      </c>
      <c r="G114" t="s">
        <v>25</v>
      </c>
      <c r="H114">
        <v>2314</v>
      </c>
      <c r="I114">
        <v>2</v>
      </c>
      <c r="J114">
        <v>0</v>
      </c>
      <c r="K114">
        <v>3</v>
      </c>
      <c r="L114" s="2">
        <v>5</v>
      </c>
    </row>
    <row r="115" spans="1:12" x14ac:dyDescent="0.25">
      <c r="A115">
        <v>114</v>
      </c>
      <c r="B115" t="s">
        <v>154</v>
      </c>
      <c r="C115" t="s">
        <v>20</v>
      </c>
      <c r="D115" s="1">
        <v>42770</v>
      </c>
      <c r="E115" t="s">
        <v>14</v>
      </c>
      <c r="F115" t="s">
        <v>18</v>
      </c>
      <c r="G115" t="s">
        <v>25</v>
      </c>
      <c r="H115">
        <v>2679</v>
      </c>
      <c r="I115">
        <v>5</v>
      </c>
      <c r="J115">
        <v>6</v>
      </c>
      <c r="K115">
        <v>0</v>
      </c>
      <c r="L115" s="2">
        <v>1</v>
      </c>
    </row>
    <row r="116" spans="1:12" x14ac:dyDescent="0.25">
      <c r="A116">
        <v>115</v>
      </c>
      <c r="B116" t="s">
        <v>155</v>
      </c>
      <c r="C116" t="s">
        <v>13</v>
      </c>
      <c r="D116" s="1">
        <v>43618</v>
      </c>
      <c r="E116" t="s">
        <v>14</v>
      </c>
      <c r="F116" t="s">
        <v>15</v>
      </c>
      <c r="G116" t="s">
        <v>29</v>
      </c>
      <c r="H116">
        <v>3166</v>
      </c>
      <c r="I116">
        <v>4.5</v>
      </c>
      <c r="J116">
        <v>5</v>
      </c>
      <c r="K116">
        <v>0</v>
      </c>
      <c r="L116" s="2">
        <v>4</v>
      </c>
    </row>
    <row r="117" spans="1:12" x14ac:dyDescent="0.25">
      <c r="A117">
        <v>116</v>
      </c>
      <c r="B117" t="s">
        <v>156</v>
      </c>
      <c r="C117" t="s">
        <v>13</v>
      </c>
      <c r="D117" s="1">
        <v>43527</v>
      </c>
      <c r="E117" t="s">
        <v>23</v>
      </c>
      <c r="F117" t="s">
        <v>24</v>
      </c>
      <c r="G117" t="s">
        <v>25</v>
      </c>
      <c r="H117">
        <v>2429</v>
      </c>
      <c r="I117">
        <v>5</v>
      </c>
      <c r="J117">
        <v>0</v>
      </c>
      <c r="K117">
        <v>0</v>
      </c>
      <c r="L117" s="2">
        <v>7</v>
      </c>
    </row>
    <row r="118" spans="1:12" x14ac:dyDescent="0.25">
      <c r="A118">
        <v>117</v>
      </c>
      <c r="B118" t="s">
        <v>157</v>
      </c>
      <c r="C118" t="s">
        <v>13</v>
      </c>
      <c r="D118" s="1">
        <v>43744</v>
      </c>
      <c r="E118" t="s">
        <v>23</v>
      </c>
      <c r="F118" t="s">
        <v>24</v>
      </c>
      <c r="G118" t="s">
        <v>25</v>
      </c>
      <c r="H118">
        <v>1865</v>
      </c>
      <c r="I118">
        <v>4.5</v>
      </c>
      <c r="J118">
        <v>0</v>
      </c>
      <c r="K118">
        <v>0</v>
      </c>
      <c r="L118" s="2">
        <v>4</v>
      </c>
    </row>
    <row r="119" spans="1:12" x14ac:dyDescent="0.25">
      <c r="A119">
        <v>118</v>
      </c>
      <c r="B119" t="s">
        <v>158</v>
      </c>
      <c r="C119" t="s">
        <v>13</v>
      </c>
      <c r="D119" s="1">
        <v>43146</v>
      </c>
      <c r="E119" t="s">
        <v>33</v>
      </c>
      <c r="F119" t="s">
        <v>24</v>
      </c>
      <c r="G119" t="s">
        <v>47</v>
      </c>
      <c r="H119">
        <v>868</v>
      </c>
      <c r="I119">
        <v>4.5</v>
      </c>
      <c r="J119">
        <v>2</v>
      </c>
      <c r="K119">
        <v>0</v>
      </c>
      <c r="L119" s="2">
        <v>2</v>
      </c>
    </row>
    <row r="120" spans="1:12" x14ac:dyDescent="0.25">
      <c r="A120">
        <v>119</v>
      </c>
      <c r="B120" t="s">
        <v>159</v>
      </c>
      <c r="C120" t="s">
        <v>13</v>
      </c>
      <c r="D120" s="1">
        <v>43558</v>
      </c>
      <c r="E120" t="s">
        <v>23</v>
      </c>
      <c r="F120" t="s">
        <v>15</v>
      </c>
      <c r="G120" t="s">
        <v>16</v>
      </c>
      <c r="H120">
        <v>3411</v>
      </c>
      <c r="I120">
        <v>5</v>
      </c>
      <c r="J120">
        <v>4</v>
      </c>
      <c r="K120">
        <v>0</v>
      </c>
      <c r="L120" s="2">
        <v>2</v>
      </c>
    </row>
    <row r="121" spans="1:12" x14ac:dyDescent="0.25">
      <c r="A121">
        <v>120</v>
      </c>
      <c r="B121" t="s">
        <v>160</v>
      </c>
      <c r="C121" t="s">
        <v>20</v>
      </c>
      <c r="D121" s="1">
        <v>42687</v>
      </c>
      <c r="E121" t="s">
        <v>45</v>
      </c>
      <c r="F121" t="s">
        <v>38</v>
      </c>
      <c r="G121" t="s">
        <v>29</v>
      </c>
      <c r="H121">
        <v>3324</v>
      </c>
      <c r="I121">
        <v>3</v>
      </c>
      <c r="J121">
        <v>5</v>
      </c>
      <c r="K121">
        <v>0</v>
      </c>
      <c r="L121" s="2">
        <v>7</v>
      </c>
    </row>
    <row r="122" spans="1:12" x14ac:dyDescent="0.25">
      <c r="A122">
        <v>121</v>
      </c>
      <c r="B122" t="s">
        <v>161</v>
      </c>
      <c r="C122" t="s">
        <v>13</v>
      </c>
      <c r="D122" s="1">
        <v>43762</v>
      </c>
      <c r="E122" t="s">
        <v>23</v>
      </c>
      <c r="F122" t="s">
        <v>24</v>
      </c>
      <c r="G122" t="s">
        <v>25</v>
      </c>
      <c r="H122">
        <v>2715</v>
      </c>
      <c r="I122">
        <v>1</v>
      </c>
      <c r="J122">
        <v>0</v>
      </c>
      <c r="K122">
        <v>3</v>
      </c>
      <c r="L122" s="2">
        <v>3</v>
      </c>
    </row>
    <row r="123" spans="1:12" x14ac:dyDescent="0.25">
      <c r="A123">
        <v>122</v>
      </c>
      <c r="B123" t="s">
        <v>162</v>
      </c>
      <c r="C123" t="s">
        <v>20</v>
      </c>
      <c r="D123" s="1">
        <v>43674</v>
      </c>
      <c r="E123" t="s">
        <v>58</v>
      </c>
      <c r="F123" t="s">
        <v>24</v>
      </c>
      <c r="G123" t="s">
        <v>16</v>
      </c>
      <c r="H123">
        <v>2664</v>
      </c>
      <c r="I123">
        <v>4.5</v>
      </c>
      <c r="J123">
        <v>1</v>
      </c>
      <c r="K123">
        <v>0</v>
      </c>
      <c r="L123" s="2">
        <v>9</v>
      </c>
    </row>
    <row r="124" spans="1:12" x14ac:dyDescent="0.25">
      <c r="A124">
        <v>123</v>
      </c>
      <c r="B124" t="s">
        <v>163</v>
      </c>
      <c r="C124" t="s">
        <v>13</v>
      </c>
      <c r="D124" s="1">
        <v>44134</v>
      </c>
      <c r="E124" t="s">
        <v>14</v>
      </c>
      <c r="F124" t="s">
        <v>18</v>
      </c>
      <c r="G124" t="s">
        <v>25</v>
      </c>
      <c r="H124">
        <v>1801</v>
      </c>
      <c r="I124">
        <v>5</v>
      </c>
      <c r="J124">
        <v>0</v>
      </c>
      <c r="K124">
        <v>0</v>
      </c>
      <c r="L124" s="2">
        <v>82</v>
      </c>
    </row>
    <row r="125" spans="1:12" x14ac:dyDescent="0.25">
      <c r="A125">
        <v>124</v>
      </c>
      <c r="B125" t="s">
        <v>164</v>
      </c>
      <c r="C125" t="s">
        <v>20</v>
      </c>
      <c r="D125" s="1">
        <v>43125</v>
      </c>
      <c r="E125" t="s">
        <v>23</v>
      </c>
      <c r="F125" t="s">
        <v>24</v>
      </c>
      <c r="G125" t="s">
        <v>25</v>
      </c>
      <c r="H125">
        <v>1452</v>
      </c>
      <c r="I125">
        <v>3</v>
      </c>
      <c r="J125">
        <v>0</v>
      </c>
      <c r="K125">
        <v>0</v>
      </c>
      <c r="L125" s="2">
        <v>0</v>
      </c>
    </row>
    <row r="126" spans="1:12" x14ac:dyDescent="0.25">
      <c r="A126">
        <v>125</v>
      </c>
      <c r="B126" t="s">
        <v>165</v>
      </c>
      <c r="C126" t="s">
        <v>13</v>
      </c>
      <c r="D126" s="1">
        <v>42914</v>
      </c>
      <c r="E126" t="s">
        <v>14</v>
      </c>
      <c r="F126" t="s">
        <v>24</v>
      </c>
      <c r="G126" t="s">
        <v>29</v>
      </c>
      <c r="H126">
        <v>2358</v>
      </c>
      <c r="I126">
        <v>3</v>
      </c>
      <c r="J126">
        <v>0</v>
      </c>
      <c r="K126">
        <v>0</v>
      </c>
      <c r="L126" s="2">
        <v>14</v>
      </c>
    </row>
    <row r="127" spans="1:12" x14ac:dyDescent="0.25">
      <c r="A127">
        <v>126</v>
      </c>
      <c r="B127" t="s">
        <v>166</v>
      </c>
      <c r="C127" t="s">
        <v>20</v>
      </c>
      <c r="D127" s="1">
        <v>43688</v>
      </c>
      <c r="E127" t="s">
        <v>23</v>
      </c>
      <c r="F127" t="s">
        <v>15</v>
      </c>
      <c r="G127" t="s">
        <v>29</v>
      </c>
      <c r="H127">
        <v>784</v>
      </c>
      <c r="I127">
        <v>3</v>
      </c>
      <c r="J127">
        <v>2</v>
      </c>
      <c r="K127">
        <v>3</v>
      </c>
      <c r="L127" s="2">
        <v>9</v>
      </c>
    </row>
    <row r="128" spans="1:12" x14ac:dyDescent="0.25">
      <c r="A128">
        <v>127</v>
      </c>
      <c r="B128" t="s">
        <v>167</v>
      </c>
      <c r="C128" t="s">
        <v>13</v>
      </c>
      <c r="D128" s="1">
        <v>42943</v>
      </c>
      <c r="E128" t="s">
        <v>23</v>
      </c>
      <c r="F128" t="s">
        <v>15</v>
      </c>
      <c r="G128" t="s">
        <v>25</v>
      </c>
      <c r="H128">
        <v>1423</v>
      </c>
      <c r="I128">
        <v>3</v>
      </c>
      <c r="J128">
        <v>0</v>
      </c>
      <c r="K128">
        <v>0</v>
      </c>
      <c r="L128" s="2">
        <v>4</v>
      </c>
    </row>
    <row r="129" spans="1:12" x14ac:dyDescent="0.25">
      <c r="A129">
        <v>128</v>
      </c>
      <c r="B129" t="s">
        <v>168</v>
      </c>
      <c r="C129" t="s">
        <v>13</v>
      </c>
      <c r="D129" s="1">
        <v>43309</v>
      </c>
      <c r="E129" t="s">
        <v>138</v>
      </c>
      <c r="F129" t="s">
        <v>24</v>
      </c>
      <c r="G129" t="s">
        <v>25</v>
      </c>
      <c r="H129">
        <v>2174</v>
      </c>
      <c r="I129">
        <v>2</v>
      </c>
      <c r="J129">
        <v>6</v>
      </c>
      <c r="K129">
        <v>0</v>
      </c>
      <c r="L129" s="2">
        <v>10</v>
      </c>
    </row>
    <row r="130" spans="1:12" x14ac:dyDescent="0.25">
      <c r="A130">
        <v>129</v>
      </c>
      <c r="B130" t="s">
        <v>169</v>
      </c>
      <c r="C130" t="s">
        <v>13</v>
      </c>
      <c r="D130" s="1">
        <v>44030</v>
      </c>
      <c r="E130" t="s">
        <v>45</v>
      </c>
      <c r="F130" t="s">
        <v>15</v>
      </c>
      <c r="G130" t="s">
        <v>29</v>
      </c>
      <c r="H130">
        <v>2182</v>
      </c>
      <c r="I130">
        <v>4.5</v>
      </c>
      <c r="J130">
        <v>6</v>
      </c>
      <c r="K130">
        <v>0</v>
      </c>
      <c r="L130" s="2">
        <v>74</v>
      </c>
    </row>
    <row r="131" spans="1:12" x14ac:dyDescent="0.25">
      <c r="A131">
        <v>130</v>
      </c>
      <c r="B131" t="s">
        <v>170</v>
      </c>
      <c r="C131" t="s">
        <v>20</v>
      </c>
      <c r="D131" s="1">
        <v>43675</v>
      </c>
      <c r="E131" t="s">
        <v>14</v>
      </c>
      <c r="F131" t="s">
        <v>15</v>
      </c>
      <c r="G131" t="s">
        <v>25</v>
      </c>
      <c r="H131">
        <v>2437</v>
      </c>
      <c r="I131">
        <v>3</v>
      </c>
      <c r="J131">
        <v>0</v>
      </c>
      <c r="K131">
        <v>0</v>
      </c>
      <c r="L131" s="2">
        <v>2</v>
      </c>
    </row>
    <row r="132" spans="1:12" x14ac:dyDescent="0.25">
      <c r="A132">
        <v>131</v>
      </c>
      <c r="B132" t="s">
        <v>171</v>
      </c>
      <c r="C132" t="s">
        <v>20</v>
      </c>
      <c r="D132" s="1">
        <v>43726</v>
      </c>
      <c r="E132" t="s">
        <v>14</v>
      </c>
      <c r="F132" t="s">
        <v>15</v>
      </c>
      <c r="G132" t="s">
        <v>25</v>
      </c>
      <c r="H132">
        <v>926</v>
      </c>
      <c r="I132">
        <v>2</v>
      </c>
      <c r="J132">
        <v>3</v>
      </c>
      <c r="K132">
        <v>0</v>
      </c>
      <c r="L132" s="2">
        <v>1</v>
      </c>
    </row>
    <row r="133" spans="1:12" x14ac:dyDescent="0.25">
      <c r="A133">
        <v>132</v>
      </c>
      <c r="B133" t="s">
        <v>172</v>
      </c>
      <c r="C133" t="s">
        <v>13</v>
      </c>
      <c r="D133" s="1">
        <v>42765</v>
      </c>
      <c r="E133" t="s">
        <v>45</v>
      </c>
      <c r="F133" t="s">
        <v>24</v>
      </c>
      <c r="G133" t="s">
        <v>16</v>
      </c>
      <c r="H133">
        <v>1506</v>
      </c>
      <c r="I133">
        <v>3</v>
      </c>
      <c r="J133">
        <v>0</v>
      </c>
      <c r="K133">
        <v>0</v>
      </c>
      <c r="L133" s="2">
        <v>1</v>
      </c>
    </row>
    <row r="134" spans="1:12" x14ac:dyDescent="0.25">
      <c r="A134">
        <v>133</v>
      </c>
      <c r="B134" t="s">
        <v>173</v>
      </c>
      <c r="C134" t="s">
        <v>13</v>
      </c>
      <c r="D134" s="1">
        <v>43103</v>
      </c>
      <c r="E134" t="s">
        <v>40</v>
      </c>
      <c r="F134" t="s">
        <v>18</v>
      </c>
      <c r="G134" t="s">
        <v>29</v>
      </c>
      <c r="H134">
        <v>3159</v>
      </c>
      <c r="I134">
        <v>5</v>
      </c>
      <c r="J134">
        <v>0</v>
      </c>
      <c r="K134">
        <v>0</v>
      </c>
      <c r="L134" s="2">
        <v>10</v>
      </c>
    </row>
    <row r="135" spans="1:12" x14ac:dyDescent="0.25">
      <c r="A135">
        <v>134</v>
      </c>
      <c r="B135" t="s">
        <v>174</v>
      </c>
      <c r="C135" t="s">
        <v>13</v>
      </c>
      <c r="D135" s="1">
        <v>42982</v>
      </c>
      <c r="E135" t="s">
        <v>58</v>
      </c>
      <c r="F135" t="s">
        <v>38</v>
      </c>
      <c r="G135" t="s">
        <v>29</v>
      </c>
      <c r="H135">
        <v>1117</v>
      </c>
      <c r="I135">
        <v>1</v>
      </c>
      <c r="J135">
        <v>0</v>
      </c>
      <c r="K135">
        <v>0</v>
      </c>
      <c r="L135" s="2">
        <v>3</v>
      </c>
    </row>
    <row r="136" spans="1:12" x14ac:dyDescent="0.25">
      <c r="A136">
        <v>135</v>
      </c>
      <c r="B136" t="s">
        <v>175</v>
      </c>
      <c r="C136" t="s">
        <v>20</v>
      </c>
      <c r="D136" s="1">
        <v>43265</v>
      </c>
      <c r="E136" t="s">
        <v>14</v>
      </c>
      <c r="F136" t="s">
        <v>38</v>
      </c>
      <c r="G136" t="s">
        <v>16</v>
      </c>
      <c r="H136">
        <v>2379</v>
      </c>
      <c r="I136">
        <v>4.5</v>
      </c>
      <c r="J136">
        <v>0</v>
      </c>
      <c r="K136">
        <v>0</v>
      </c>
      <c r="L136" s="2">
        <v>7</v>
      </c>
    </row>
    <row r="137" spans="1:12" x14ac:dyDescent="0.25">
      <c r="A137">
        <v>136</v>
      </c>
      <c r="B137" t="s">
        <v>176</v>
      </c>
      <c r="C137" t="s">
        <v>13</v>
      </c>
      <c r="D137" s="1">
        <v>43797</v>
      </c>
      <c r="E137" t="s">
        <v>23</v>
      </c>
      <c r="F137" t="s">
        <v>15</v>
      </c>
      <c r="G137" t="s">
        <v>25</v>
      </c>
      <c r="H137">
        <v>2372</v>
      </c>
      <c r="I137">
        <v>5</v>
      </c>
      <c r="J137">
        <v>4</v>
      </c>
      <c r="K137">
        <v>1</v>
      </c>
      <c r="L137" s="2">
        <v>6</v>
      </c>
    </row>
    <row r="138" spans="1:12" x14ac:dyDescent="0.25">
      <c r="A138">
        <v>137</v>
      </c>
      <c r="B138" t="s">
        <v>177</v>
      </c>
      <c r="C138" t="s">
        <v>13</v>
      </c>
      <c r="D138" s="1">
        <v>43870</v>
      </c>
      <c r="E138" t="s">
        <v>58</v>
      </c>
      <c r="F138" t="s">
        <v>15</v>
      </c>
      <c r="G138" t="s">
        <v>29</v>
      </c>
      <c r="H138">
        <v>2908</v>
      </c>
      <c r="I138">
        <v>3</v>
      </c>
      <c r="J138">
        <v>0</v>
      </c>
      <c r="K138">
        <v>0</v>
      </c>
      <c r="L138" s="2">
        <v>12</v>
      </c>
    </row>
    <row r="139" spans="1:12" x14ac:dyDescent="0.25">
      <c r="A139">
        <v>138</v>
      </c>
      <c r="B139" t="s">
        <v>178</v>
      </c>
      <c r="C139" t="s">
        <v>20</v>
      </c>
      <c r="D139" s="1">
        <v>43963</v>
      </c>
      <c r="E139" t="s">
        <v>68</v>
      </c>
      <c r="F139" t="s">
        <v>15</v>
      </c>
      <c r="G139" t="s">
        <v>25</v>
      </c>
      <c r="H139">
        <v>2019</v>
      </c>
      <c r="I139">
        <v>3</v>
      </c>
      <c r="J139">
        <v>5</v>
      </c>
      <c r="K139">
        <v>2</v>
      </c>
      <c r="L139" s="2">
        <v>15</v>
      </c>
    </row>
    <row r="140" spans="1:12" x14ac:dyDescent="0.25">
      <c r="A140">
        <v>139</v>
      </c>
      <c r="B140" t="s">
        <v>179</v>
      </c>
      <c r="C140" t="s">
        <v>13</v>
      </c>
      <c r="D140" s="1">
        <v>43249</v>
      </c>
      <c r="E140" t="s">
        <v>23</v>
      </c>
      <c r="F140" t="s">
        <v>15</v>
      </c>
      <c r="G140" t="s">
        <v>29</v>
      </c>
      <c r="H140">
        <v>877</v>
      </c>
      <c r="I140">
        <v>1</v>
      </c>
      <c r="J140">
        <v>0</v>
      </c>
      <c r="K140">
        <v>0</v>
      </c>
      <c r="L140" s="2">
        <v>0</v>
      </c>
    </row>
    <row r="141" spans="1:12" x14ac:dyDescent="0.25">
      <c r="A141">
        <v>140</v>
      </c>
      <c r="B141" t="s">
        <v>180</v>
      </c>
      <c r="C141" t="s">
        <v>13</v>
      </c>
      <c r="D141" s="1">
        <v>43546</v>
      </c>
      <c r="E141" t="s">
        <v>45</v>
      </c>
      <c r="F141" t="s">
        <v>15</v>
      </c>
      <c r="G141" t="s">
        <v>29</v>
      </c>
      <c r="H141">
        <v>1043</v>
      </c>
      <c r="I141">
        <v>5</v>
      </c>
      <c r="J141">
        <v>0</v>
      </c>
      <c r="K141">
        <v>0</v>
      </c>
      <c r="L141" s="2">
        <v>0</v>
      </c>
    </row>
    <row r="142" spans="1:12" x14ac:dyDescent="0.25">
      <c r="A142">
        <v>141</v>
      </c>
      <c r="B142" t="s">
        <v>181</v>
      </c>
      <c r="C142" t="s">
        <v>20</v>
      </c>
      <c r="D142" s="1">
        <v>43698</v>
      </c>
      <c r="E142" t="s">
        <v>40</v>
      </c>
      <c r="F142" t="s">
        <v>24</v>
      </c>
      <c r="G142" t="s">
        <v>25</v>
      </c>
      <c r="H142">
        <v>3258</v>
      </c>
      <c r="I142">
        <v>3</v>
      </c>
      <c r="J142">
        <v>3</v>
      </c>
      <c r="K142">
        <v>0</v>
      </c>
      <c r="L142" s="2">
        <v>0</v>
      </c>
    </row>
    <row r="143" spans="1:12" x14ac:dyDescent="0.25">
      <c r="A143">
        <v>142</v>
      </c>
      <c r="B143" t="s">
        <v>182</v>
      </c>
      <c r="C143" t="s">
        <v>20</v>
      </c>
      <c r="D143" s="1">
        <v>44165</v>
      </c>
      <c r="E143" t="s">
        <v>58</v>
      </c>
      <c r="F143" t="s">
        <v>18</v>
      </c>
      <c r="G143" t="s">
        <v>29</v>
      </c>
      <c r="H143">
        <v>976</v>
      </c>
      <c r="I143">
        <v>5</v>
      </c>
      <c r="J143">
        <v>5</v>
      </c>
      <c r="K143">
        <v>0</v>
      </c>
      <c r="L143" s="2">
        <v>2</v>
      </c>
    </row>
    <row r="144" spans="1:12" x14ac:dyDescent="0.25">
      <c r="A144">
        <v>143</v>
      </c>
      <c r="B144" t="s">
        <v>183</v>
      </c>
      <c r="C144" t="s">
        <v>20</v>
      </c>
      <c r="D144" s="1">
        <v>43571</v>
      </c>
      <c r="E144" t="s">
        <v>33</v>
      </c>
      <c r="F144" t="s">
        <v>15</v>
      </c>
      <c r="G144" t="s">
        <v>25</v>
      </c>
      <c r="H144">
        <v>3096</v>
      </c>
      <c r="I144">
        <v>2</v>
      </c>
      <c r="J144">
        <v>0</v>
      </c>
      <c r="K144">
        <v>0</v>
      </c>
      <c r="L144" s="2">
        <v>8</v>
      </c>
    </row>
    <row r="145" spans="1:12" x14ac:dyDescent="0.25">
      <c r="A145">
        <v>144</v>
      </c>
      <c r="B145" t="s">
        <v>184</v>
      </c>
      <c r="C145" t="s">
        <v>20</v>
      </c>
      <c r="D145" s="1">
        <v>43551</v>
      </c>
      <c r="E145" t="s">
        <v>56</v>
      </c>
      <c r="F145" t="s">
        <v>15</v>
      </c>
      <c r="G145" t="s">
        <v>16</v>
      </c>
      <c r="H145">
        <v>1985</v>
      </c>
      <c r="I145">
        <v>3</v>
      </c>
      <c r="J145">
        <v>6</v>
      </c>
      <c r="K145">
        <v>2</v>
      </c>
      <c r="L145" s="2">
        <v>6</v>
      </c>
    </row>
    <row r="146" spans="1:12" x14ac:dyDescent="0.25">
      <c r="A146">
        <v>145</v>
      </c>
      <c r="B146" t="s">
        <v>185</v>
      </c>
      <c r="C146" t="s">
        <v>13</v>
      </c>
      <c r="D146" s="1">
        <v>43850</v>
      </c>
      <c r="E146" t="s">
        <v>28</v>
      </c>
      <c r="F146" t="s">
        <v>24</v>
      </c>
      <c r="G146" t="s">
        <v>25</v>
      </c>
      <c r="H146">
        <v>2371</v>
      </c>
      <c r="I146">
        <v>5</v>
      </c>
      <c r="J146">
        <v>0</v>
      </c>
      <c r="K146">
        <v>0</v>
      </c>
      <c r="L146" s="2">
        <v>1</v>
      </c>
    </row>
    <row r="147" spans="1:12" x14ac:dyDescent="0.25">
      <c r="A147">
        <v>146</v>
      </c>
      <c r="B147" t="s">
        <v>186</v>
      </c>
      <c r="C147" t="s">
        <v>13</v>
      </c>
      <c r="D147" s="1">
        <v>43520</v>
      </c>
      <c r="E147" t="s">
        <v>58</v>
      </c>
      <c r="F147" t="s">
        <v>15</v>
      </c>
      <c r="G147" t="s">
        <v>29</v>
      </c>
      <c r="H147">
        <v>2562</v>
      </c>
      <c r="I147">
        <v>2</v>
      </c>
      <c r="J147">
        <v>4</v>
      </c>
      <c r="K147">
        <v>0</v>
      </c>
      <c r="L147" s="2">
        <v>3</v>
      </c>
    </row>
    <row r="148" spans="1:12" x14ac:dyDescent="0.25">
      <c r="A148">
        <v>147</v>
      </c>
      <c r="B148" t="s">
        <v>187</v>
      </c>
      <c r="C148" t="s">
        <v>20</v>
      </c>
      <c r="D148" s="1">
        <v>44071</v>
      </c>
      <c r="E148" t="s">
        <v>14</v>
      </c>
      <c r="F148" t="s">
        <v>38</v>
      </c>
      <c r="G148" t="s">
        <v>25</v>
      </c>
      <c r="H148">
        <v>1254</v>
      </c>
      <c r="I148">
        <v>5</v>
      </c>
      <c r="J148">
        <v>0</v>
      </c>
      <c r="K148">
        <v>0</v>
      </c>
      <c r="L148" s="2">
        <v>8</v>
      </c>
    </row>
    <row r="149" spans="1:12" x14ac:dyDescent="0.25">
      <c r="A149">
        <v>148</v>
      </c>
      <c r="B149" t="s">
        <v>188</v>
      </c>
      <c r="C149" t="s">
        <v>13</v>
      </c>
      <c r="D149" s="1">
        <v>43173</v>
      </c>
      <c r="E149" t="s">
        <v>23</v>
      </c>
      <c r="F149" t="s">
        <v>38</v>
      </c>
      <c r="G149" t="s">
        <v>25</v>
      </c>
      <c r="H149">
        <v>793</v>
      </c>
      <c r="I149">
        <v>5</v>
      </c>
      <c r="J149">
        <v>6</v>
      </c>
      <c r="K149">
        <v>0</v>
      </c>
      <c r="L149" s="2">
        <v>2</v>
      </c>
    </row>
    <row r="150" spans="1:12" x14ac:dyDescent="0.25">
      <c r="A150">
        <v>149</v>
      </c>
      <c r="B150" t="s">
        <v>189</v>
      </c>
      <c r="C150" t="s">
        <v>20</v>
      </c>
      <c r="D150" s="1">
        <v>43007</v>
      </c>
      <c r="E150" t="s">
        <v>84</v>
      </c>
      <c r="F150" t="s">
        <v>15</v>
      </c>
      <c r="G150" t="s">
        <v>16</v>
      </c>
      <c r="H150">
        <v>2416</v>
      </c>
      <c r="I150">
        <v>3</v>
      </c>
      <c r="J150">
        <v>0</v>
      </c>
      <c r="K150">
        <v>0</v>
      </c>
      <c r="L150" s="2">
        <v>2</v>
      </c>
    </row>
    <row r="151" spans="1:12" x14ac:dyDescent="0.25">
      <c r="A151">
        <v>150</v>
      </c>
      <c r="B151" t="s">
        <v>190</v>
      </c>
      <c r="C151" t="s">
        <v>13</v>
      </c>
      <c r="D151" s="1">
        <v>42773</v>
      </c>
      <c r="E151" t="s">
        <v>42</v>
      </c>
      <c r="F151" t="s">
        <v>38</v>
      </c>
      <c r="G151" t="s">
        <v>29</v>
      </c>
      <c r="H151">
        <v>822</v>
      </c>
      <c r="I151">
        <v>5</v>
      </c>
      <c r="J151">
        <v>6</v>
      </c>
      <c r="K151">
        <v>0</v>
      </c>
      <c r="L151" s="2">
        <v>1</v>
      </c>
    </row>
    <row r="152" spans="1:12" x14ac:dyDescent="0.25">
      <c r="A152">
        <v>151</v>
      </c>
      <c r="B152" t="s">
        <v>191</v>
      </c>
      <c r="C152" t="s">
        <v>13</v>
      </c>
      <c r="D152" s="1">
        <v>44118</v>
      </c>
      <c r="E152" t="s">
        <v>23</v>
      </c>
      <c r="F152" t="s">
        <v>15</v>
      </c>
      <c r="G152" t="s">
        <v>47</v>
      </c>
      <c r="H152">
        <v>1442</v>
      </c>
      <c r="I152">
        <v>5</v>
      </c>
      <c r="J152">
        <v>2</v>
      </c>
      <c r="K152">
        <v>1</v>
      </c>
      <c r="L152" s="2">
        <v>23</v>
      </c>
    </row>
    <row r="153" spans="1:12" x14ac:dyDescent="0.25">
      <c r="A153">
        <v>152</v>
      </c>
      <c r="B153" t="s">
        <v>192</v>
      </c>
      <c r="C153" t="s">
        <v>20</v>
      </c>
      <c r="D153" s="1">
        <v>43780</v>
      </c>
      <c r="E153" t="s">
        <v>40</v>
      </c>
      <c r="F153" t="s">
        <v>15</v>
      </c>
      <c r="G153" t="s">
        <v>16</v>
      </c>
      <c r="H153">
        <v>887</v>
      </c>
      <c r="I153">
        <v>4.5</v>
      </c>
      <c r="J153">
        <v>0</v>
      </c>
      <c r="K153">
        <v>0</v>
      </c>
      <c r="L153" s="2">
        <v>54</v>
      </c>
    </row>
    <row r="154" spans="1:12" x14ac:dyDescent="0.25">
      <c r="A154">
        <v>153</v>
      </c>
      <c r="B154" t="s">
        <v>193</v>
      </c>
      <c r="C154" t="s">
        <v>20</v>
      </c>
      <c r="D154" s="1">
        <v>42792</v>
      </c>
      <c r="E154" t="s">
        <v>23</v>
      </c>
      <c r="F154" t="s">
        <v>15</v>
      </c>
      <c r="G154" t="s">
        <v>29</v>
      </c>
      <c r="H154">
        <v>1671</v>
      </c>
      <c r="I154">
        <v>2</v>
      </c>
      <c r="J154">
        <v>0</v>
      </c>
      <c r="K154">
        <v>0</v>
      </c>
      <c r="L154" s="2">
        <v>3</v>
      </c>
    </row>
    <row r="155" spans="1:12" x14ac:dyDescent="0.25">
      <c r="A155">
        <v>154</v>
      </c>
      <c r="B155" t="s">
        <v>194</v>
      </c>
      <c r="C155" t="s">
        <v>20</v>
      </c>
      <c r="D155" s="1">
        <v>43551</v>
      </c>
      <c r="E155" t="s">
        <v>33</v>
      </c>
      <c r="F155" t="s">
        <v>24</v>
      </c>
      <c r="G155" t="s">
        <v>25</v>
      </c>
      <c r="H155">
        <v>1877</v>
      </c>
      <c r="I155">
        <v>4.5</v>
      </c>
      <c r="J155">
        <v>1</v>
      </c>
      <c r="K155">
        <v>0</v>
      </c>
      <c r="L155" s="2">
        <v>0</v>
      </c>
    </row>
    <row r="156" spans="1:12" x14ac:dyDescent="0.25">
      <c r="A156">
        <v>155</v>
      </c>
      <c r="B156" t="s">
        <v>195</v>
      </c>
      <c r="C156" t="s">
        <v>20</v>
      </c>
      <c r="D156" s="1">
        <v>43529</v>
      </c>
      <c r="E156" t="s">
        <v>40</v>
      </c>
      <c r="F156" t="s">
        <v>24</v>
      </c>
      <c r="G156" t="s">
        <v>29</v>
      </c>
      <c r="H156">
        <v>1960</v>
      </c>
      <c r="I156">
        <v>2</v>
      </c>
      <c r="J156">
        <v>0</v>
      </c>
      <c r="K156">
        <v>0</v>
      </c>
      <c r="L156" s="2">
        <v>8</v>
      </c>
    </row>
    <row r="157" spans="1:12" x14ac:dyDescent="0.25">
      <c r="A157">
        <v>156</v>
      </c>
      <c r="B157" t="s">
        <v>196</v>
      </c>
      <c r="C157" t="s">
        <v>13</v>
      </c>
      <c r="D157" s="1">
        <v>43300</v>
      </c>
      <c r="E157" t="s">
        <v>23</v>
      </c>
      <c r="F157" t="s">
        <v>24</v>
      </c>
      <c r="G157" t="s">
        <v>25</v>
      </c>
      <c r="H157">
        <v>2422</v>
      </c>
      <c r="I157">
        <v>4.5</v>
      </c>
      <c r="J157">
        <v>0</v>
      </c>
      <c r="K157">
        <v>2</v>
      </c>
      <c r="L157" s="2">
        <v>10</v>
      </c>
    </row>
    <row r="158" spans="1:12" x14ac:dyDescent="0.25">
      <c r="A158">
        <v>157</v>
      </c>
      <c r="B158" t="s">
        <v>197</v>
      </c>
      <c r="C158" t="s">
        <v>20</v>
      </c>
      <c r="D158" s="1">
        <v>43683</v>
      </c>
      <c r="E158" t="s">
        <v>23</v>
      </c>
      <c r="F158" t="s">
        <v>18</v>
      </c>
      <c r="G158" t="s">
        <v>25</v>
      </c>
      <c r="H158">
        <v>1299</v>
      </c>
      <c r="I158">
        <v>5</v>
      </c>
      <c r="J158">
        <v>0</v>
      </c>
      <c r="K158">
        <v>0</v>
      </c>
      <c r="L158" s="2">
        <v>8</v>
      </c>
    </row>
    <row r="159" spans="1:12" x14ac:dyDescent="0.25">
      <c r="A159">
        <v>158</v>
      </c>
      <c r="B159" t="s">
        <v>198</v>
      </c>
      <c r="C159" t="s">
        <v>13</v>
      </c>
      <c r="D159" s="1">
        <v>43908</v>
      </c>
      <c r="E159" t="s">
        <v>21</v>
      </c>
      <c r="F159" t="s">
        <v>15</v>
      </c>
      <c r="G159" t="s">
        <v>47</v>
      </c>
      <c r="H159">
        <v>2127</v>
      </c>
      <c r="I159">
        <v>5</v>
      </c>
      <c r="J159">
        <v>0</v>
      </c>
      <c r="K159">
        <v>0</v>
      </c>
      <c r="L159" s="2">
        <v>3</v>
      </c>
    </row>
    <row r="160" spans="1:12" x14ac:dyDescent="0.25">
      <c r="A160">
        <v>159</v>
      </c>
      <c r="B160" t="s">
        <v>199</v>
      </c>
      <c r="C160" t="s">
        <v>20</v>
      </c>
      <c r="D160" s="1">
        <v>43653</v>
      </c>
      <c r="E160" t="s">
        <v>14</v>
      </c>
      <c r="F160" t="s">
        <v>15</v>
      </c>
      <c r="G160" t="s">
        <v>29</v>
      </c>
      <c r="H160">
        <v>3096</v>
      </c>
      <c r="I160">
        <v>2</v>
      </c>
      <c r="J160">
        <v>5</v>
      </c>
      <c r="K160">
        <v>0</v>
      </c>
      <c r="L160" s="2">
        <v>9</v>
      </c>
    </row>
    <row r="161" spans="1:12" x14ac:dyDescent="0.25">
      <c r="A161">
        <v>160</v>
      </c>
      <c r="B161" t="s">
        <v>200</v>
      </c>
      <c r="C161" t="s">
        <v>20</v>
      </c>
      <c r="D161" s="1">
        <v>42405</v>
      </c>
      <c r="E161" t="s">
        <v>23</v>
      </c>
      <c r="F161" t="s">
        <v>15</v>
      </c>
      <c r="G161" t="s">
        <v>16</v>
      </c>
      <c r="H161">
        <v>951</v>
      </c>
      <c r="I161">
        <v>1</v>
      </c>
      <c r="J161">
        <v>6</v>
      </c>
      <c r="K161">
        <v>0</v>
      </c>
      <c r="L161" s="2">
        <v>8</v>
      </c>
    </row>
    <row r="162" spans="1:12" x14ac:dyDescent="0.25">
      <c r="A162">
        <v>161</v>
      </c>
      <c r="B162" t="s">
        <v>201</v>
      </c>
      <c r="C162" t="s">
        <v>13</v>
      </c>
      <c r="D162" s="1">
        <v>43967</v>
      </c>
      <c r="E162" t="s">
        <v>23</v>
      </c>
      <c r="F162" t="s">
        <v>15</v>
      </c>
      <c r="G162" t="s">
        <v>29</v>
      </c>
      <c r="H162">
        <v>2940</v>
      </c>
      <c r="I162">
        <v>1</v>
      </c>
      <c r="J162">
        <v>6</v>
      </c>
      <c r="K162">
        <v>0</v>
      </c>
      <c r="L162" s="2">
        <v>13</v>
      </c>
    </row>
    <row r="163" spans="1:12" x14ac:dyDescent="0.25">
      <c r="A163">
        <v>162</v>
      </c>
      <c r="B163" t="s">
        <v>202</v>
      </c>
      <c r="C163" t="s">
        <v>20</v>
      </c>
      <c r="D163" s="1">
        <v>44102</v>
      </c>
      <c r="E163" t="s">
        <v>42</v>
      </c>
      <c r="F163" t="s">
        <v>18</v>
      </c>
      <c r="G163" t="s">
        <v>25</v>
      </c>
      <c r="H163">
        <v>3293</v>
      </c>
      <c r="I163">
        <v>4.5</v>
      </c>
      <c r="J163">
        <v>1</v>
      </c>
      <c r="K163">
        <v>6</v>
      </c>
      <c r="L163" s="2">
        <v>9</v>
      </c>
    </row>
    <row r="164" spans="1:12" x14ac:dyDescent="0.25">
      <c r="A164">
        <v>163</v>
      </c>
      <c r="B164" t="s">
        <v>203</v>
      </c>
      <c r="C164" t="s">
        <v>13</v>
      </c>
      <c r="D164" s="1">
        <v>42840</v>
      </c>
      <c r="E164" t="s">
        <v>45</v>
      </c>
      <c r="F164" t="s">
        <v>24</v>
      </c>
      <c r="G164" t="s">
        <v>29</v>
      </c>
      <c r="H164">
        <v>3250</v>
      </c>
      <c r="I164">
        <v>2</v>
      </c>
      <c r="J164">
        <v>1</v>
      </c>
      <c r="K164">
        <v>0</v>
      </c>
      <c r="L164" s="2">
        <v>8</v>
      </c>
    </row>
    <row r="165" spans="1:12" x14ac:dyDescent="0.25">
      <c r="A165">
        <v>164</v>
      </c>
      <c r="B165" t="s">
        <v>204</v>
      </c>
      <c r="C165" t="s">
        <v>13</v>
      </c>
      <c r="D165" s="1">
        <v>43385</v>
      </c>
      <c r="E165" t="s">
        <v>33</v>
      </c>
      <c r="F165" t="s">
        <v>15</v>
      </c>
      <c r="G165" t="s">
        <v>25</v>
      </c>
      <c r="H165">
        <v>2085</v>
      </c>
      <c r="I165">
        <v>3</v>
      </c>
      <c r="J165">
        <v>1</v>
      </c>
      <c r="K165">
        <v>0</v>
      </c>
      <c r="L165" s="2">
        <v>9</v>
      </c>
    </row>
    <row r="166" spans="1:12" x14ac:dyDescent="0.25">
      <c r="A166">
        <v>165</v>
      </c>
      <c r="B166" t="s">
        <v>205</v>
      </c>
      <c r="C166" t="s">
        <v>13</v>
      </c>
      <c r="D166" s="1">
        <v>43638</v>
      </c>
      <c r="E166" t="s">
        <v>23</v>
      </c>
      <c r="F166" t="s">
        <v>206</v>
      </c>
      <c r="G166" t="s">
        <v>25</v>
      </c>
      <c r="H166">
        <v>1578</v>
      </c>
      <c r="I166">
        <v>3</v>
      </c>
      <c r="J166">
        <v>0</v>
      </c>
      <c r="K166">
        <v>0</v>
      </c>
      <c r="L166" s="2">
        <v>15</v>
      </c>
    </row>
    <row r="167" spans="1:12" x14ac:dyDescent="0.25">
      <c r="A167">
        <v>166</v>
      </c>
      <c r="B167" t="s">
        <v>207</v>
      </c>
      <c r="C167" t="s">
        <v>20</v>
      </c>
      <c r="D167" s="1">
        <v>43725</v>
      </c>
      <c r="E167" t="s">
        <v>33</v>
      </c>
      <c r="F167" t="s">
        <v>24</v>
      </c>
      <c r="G167" t="s">
        <v>25</v>
      </c>
      <c r="H167">
        <v>1169</v>
      </c>
      <c r="I167">
        <v>3</v>
      </c>
      <c r="J167">
        <v>1</v>
      </c>
      <c r="K167">
        <v>0</v>
      </c>
      <c r="L167" s="2">
        <v>10</v>
      </c>
    </row>
    <row r="168" spans="1:12" x14ac:dyDescent="0.25">
      <c r="A168">
        <v>167</v>
      </c>
      <c r="B168" t="s">
        <v>208</v>
      </c>
      <c r="C168" t="s">
        <v>20</v>
      </c>
      <c r="D168" s="1">
        <v>42927</v>
      </c>
      <c r="E168" t="s">
        <v>33</v>
      </c>
      <c r="F168" t="s">
        <v>18</v>
      </c>
      <c r="G168" t="s">
        <v>47</v>
      </c>
      <c r="H168">
        <v>1054</v>
      </c>
      <c r="I168">
        <v>5</v>
      </c>
      <c r="J168">
        <v>4</v>
      </c>
      <c r="K168">
        <v>6</v>
      </c>
      <c r="L168" s="2">
        <v>7</v>
      </c>
    </row>
    <row r="169" spans="1:12" x14ac:dyDescent="0.25">
      <c r="A169">
        <v>168</v>
      </c>
      <c r="B169" t="s">
        <v>209</v>
      </c>
      <c r="C169" t="s">
        <v>20</v>
      </c>
      <c r="D169" s="1">
        <v>43680</v>
      </c>
      <c r="E169" t="s">
        <v>33</v>
      </c>
      <c r="F169" t="s">
        <v>15</v>
      </c>
      <c r="G169" t="s">
        <v>25</v>
      </c>
      <c r="H169">
        <v>1349</v>
      </c>
      <c r="I169">
        <v>4.5</v>
      </c>
      <c r="J169">
        <v>1</v>
      </c>
      <c r="K169">
        <v>0</v>
      </c>
      <c r="L169" s="2">
        <v>4</v>
      </c>
    </row>
    <row r="170" spans="1:12" x14ac:dyDescent="0.25">
      <c r="A170">
        <v>169</v>
      </c>
      <c r="B170" t="s">
        <v>210</v>
      </c>
      <c r="C170" t="s">
        <v>20</v>
      </c>
      <c r="D170" s="1">
        <v>43571</v>
      </c>
      <c r="E170" t="s">
        <v>14</v>
      </c>
      <c r="F170" t="s">
        <v>24</v>
      </c>
      <c r="G170" t="s">
        <v>47</v>
      </c>
      <c r="H170">
        <v>2196</v>
      </c>
      <c r="I170">
        <v>5</v>
      </c>
      <c r="J170">
        <v>4</v>
      </c>
      <c r="K170">
        <v>0</v>
      </c>
      <c r="L170" s="2">
        <v>9</v>
      </c>
    </row>
    <row r="171" spans="1:12" x14ac:dyDescent="0.25">
      <c r="A171">
        <v>170</v>
      </c>
      <c r="B171" t="s">
        <v>211</v>
      </c>
      <c r="C171" t="s">
        <v>20</v>
      </c>
      <c r="D171" s="1">
        <v>43846</v>
      </c>
      <c r="E171" t="s">
        <v>58</v>
      </c>
      <c r="F171" t="s">
        <v>15</v>
      </c>
      <c r="G171" t="s">
        <v>25</v>
      </c>
      <c r="H171">
        <v>3264</v>
      </c>
      <c r="I171">
        <v>5</v>
      </c>
      <c r="J171">
        <v>6</v>
      </c>
      <c r="K171">
        <v>5</v>
      </c>
      <c r="L171" s="2">
        <v>4</v>
      </c>
    </row>
    <row r="172" spans="1:12" x14ac:dyDescent="0.25">
      <c r="A172">
        <v>171</v>
      </c>
      <c r="B172" t="s">
        <v>212</v>
      </c>
      <c r="C172" t="s">
        <v>13</v>
      </c>
      <c r="D172" s="1">
        <v>42942</v>
      </c>
      <c r="E172" t="s">
        <v>14</v>
      </c>
      <c r="F172" t="s">
        <v>24</v>
      </c>
      <c r="G172" t="s">
        <v>29</v>
      </c>
      <c r="H172">
        <v>1232</v>
      </c>
      <c r="I172">
        <v>5</v>
      </c>
      <c r="J172">
        <v>4</v>
      </c>
      <c r="K172">
        <v>5</v>
      </c>
      <c r="L172" s="2">
        <v>2</v>
      </c>
    </row>
    <row r="173" spans="1:12" x14ac:dyDescent="0.25">
      <c r="A173">
        <v>172</v>
      </c>
      <c r="B173" t="s">
        <v>213</v>
      </c>
      <c r="C173" t="s">
        <v>20</v>
      </c>
      <c r="D173" s="1">
        <v>43787</v>
      </c>
      <c r="E173" t="s">
        <v>40</v>
      </c>
      <c r="F173" t="s">
        <v>15</v>
      </c>
      <c r="G173" t="s">
        <v>25</v>
      </c>
      <c r="H173">
        <v>2401</v>
      </c>
      <c r="I173">
        <v>5</v>
      </c>
      <c r="J173">
        <v>0</v>
      </c>
      <c r="K173">
        <v>0</v>
      </c>
      <c r="L173" s="2">
        <v>9</v>
      </c>
    </row>
    <row r="174" spans="1:12" x14ac:dyDescent="0.25">
      <c r="A174">
        <v>173</v>
      </c>
      <c r="B174" t="s">
        <v>214</v>
      </c>
      <c r="C174" t="s">
        <v>20</v>
      </c>
      <c r="D174" s="1">
        <v>42994</v>
      </c>
      <c r="E174" t="s">
        <v>23</v>
      </c>
      <c r="F174" t="s">
        <v>18</v>
      </c>
      <c r="G174" t="s">
        <v>25</v>
      </c>
      <c r="H174">
        <v>3168</v>
      </c>
      <c r="I174">
        <v>5</v>
      </c>
      <c r="J174">
        <v>0</v>
      </c>
      <c r="K174">
        <v>0</v>
      </c>
      <c r="L174" s="2">
        <v>18</v>
      </c>
    </row>
    <row r="175" spans="1:12" x14ac:dyDescent="0.25">
      <c r="A175">
        <v>174</v>
      </c>
      <c r="B175" t="s">
        <v>215</v>
      </c>
      <c r="C175" t="s">
        <v>20</v>
      </c>
      <c r="D175" s="1">
        <v>43148</v>
      </c>
      <c r="E175" t="s">
        <v>58</v>
      </c>
      <c r="F175" t="s">
        <v>15</v>
      </c>
      <c r="G175" t="s">
        <v>25</v>
      </c>
      <c r="H175">
        <v>1620</v>
      </c>
      <c r="I175">
        <v>5</v>
      </c>
      <c r="J175">
        <v>5</v>
      </c>
      <c r="K175">
        <v>0</v>
      </c>
      <c r="L175" s="2">
        <v>10</v>
      </c>
    </row>
    <row r="176" spans="1:12" x14ac:dyDescent="0.25">
      <c r="A176">
        <v>175</v>
      </c>
      <c r="B176" t="s">
        <v>216</v>
      </c>
      <c r="C176" t="s">
        <v>13</v>
      </c>
      <c r="D176" s="1">
        <v>42892</v>
      </c>
      <c r="E176" t="s">
        <v>14</v>
      </c>
      <c r="F176" t="s">
        <v>24</v>
      </c>
      <c r="G176" t="s">
        <v>25</v>
      </c>
      <c r="H176">
        <v>1482</v>
      </c>
      <c r="I176">
        <v>5</v>
      </c>
      <c r="J176">
        <v>0</v>
      </c>
      <c r="K176">
        <v>0</v>
      </c>
      <c r="L176" s="2">
        <v>3</v>
      </c>
    </row>
    <row r="177" spans="1:12" x14ac:dyDescent="0.25">
      <c r="A177">
        <v>176</v>
      </c>
      <c r="B177" t="s">
        <v>217</v>
      </c>
      <c r="C177" t="s">
        <v>20</v>
      </c>
      <c r="D177" s="1">
        <v>43939</v>
      </c>
      <c r="E177" t="s">
        <v>33</v>
      </c>
      <c r="F177" t="s">
        <v>15</v>
      </c>
      <c r="G177" t="s">
        <v>25</v>
      </c>
      <c r="H177">
        <v>1967</v>
      </c>
      <c r="I177">
        <v>4.5</v>
      </c>
      <c r="J177">
        <v>6</v>
      </c>
      <c r="K177">
        <v>0</v>
      </c>
      <c r="L177" s="2">
        <v>6</v>
      </c>
    </row>
    <row r="178" spans="1:12" x14ac:dyDescent="0.25">
      <c r="A178">
        <v>177</v>
      </c>
      <c r="B178" t="s">
        <v>218</v>
      </c>
      <c r="C178" t="s">
        <v>20</v>
      </c>
      <c r="D178" s="1">
        <v>43175</v>
      </c>
      <c r="E178" t="s">
        <v>23</v>
      </c>
      <c r="F178" t="s">
        <v>15</v>
      </c>
      <c r="G178" t="s">
        <v>25</v>
      </c>
      <c r="H178">
        <v>1696</v>
      </c>
      <c r="I178">
        <v>5</v>
      </c>
      <c r="J178">
        <v>0</v>
      </c>
      <c r="K178">
        <v>0</v>
      </c>
      <c r="L178" s="2">
        <v>5</v>
      </c>
    </row>
    <row r="179" spans="1:12" x14ac:dyDescent="0.25">
      <c r="A179">
        <v>178</v>
      </c>
      <c r="B179" t="s">
        <v>219</v>
      </c>
      <c r="C179" t="s">
        <v>20</v>
      </c>
      <c r="D179" s="1">
        <v>43458</v>
      </c>
      <c r="E179" t="s">
        <v>42</v>
      </c>
      <c r="F179" t="s">
        <v>15</v>
      </c>
      <c r="G179" t="s">
        <v>47</v>
      </c>
      <c r="H179">
        <v>2913</v>
      </c>
      <c r="I179">
        <v>4.5</v>
      </c>
      <c r="J179">
        <v>0</v>
      </c>
      <c r="K179">
        <v>0</v>
      </c>
      <c r="L179" s="2">
        <v>3</v>
      </c>
    </row>
    <row r="180" spans="1:12" x14ac:dyDescent="0.25">
      <c r="A180">
        <v>179</v>
      </c>
      <c r="B180" t="s">
        <v>220</v>
      </c>
      <c r="C180" t="s">
        <v>20</v>
      </c>
      <c r="D180" s="1">
        <v>43897</v>
      </c>
      <c r="E180" t="s">
        <v>58</v>
      </c>
      <c r="F180" t="s">
        <v>206</v>
      </c>
      <c r="G180" t="s">
        <v>47</v>
      </c>
      <c r="H180">
        <v>2068</v>
      </c>
      <c r="I180">
        <v>1</v>
      </c>
      <c r="J180">
        <v>0</v>
      </c>
      <c r="K180">
        <v>1</v>
      </c>
      <c r="L180" s="2">
        <v>0</v>
      </c>
    </row>
    <row r="181" spans="1:12" x14ac:dyDescent="0.25">
      <c r="A181">
        <v>180</v>
      </c>
      <c r="B181" t="s">
        <v>221</v>
      </c>
      <c r="C181" t="s">
        <v>13</v>
      </c>
      <c r="D181" s="1">
        <v>43398</v>
      </c>
      <c r="E181" t="s">
        <v>113</v>
      </c>
      <c r="F181" t="s">
        <v>24</v>
      </c>
      <c r="G181" t="s">
        <v>29</v>
      </c>
      <c r="H181">
        <v>1430</v>
      </c>
      <c r="I181">
        <v>3</v>
      </c>
      <c r="J181">
        <v>6</v>
      </c>
      <c r="K181">
        <v>0</v>
      </c>
      <c r="L181" s="2">
        <v>0</v>
      </c>
    </row>
    <row r="182" spans="1:12" x14ac:dyDescent="0.25">
      <c r="A182">
        <v>181</v>
      </c>
      <c r="B182" t="s">
        <v>222</v>
      </c>
      <c r="C182" t="s">
        <v>13</v>
      </c>
      <c r="D182" s="1">
        <v>43250</v>
      </c>
      <c r="E182" t="s">
        <v>33</v>
      </c>
      <c r="F182" t="s">
        <v>18</v>
      </c>
      <c r="G182" t="s">
        <v>29</v>
      </c>
      <c r="H182">
        <v>3138</v>
      </c>
      <c r="I182">
        <v>1</v>
      </c>
      <c r="J182">
        <v>0</v>
      </c>
      <c r="K182">
        <v>5</v>
      </c>
      <c r="L182" s="2">
        <v>9</v>
      </c>
    </row>
    <row r="183" spans="1:12" x14ac:dyDescent="0.25">
      <c r="A183">
        <v>182</v>
      </c>
      <c r="B183" t="s">
        <v>223</v>
      </c>
      <c r="C183" t="s">
        <v>13</v>
      </c>
      <c r="D183" s="1">
        <v>44169</v>
      </c>
      <c r="E183" t="s">
        <v>23</v>
      </c>
      <c r="F183" t="s">
        <v>15</v>
      </c>
      <c r="G183" t="s">
        <v>25</v>
      </c>
      <c r="H183">
        <v>2051</v>
      </c>
      <c r="I183">
        <v>3</v>
      </c>
      <c r="J183">
        <v>0</v>
      </c>
      <c r="K183">
        <v>0</v>
      </c>
      <c r="L183" s="2">
        <v>2</v>
      </c>
    </row>
    <row r="184" spans="1:12" x14ac:dyDescent="0.25">
      <c r="A184">
        <v>183</v>
      </c>
      <c r="B184" t="s">
        <v>224</v>
      </c>
      <c r="C184" t="s">
        <v>20</v>
      </c>
      <c r="D184" s="1">
        <v>43351</v>
      </c>
      <c r="E184" t="s">
        <v>42</v>
      </c>
      <c r="F184" t="s">
        <v>15</v>
      </c>
      <c r="G184" t="s">
        <v>29</v>
      </c>
      <c r="H184">
        <v>2986</v>
      </c>
      <c r="I184">
        <v>1</v>
      </c>
      <c r="J184">
        <v>3</v>
      </c>
      <c r="K184">
        <v>0</v>
      </c>
      <c r="L184" s="2">
        <v>8</v>
      </c>
    </row>
    <row r="185" spans="1:12" x14ac:dyDescent="0.25">
      <c r="A185">
        <v>184</v>
      </c>
      <c r="B185" t="s">
        <v>225</v>
      </c>
      <c r="C185" t="s">
        <v>13</v>
      </c>
      <c r="D185" s="1">
        <v>43524</v>
      </c>
      <c r="E185" t="s">
        <v>23</v>
      </c>
      <c r="F185" t="s">
        <v>38</v>
      </c>
      <c r="G185" t="s">
        <v>25</v>
      </c>
      <c r="H185">
        <v>2790</v>
      </c>
      <c r="I185">
        <v>5</v>
      </c>
      <c r="J185">
        <v>6</v>
      </c>
      <c r="K185">
        <v>0</v>
      </c>
      <c r="L185" s="2">
        <v>3</v>
      </c>
    </row>
    <row r="186" spans="1:12" x14ac:dyDescent="0.25">
      <c r="A186">
        <v>185</v>
      </c>
      <c r="B186" t="s">
        <v>226</v>
      </c>
      <c r="C186" t="s">
        <v>13</v>
      </c>
      <c r="D186" s="1">
        <v>44182</v>
      </c>
      <c r="E186" t="s">
        <v>42</v>
      </c>
      <c r="F186" t="s">
        <v>15</v>
      </c>
      <c r="G186" t="s">
        <v>25</v>
      </c>
      <c r="H186">
        <v>1075</v>
      </c>
      <c r="I186">
        <v>4.5</v>
      </c>
      <c r="J186">
        <v>6</v>
      </c>
      <c r="K186">
        <v>0</v>
      </c>
      <c r="L186" s="2">
        <v>7</v>
      </c>
    </row>
    <row r="187" spans="1:12" x14ac:dyDescent="0.25">
      <c r="A187">
        <v>186</v>
      </c>
      <c r="B187" t="s">
        <v>227</v>
      </c>
      <c r="C187" t="s">
        <v>13</v>
      </c>
      <c r="D187" s="1">
        <v>43592</v>
      </c>
      <c r="E187" t="s">
        <v>31</v>
      </c>
      <c r="F187" t="s">
        <v>38</v>
      </c>
      <c r="G187" t="s">
        <v>25</v>
      </c>
      <c r="H187">
        <v>2009</v>
      </c>
      <c r="I187">
        <v>1</v>
      </c>
      <c r="J187">
        <v>5</v>
      </c>
      <c r="K187">
        <v>0</v>
      </c>
      <c r="L187" s="2">
        <v>0</v>
      </c>
    </row>
    <row r="188" spans="1:12" x14ac:dyDescent="0.25">
      <c r="A188">
        <v>187</v>
      </c>
      <c r="B188" t="s">
        <v>228</v>
      </c>
      <c r="C188" t="s">
        <v>13</v>
      </c>
      <c r="D188" s="1">
        <v>43315</v>
      </c>
      <c r="E188" t="s">
        <v>56</v>
      </c>
      <c r="F188" t="s">
        <v>15</v>
      </c>
      <c r="G188" t="s">
        <v>25</v>
      </c>
      <c r="H188">
        <v>3254</v>
      </c>
      <c r="I188">
        <v>3</v>
      </c>
      <c r="J188">
        <v>4</v>
      </c>
      <c r="K188">
        <v>6</v>
      </c>
      <c r="L188" s="2">
        <v>5</v>
      </c>
    </row>
    <row r="189" spans="1:12" x14ac:dyDescent="0.25">
      <c r="A189">
        <v>188</v>
      </c>
      <c r="B189" t="s">
        <v>229</v>
      </c>
      <c r="C189" t="s">
        <v>20</v>
      </c>
      <c r="D189" s="1">
        <v>43755</v>
      </c>
      <c r="E189" t="s">
        <v>84</v>
      </c>
      <c r="F189" t="s">
        <v>24</v>
      </c>
      <c r="G189" t="s">
        <v>25</v>
      </c>
      <c r="H189">
        <v>2367</v>
      </c>
      <c r="I189">
        <v>3</v>
      </c>
      <c r="J189">
        <v>0</v>
      </c>
      <c r="K189">
        <v>0</v>
      </c>
      <c r="L189" s="2">
        <v>1</v>
      </c>
    </row>
    <row r="190" spans="1:12" x14ac:dyDescent="0.25">
      <c r="A190">
        <v>189</v>
      </c>
      <c r="B190" t="s">
        <v>230</v>
      </c>
      <c r="C190" t="s">
        <v>13</v>
      </c>
      <c r="D190" s="1">
        <v>43133</v>
      </c>
      <c r="E190" t="s">
        <v>23</v>
      </c>
      <c r="F190" t="s">
        <v>24</v>
      </c>
      <c r="G190" t="s">
        <v>25</v>
      </c>
      <c r="H190">
        <v>3158</v>
      </c>
      <c r="I190">
        <v>3</v>
      </c>
      <c r="J190">
        <v>2</v>
      </c>
      <c r="K190">
        <v>5</v>
      </c>
      <c r="L190" s="2">
        <v>10</v>
      </c>
    </row>
    <row r="191" spans="1:12" x14ac:dyDescent="0.25">
      <c r="A191">
        <v>190</v>
      </c>
      <c r="B191" t="s">
        <v>231</v>
      </c>
      <c r="C191" t="s">
        <v>13</v>
      </c>
      <c r="D191" s="1">
        <v>43826</v>
      </c>
      <c r="E191" t="s">
        <v>23</v>
      </c>
      <c r="F191" t="s">
        <v>24</v>
      </c>
      <c r="G191" t="s">
        <v>25</v>
      </c>
      <c r="H191">
        <v>1980</v>
      </c>
      <c r="I191">
        <v>2</v>
      </c>
      <c r="J191">
        <v>0</v>
      </c>
      <c r="K191">
        <v>0</v>
      </c>
      <c r="L191" s="2">
        <v>2</v>
      </c>
    </row>
    <row r="192" spans="1:12" x14ac:dyDescent="0.25">
      <c r="A192">
        <v>191</v>
      </c>
      <c r="B192" t="s">
        <v>232</v>
      </c>
      <c r="C192" t="s">
        <v>13</v>
      </c>
      <c r="D192" s="1">
        <v>43562</v>
      </c>
      <c r="E192" t="s">
        <v>33</v>
      </c>
      <c r="F192" t="s">
        <v>15</v>
      </c>
      <c r="G192" t="s">
        <v>25</v>
      </c>
      <c r="H192">
        <v>2049</v>
      </c>
      <c r="I192">
        <v>3</v>
      </c>
      <c r="J192">
        <v>6</v>
      </c>
      <c r="K192">
        <v>0</v>
      </c>
      <c r="L192" s="2">
        <v>23</v>
      </c>
    </row>
    <row r="193" spans="1:12" x14ac:dyDescent="0.25">
      <c r="A193">
        <v>192</v>
      </c>
      <c r="B193" t="s">
        <v>233</v>
      </c>
      <c r="C193" t="s">
        <v>20</v>
      </c>
      <c r="D193" s="1">
        <v>43978</v>
      </c>
      <c r="E193" t="s">
        <v>58</v>
      </c>
      <c r="F193" t="s">
        <v>15</v>
      </c>
      <c r="G193" t="s">
        <v>29</v>
      </c>
      <c r="H193">
        <v>2727</v>
      </c>
      <c r="I193">
        <v>2</v>
      </c>
      <c r="J193">
        <v>0</v>
      </c>
      <c r="K193">
        <v>0</v>
      </c>
      <c r="L193" s="2">
        <v>8</v>
      </c>
    </row>
    <row r="194" spans="1:12" x14ac:dyDescent="0.25">
      <c r="A194">
        <v>193</v>
      </c>
      <c r="B194" t="s">
        <v>234</v>
      </c>
      <c r="C194" t="s">
        <v>20</v>
      </c>
      <c r="D194" s="1">
        <v>43806</v>
      </c>
      <c r="E194" t="s">
        <v>23</v>
      </c>
      <c r="F194" t="s">
        <v>24</v>
      </c>
      <c r="G194" t="s">
        <v>47</v>
      </c>
      <c r="H194">
        <v>974</v>
      </c>
      <c r="I194">
        <v>5</v>
      </c>
      <c r="J194">
        <v>0</v>
      </c>
      <c r="K194">
        <v>0</v>
      </c>
      <c r="L194" s="2">
        <v>9</v>
      </c>
    </row>
    <row r="195" spans="1:12" x14ac:dyDescent="0.25">
      <c r="A195">
        <v>194</v>
      </c>
      <c r="B195" t="s">
        <v>235</v>
      </c>
      <c r="C195" t="s">
        <v>13</v>
      </c>
      <c r="D195" s="1">
        <v>43775</v>
      </c>
      <c r="E195" t="s">
        <v>28</v>
      </c>
      <c r="F195" t="s">
        <v>24</v>
      </c>
      <c r="G195" t="s">
        <v>29</v>
      </c>
      <c r="H195">
        <v>992</v>
      </c>
      <c r="I195">
        <v>5</v>
      </c>
      <c r="J195">
        <v>0</v>
      </c>
      <c r="K195">
        <v>0</v>
      </c>
      <c r="L195" s="2">
        <v>3</v>
      </c>
    </row>
    <row r="196" spans="1:12" x14ac:dyDescent="0.25">
      <c r="A196">
        <v>195</v>
      </c>
      <c r="B196" t="s">
        <v>236</v>
      </c>
      <c r="C196" t="s">
        <v>20</v>
      </c>
      <c r="D196" s="1">
        <v>43329</v>
      </c>
      <c r="E196" t="s">
        <v>33</v>
      </c>
      <c r="F196" t="s">
        <v>15</v>
      </c>
      <c r="G196" t="s">
        <v>16</v>
      </c>
      <c r="H196">
        <v>2730</v>
      </c>
      <c r="I196">
        <v>1</v>
      </c>
      <c r="J196">
        <v>4</v>
      </c>
      <c r="K196">
        <v>6</v>
      </c>
      <c r="L196" s="2">
        <v>9</v>
      </c>
    </row>
    <row r="197" spans="1:12" x14ac:dyDescent="0.25">
      <c r="A197">
        <v>196</v>
      </c>
      <c r="B197" t="s">
        <v>237</v>
      </c>
      <c r="C197" t="s">
        <v>20</v>
      </c>
      <c r="D197" s="1">
        <v>42387</v>
      </c>
      <c r="E197" t="s">
        <v>42</v>
      </c>
      <c r="F197" t="s">
        <v>15</v>
      </c>
      <c r="G197" t="s">
        <v>16</v>
      </c>
      <c r="H197">
        <v>2804</v>
      </c>
      <c r="I197">
        <v>4.5</v>
      </c>
      <c r="J197">
        <v>0</v>
      </c>
      <c r="K197">
        <v>0</v>
      </c>
      <c r="L197" s="2">
        <v>4</v>
      </c>
    </row>
    <row r="198" spans="1:12" x14ac:dyDescent="0.25">
      <c r="A198">
        <v>197</v>
      </c>
      <c r="B198" t="s">
        <v>238</v>
      </c>
      <c r="C198" t="s">
        <v>13</v>
      </c>
      <c r="D198" s="1">
        <v>43558</v>
      </c>
      <c r="E198" t="s">
        <v>14</v>
      </c>
      <c r="F198" t="s">
        <v>15</v>
      </c>
      <c r="G198" t="s">
        <v>25</v>
      </c>
      <c r="H198">
        <v>1467</v>
      </c>
      <c r="I198">
        <v>5</v>
      </c>
      <c r="J198">
        <v>6</v>
      </c>
      <c r="K198">
        <v>0</v>
      </c>
      <c r="L198" s="2">
        <v>0</v>
      </c>
    </row>
    <row r="199" spans="1:12" x14ac:dyDescent="0.25">
      <c r="A199">
        <v>198</v>
      </c>
      <c r="B199" t="s">
        <v>239</v>
      </c>
      <c r="C199" t="s">
        <v>13</v>
      </c>
      <c r="D199" s="1">
        <v>44141</v>
      </c>
      <c r="E199" t="s">
        <v>21</v>
      </c>
      <c r="F199" t="s">
        <v>206</v>
      </c>
      <c r="G199" t="s">
        <v>16</v>
      </c>
      <c r="H199">
        <v>997</v>
      </c>
      <c r="I199">
        <v>5</v>
      </c>
      <c r="J199">
        <v>1</v>
      </c>
      <c r="K199">
        <v>0</v>
      </c>
      <c r="L199" s="2">
        <v>68</v>
      </c>
    </row>
    <row r="200" spans="1:12" x14ac:dyDescent="0.25">
      <c r="A200">
        <v>199</v>
      </c>
      <c r="B200" t="s">
        <v>240</v>
      </c>
      <c r="C200" t="s">
        <v>13</v>
      </c>
      <c r="D200" s="1">
        <v>43705</v>
      </c>
      <c r="E200" t="s">
        <v>33</v>
      </c>
      <c r="F200" t="s">
        <v>18</v>
      </c>
      <c r="G200" t="s">
        <v>16</v>
      </c>
      <c r="H200">
        <v>1859</v>
      </c>
      <c r="I200">
        <v>5</v>
      </c>
      <c r="J200">
        <v>5</v>
      </c>
      <c r="K200">
        <v>0</v>
      </c>
      <c r="L200" s="2">
        <v>1</v>
      </c>
    </row>
    <row r="201" spans="1:12" x14ac:dyDescent="0.25">
      <c r="A201">
        <v>200</v>
      </c>
      <c r="B201" t="s">
        <v>241</v>
      </c>
      <c r="C201" t="s">
        <v>13</v>
      </c>
      <c r="D201" s="1">
        <v>43711</v>
      </c>
      <c r="E201" t="s">
        <v>58</v>
      </c>
      <c r="F201" t="s">
        <v>15</v>
      </c>
      <c r="G201" t="s">
        <v>29</v>
      </c>
      <c r="H201">
        <v>1231</v>
      </c>
      <c r="I201">
        <v>1</v>
      </c>
      <c r="J201">
        <v>1</v>
      </c>
      <c r="K201">
        <v>5</v>
      </c>
      <c r="L201" s="2">
        <v>7</v>
      </c>
    </row>
    <row r="202" spans="1:12" x14ac:dyDescent="0.25">
      <c r="A202">
        <v>201</v>
      </c>
      <c r="B202" t="s">
        <v>242</v>
      </c>
      <c r="C202" t="s">
        <v>13</v>
      </c>
      <c r="D202" s="1">
        <v>43665</v>
      </c>
      <c r="E202" t="s">
        <v>23</v>
      </c>
      <c r="F202" t="s">
        <v>15</v>
      </c>
      <c r="G202" t="s">
        <v>25</v>
      </c>
      <c r="H202">
        <v>719</v>
      </c>
      <c r="I202">
        <v>5</v>
      </c>
      <c r="J202">
        <v>0</v>
      </c>
      <c r="K202">
        <v>0</v>
      </c>
      <c r="L202" s="2">
        <v>8</v>
      </c>
    </row>
    <row r="203" spans="1:12" x14ac:dyDescent="0.25">
      <c r="A203">
        <v>202</v>
      </c>
      <c r="B203" t="s">
        <v>243</v>
      </c>
      <c r="C203" t="s">
        <v>13</v>
      </c>
      <c r="D203" s="1">
        <v>43982</v>
      </c>
      <c r="E203" t="s">
        <v>68</v>
      </c>
      <c r="F203" t="s">
        <v>24</v>
      </c>
      <c r="G203" t="s">
        <v>25</v>
      </c>
      <c r="H203">
        <v>2186</v>
      </c>
      <c r="I203">
        <v>1</v>
      </c>
      <c r="J203">
        <v>2</v>
      </c>
      <c r="K203">
        <v>0</v>
      </c>
      <c r="L203" s="2">
        <v>10</v>
      </c>
    </row>
    <row r="204" spans="1:12" x14ac:dyDescent="0.25">
      <c r="A204">
        <v>203</v>
      </c>
      <c r="B204" t="s">
        <v>244</v>
      </c>
      <c r="C204" t="s">
        <v>13</v>
      </c>
      <c r="D204" s="1">
        <v>43603</v>
      </c>
      <c r="E204" t="s">
        <v>65</v>
      </c>
      <c r="F204" t="s">
        <v>15</v>
      </c>
      <c r="G204" t="s">
        <v>16</v>
      </c>
      <c r="H204">
        <v>1605</v>
      </c>
      <c r="I204">
        <v>4.5</v>
      </c>
      <c r="J204">
        <v>5</v>
      </c>
      <c r="K204">
        <v>4</v>
      </c>
      <c r="L204" s="2">
        <v>9</v>
      </c>
    </row>
    <row r="205" spans="1:12" x14ac:dyDescent="0.25">
      <c r="A205">
        <v>204</v>
      </c>
      <c r="B205" t="s">
        <v>245</v>
      </c>
      <c r="C205" t="s">
        <v>13</v>
      </c>
      <c r="D205" s="1">
        <v>43237</v>
      </c>
      <c r="E205" t="s">
        <v>42</v>
      </c>
      <c r="F205" t="s">
        <v>15</v>
      </c>
      <c r="G205" t="s">
        <v>25</v>
      </c>
      <c r="H205">
        <v>2365</v>
      </c>
      <c r="I205">
        <v>1</v>
      </c>
      <c r="J205">
        <v>0</v>
      </c>
      <c r="K205">
        <v>0</v>
      </c>
      <c r="L205" s="2">
        <v>73</v>
      </c>
    </row>
    <row r="206" spans="1:12" x14ac:dyDescent="0.25">
      <c r="A206">
        <v>205</v>
      </c>
      <c r="B206" t="s">
        <v>246</v>
      </c>
      <c r="C206" t="s">
        <v>13</v>
      </c>
      <c r="D206" s="1">
        <v>42842</v>
      </c>
      <c r="E206" t="s">
        <v>247</v>
      </c>
      <c r="F206" t="s">
        <v>38</v>
      </c>
      <c r="G206" t="s">
        <v>25</v>
      </c>
      <c r="H206">
        <v>1096</v>
      </c>
      <c r="I206">
        <v>4.5</v>
      </c>
      <c r="J206">
        <v>4</v>
      </c>
      <c r="K206">
        <v>0</v>
      </c>
      <c r="L206" s="2">
        <v>8</v>
      </c>
    </row>
    <row r="207" spans="1:12" x14ac:dyDescent="0.25">
      <c r="A207">
        <v>206</v>
      </c>
      <c r="B207" t="s">
        <v>248</v>
      </c>
      <c r="C207" t="s">
        <v>13</v>
      </c>
      <c r="D207" s="1">
        <v>43654</v>
      </c>
      <c r="E207" t="s">
        <v>42</v>
      </c>
      <c r="F207" t="s">
        <v>15</v>
      </c>
      <c r="G207" t="s">
        <v>29</v>
      </c>
      <c r="H207">
        <v>1037</v>
      </c>
      <c r="I207">
        <v>3</v>
      </c>
      <c r="J207">
        <v>6</v>
      </c>
      <c r="K207">
        <v>0</v>
      </c>
      <c r="L207" s="2">
        <v>5</v>
      </c>
    </row>
    <row r="208" spans="1:12" x14ac:dyDescent="0.25">
      <c r="A208">
        <v>207</v>
      </c>
      <c r="B208" t="s">
        <v>249</v>
      </c>
      <c r="C208" t="s">
        <v>13</v>
      </c>
      <c r="D208" s="1">
        <v>44168</v>
      </c>
      <c r="E208" t="s">
        <v>42</v>
      </c>
      <c r="F208" t="s">
        <v>38</v>
      </c>
      <c r="G208" t="s">
        <v>16</v>
      </c>
      <c r="H208">
        <v>1757</v>
      </c>
      <c r="I208">
        <v>2</v>
      </c>
      <c r="J208">
        <v>6</v>
      </c>
      <c r="K208">
        <v>0</v>
      </c>
      <c r="L208" s="2">
        <v>13</v>
      </c>
    </row>
    <row r="209" spans="1:12" x14ac:dyDescent="0.25">
      <c r="A209">
        <v>208</v>
      </c>
      <c r="B209" t="s">
        <v>250</v>
      </c>
      <c r="C209" t="s">
        <v>20</v>
      </c>
      <c r="D209" s="1">
        <v>44138</v>
      </c>
      <c r="E209" t="s">
        <v>58</v>
      </c>
      <c r="F209" t="s">
        <v>15</v>
      </c>
      <c r="G209" t="s">
        <v>25</v>
      </c>
      <c r="H209">
        <v>3405</v>
      </c>
      <c r="I209">
        <v>5</v>
      </c>
      <c r="J209">
        <v>0</v>
      </c>
      <c r="K209">
        <v>0</v>
      </c>
      <c r="L209" s="2">
        <v>1</v>
      </c>
    </row>
    <row r="210" spans="1:12" x14ac:dyDescent="0.25">
      <c r="A210">
        <v>209</v>
      </c>
      <c r="B210" t="s">
        <v>251</v>
      </c>
      <c r="C210" t="s">
        <v>13</v>
      </c>
      <c r="D210" s="1">
        <v>43262</v>
      </c>
      <c r="E210" t="s">
        <v>33</v>
      </c>
      <c r="F210" t="s">
        <v>24</v>
      </c>
      <c r="G210" t="s">
        <v>16</v>
      </c>
      <c r="H210">
        <v>2154</v>
      </c>
      <c r="I210">
        <v>5</v>
      </c>
      <c r="J210">
        <v>0</v>
      </c>
      <c r="K210">
        <v>0</v>
      </c>
      <c r="L210" s="2">
        <v>0</v>
      </c>
    </row>
    <row r="211" spans="1:12" x14ac:dyDescent="0.25">
      <c r="A211">
        <v>210</v>
      </c>
      <c r="B211" t="s">
        <v>252</v>
      </c>
      <c r="C211" t="s">
        <v>13</v>
      </c>
      <c r="D211" s="1">
        <v>43508</v>
      </c>
      <c r="E211" t="s">
        <v>45</v>
      </c>
      <c r="F211" t="s">
        <v>15</v>
      </c>
      <c r="G211" t="s">
        <v>25</v>
      </c>
      <c r="H211">
        <v>805</v>
      </c>
      <c r="I211">
        <v>2</v>
      </c>
      <c r="J211">
        <v>0</v>
      </c>
      <c r="K211">
        <v>0</v>
      </c>
      <c r="L211" s="2">
        <v>6</v>
      </c>
    </row>
    <row r="212" spans="1:12" x14ac:dyDescent="0.25">
      <c r="A212">
        <v>211</v>
      </c>
      <c r="B212" t="s">
        <v>253</v>
      </c>
      <c r="C212" t="s">
        <v>20</v>
      </c>
      <c r="D212" s="1">
        <v>43376</v>
      </c>
      <c r="E212" t="s">
        <v>138</v>
      </c>
      <c r="F212" t="s">
        <v>15</v>
      </c>
      <c r="G212" t="s">
        <v>25</v>
      </c>
      <c r="H212">
        <v>3093</v>
      </c>
      <c r="I212">
        <v>4.5</v>
      </c>
      <c r="J212">
        <v>0</v>
      </c>
      <c r="K212">
        <v>0</v>
      </c>
      <c r="L212" s="2">
        <v>10</v>
      </c>
    </row>
    <row r="213" spans="1:12" x14ac:dyDescent="0.25">
      <c r="A213">
        <v>212</v>
      </c>
      <c r="B213" t="s">
        <v>254</v>
      </c>
      <c r="C213" t="s">
        <v>13</v>
      </c>
      <c r="D213" s="1">
        <v>42957</v>
      </c>
      <c r="E213" t="s">
        <v>84</v>
      </c>
      <c r="F213" t="s">
        <v>18</v>
      </c>
      <c r="G213" t="s">
        <v>16</v>
      </c>
      <c r="H213">
        <v>1039</v>
      </c>
      <c r="I213">
        <v>3</v>
      </c>
      <c r="J213">
        <v>2</v>
      </c>
      <c r="K213">
        <v>0</v>
      </c>
      <c r="L213" s="2">
        <v>87</v>
      </c>
    </row>
    <row r="214" spans="1:12" x14ac:dyDescent="0.25">
      <c r="A214">
        <v>213</v>
      </c>
      <c r="B214" t="s">
        <v>255</v>
      </c>
      <c r="C214" t="s">
        <v>13</v>
      </c>
      <c r="D214" s="1">
        <v>43792</v>
      </c>
      <c r="E214" t="s">
        <v>33</v>
      </c>
      <c r="F214" t="s">
        <v>15</v>
      </c>
      <c r="G214" t="s">
        <v>16</v>
      </c>
      <c r="H214">
        <v>1012</v>
      </c>
      <c r="I214">
        <v>3</v>
      </c>
      <c r="J214">
        <v>1</v>
      </c>
      <c r="K214">
        <v>0</v>
      </c>
      <c r="L214" s="2">
        <v>7</v>
      </c>
    </row>
    <row r="215" spans="1:12" x14ac:dyDescent="0.25">
      <c r="A215">
        <v>214</v>
      </c>
      <c r="B215" t="s">
        <v>256</v>
      </c>
      <c r="C215" t="s">
        <v>13</v>
      </c>
      <c r="D215" s="1">
        <v>42899</v>
      </c>
      <c r="E215" t="s">
        <v>31</v>
      </c>
      <c r="F215" t="s">
        <v>15</v>
      </c>
      <c r="G215" t="s">
        <v>25</v>
      </c>
      <c r="H215">
        <v>2216</v>
      </c>
      <c r="I215">
        <v>2</v>
      </c>
      <c r="J215">
        <v>0</v>
      </c>
      <c r="K215">
        <v>0</v>
      </c>
      <c r="L215" s="2">
        <v>11</v>
      </c>
    </row>
    <row r="216" spans="1:12" x14ac:dyDescent="0.25">
      <c r="A216">
        <v>215</v>
      </c>
      <c r="B216" t="s">
        <v>257</v>
      </c>
      <c r="C216" t="s">
        <v>13</v>
      </c>
      <c r="D216" s="1">
        <v>44163</v>
      </c>
      <c r="E216" t="s">
        <v>58</v>
      </c>
      <c r="F216" t="s">
        <v>15</v>
      </c>
      <c r="G216" t="s">
        <v>47</v>
      </c>
      <c r="H216">
        <v>2020</v>
      </c>
      <c r="I216">
        <v>4.5</v>
      </c>
      <c r="J216">
        <v>0</v>
      </c>
      <c r="K216">
        <v>5</v>
      </c>
      <c r="L216" s="2">
        <v>0</v>
      </c>
    </row>
    <row r="217" spans="1:12" x14ac:dyDescent="0.25">
      <c r="A217">
        <v>216</v>
      </c>
      <c r="B217" t="s">
        <v>258</v>
      </c>
      <c r="C217" t="s">
        <v>13</v>
      </c>
      <c r="D217" s="1">
        <v>42680</v>
      </c>
      <c r="E217" t="s">
        <v>28</v>
      </c>
      <c r="F217" t="s">
        <v>24</v>
      </c>
      <c r="G217" t="s">
        <v>29</v>
      </c>
      <c r="H217">
        <v>3309</v>
      </c>
      <c r="I217">
        <v>4.5</v>
      </c>
      <c r="J217">
        <v>1</v>
      </c>
      <c r="K217">
        <v>0</v>
      </c>
      <c r="L217" s="2">
        <v>7</v>
      </c>
    </row>
    <row r="218" spans="1:12" x14ac:dyDescent="0.25">
      <c r="A218">
        <v>217</v>
      </c>
      <c r="B218" t="s">
        <v>259</v>
      </c>
      <c r="C218" t="s">
        <v>13</v>
      </c>
      <c r="D218" s="1">
        <v>43956</v>
      </c>
      <c r="E218" t="s">
        <v>33</v>
      </c>
      <c r="F218" t="s">
        <v>24</v>
      </c>
      <c r="G218" t="s">
        <v>29</v>
      </c>
      <c r="H218">
        <v>983</v>
      </c>
      <c r="I218">
        <v>2</v>
      </c>
      <c r="J218">
        <v>6</v>
      </c>
      <c r="K218">
        <v>0</v>
      </c>
      <c r="L218" s="2">
        <v>0</v>
      </c>
    </row>
    <row r="219" spans="1:12" x14ac:dyDescent="0.25">
      <c r="A219">
        <v>218</v>
      </c>
      <c r="B219" t="s">
        <v>260</v>
      </c>
      <c r="C219" t="s">
        <v>13</v>
      </c>
      <c r="D219" s="1">
        <v>43184</v>
      </c>
      <c r="E219" t="s">
        <v>23</v>
      </c>
      <c r="F219" t="s">
        <v>15</v>
      </c>
      <c r="G219" t="s">
        <v>25</v>
      </c>
      <c r="H219">
        <v>741</v>
      </c>
      <c r="I219">
        <v>3</v>
      </c>
      <c r="J219">
        <v>0</v>
      </c>
      <c r="K219">
        <v>0</v>
      </c>
      <c r="L219" s="2">
        <v>1</v>
      </c>
    </row>
    <row r="220" spans="1:12" x14ac:dyDescent="0.25">
      <c r="A220">
        <v>219</v>
      </c>
      <c r="B220" t="s">
        <v>261</v>
      </c>
      <c r="C220" t="s">
        <v>13</v>
      </c>
      <c r="D220" s="1">
        <v>42626</v>
      </c>
      <c r="E220" t="s">
        <v>33</v>
      </c>
      <c r="F220" t="s">
        <v>24</v>
      </c>
      <c r="G220" t="s">
        <v>25</v>
      </c>
      <c r="H220">
        <v>1171</v>
      </c>
      <c r="I220">
        <v>4.5</v>
      </c>
      <c r="J220">
        <v>0</v>
      </c>
      <c r="K220">
        <v>0</v>
      </c>
      <c r="L220" s="2">
        <v>0</v>
      </c>
    </row>
    <row r="221" spans="1:12" x14ac:dyDescent="0.25">
      <c r="A221">
        <v>220</v>
      </c>
      <c r="B221" t="s">
        <v>262</v>
      </c>
      <c r="C221" t="s">
        <v>13</v>
      </c>
      <c r="D221" s="1">
        <v>43817</v>
      </c>
      <c r="E221" t="s">
        <v>58</v>
      </c>
      <c r="F221" t="s">
        <v>15</v>
      </c>
      <c r="G221" t="s">
        <v>29</v>
      </c>
      <c r="H221">
        <v>2512</v>
      </c>
      <c r="I221">
        <v>5</v>
      </c>
      <c r="J221">
        <v>6</v>
      </c>
      <c r="K221">
        <v>0</v>
      </c>
      <c r="L221" s="2">
        <v>10</v>
      </c>
    </row>
    <row r="222" spans="1:12" x14ac:dyDescent="0.25">
      <c r="A222">
        <v>221</v>
      </c>
      <c r="B222" t="s">
        <v>263</v>
      </c>
      <c r="C222" t="s">
        <v>20</v>
      </c>
      <c r="D222" s="1">
        <v>43553</v>
      </c>
      <c r="E222" t="s">
        <v>14</v>
      </c>
      <c r="F222" t="s">
        <v>15</v>
      </c>
      <c r="G222" t="s">
        <v>16</v>
      </c>
      <c r="H222">
        <v>1608</v>
      </c>
      <c r="I222">
        <v>1</v>
      </c>
      <c r="J222">
        <v>0</v>
      </c>
      <c r="K222">
        <v>3</v>
      </c>
      <c r="L222" s="2">
        <v>4</v>
      </c>
    </row>
    <row r="223" spans="1:12" x14ac:dyDescent="0.25">
      <c r="A223">
        <v>222</v>
      </c>
      <c r="B223" t="s">
        <v>264</v>
      </c>
      <c r="C223" t="s">
        <v>13</v>
      </c>
      <c r="D223" s="1">
        <v>43945</v>
      </c>
      <c r="E223" t="s">
        <v>58</v>
      </c>
      <c r="F223" t="s">
        <v>24</v>
      </c>
      <c r="G223" t="s">
        <v>29</v>
      </c>
      <c r="H223">
        <v>1677</v>
      </c>
      <c r="I223">
        <v>1</v>
      </c>
      <c r="J223">
        <v>0</v>
      </c>
      <c r="K223">
        <v>0</v>
      </c>
      <c r="L223" s="2">
        <v>12</v>
      </c>
    </row>
    <row r="224" spans="1:12" x14ac:dyDescent="0.25">
      <c r="A224">
        <v>223</v>
      </c>
      <c r="B224" t="s">
        <v>265</v>
      </c>
      <c r="C224" t="s">
        <v>20</v>
      </c>
      <c r="D224" s="1">
        <v>43215</v>
      </c>
      <c r="E224" t="s">
        <v>58</v>
      </c>
      <c r="F224" t="s">
        <v>15</v>
      </c>
      <c r="G224" t="s">
        <v>16</v>
      </c>
      <c r="H224">
        <v>3414</v>
      </c>
      <c r="I224">
        <v>5</v>
      </c>
      <c r="J224">
        <v>0</v>
      </c>
      <c r="K224">
        <v>0</v>
      </c>
      <c r="L224" s="2">
        <v>2</v>
      </c>
    </row>
    <row r="225" spans="1:12" x14ac:dyDescent="0.25">
      <c r="A225">
        <v>224</v>
      </c>
      <c r="B225" t="s">
        <v>266</v>
      </c>
      <c r="C225" t="s">
        <v>13</v>
      </c>
      <c r="D225" s="1">
        <v>43553</v>
      </c>
      <c r="E225" t="s">
        <v>58</v>
      </c>
      <c r="F225" t="s">
        <v>206</v>
      </c>
      <c r="G225" t="s">
        <v>25</v>
      </c>
      <c r="H225">
        <v>1358</v>
      </c>
      <c r="I225">
        <v>5</v>
      </c>
      <c r="J225">
        <v>0</v>
      </c>
      <c r="K225">
        <v>0</v>
      </c>
      <c r="L225" s="2">
        <v>10</v>
      </c>
    </row>
    <row r="226" spans="1:12" x14ac:dyDescent="0.25">
      <c r="A226">
        <v>225</v>
      </c>
      <c r="B226" t="s">
        <v>267</v>
      </c>
      <c r="C226" t="s">
        <v>13</v>
      </c>
      <c r="D226" s="1">
        <v>43694</v>
      </c>
      <c r="E226" t="s">
        <v>33</v>
      </c>
      <c r="F226" t="s">
        <v>15</v>
      </c>
      <c r="G226" t="s">
        <v>47</v>
      </c>
      <c r="H226">
        <v>703</v>
      </c>
      <c r="I226">
        <v>4.5</v>
      </c>
      <c r="J226">
        <v>0</v>
      </c>
      <c r="K226">
        <v>0</v>
      </c>
      <c r="L226" s="2">
        <v>64</v>
      </c>
    </row>
    <row r="227" spans="1:12" x14ac:dyDescent="0.25">
      <c r="A227">
        <v>226</v>
      </c>
      <c r="B227" t="s">
        <v>268</v>
      </c>
      <c r="C227" t="s">
        <v>20</v>
      </c>
      <c r="D227" s="1">
        <v>43443</v>
      </c>
      <c r="E227" t="s">
        <v>28</v>
      </c>
      <c r="F227" t="s">
        <v>15</v>
      </c>
      <c r="G227" t="s">
        <v>25</v>
      </c>
      <c r="H227">
        <v>2017</v>
      </c>
      <c r="I227">
        <v>2</v>
      </c>
      <c r="J227">
        <v>0</v>
      </c>
      <c r="K227">
        <v>1</v>
      </c>
      <c r="L227" s="2">
        <v>8</v>
      </c>
    </row>
    <row r="228" spans="1:12" x14ac:dyDescent="0.25">
      <c r="A228">
        <v>227</v>
      </c>
      <c r="B228" t="s">
        <v>269</v>
      </c>
      <c r="C228" t="s">
        <v>13</v>
      </c>
      <c r="D228" s="1">
        <v>43687</v>
      </c>
      <c r="E228" t="s">
        <v>28</v>
      </c>
      <c r="F228" t="s">
        <v>15</v>
      </c>
      <c r="G228" t="s">
        <v>25</v>
      </c>
      <c r="H228">
        <v>1806</v>
      </c>
      <c r="I228">
        <v>5</v>
      </c>
      <c r="J228">
        <v>0</v>
      </c>
      <c r="K228">
        <v>0</v>
      </c>
      <c r="L228" s="2">
        <v>7</v>
      </c>
    </row>
    <row r="229" spans="1:12" x14ac:dyDescent="0.25">
      <c r="A229">
        <v>228</v>
      </c>
      <c r="B229" t="s">
        <v>270</v>
      </c>
      <c r="C229" t="s">
        <v>20</v>
      </c>
      <c r="D229" s="1">
        <v>43663</v>
      </c>
      <c r="E229" t="s">
        <v>84</v>
      </c>
      <c r="F229" t="s">
        <v>15</v>
      </c>
      <c r="G229" t="s">
        <v>29</v>
      </c>
      <c r="H229">
        <v>2421</v>
      </c>
      <c r="I229">
        <v>3</v>
      </c>
      <c r="J229">
        <v>6</v>
      </c>
      <c r="K229">
        <v>0</v>
      </c>
      <c r="L229" s="2">
        <v>16</v>
      </c>
    </row>
    <row r="230" spans="1:12" x14ac:dyDescent="0.25">
      <c r="A230">
        <v>229</v>
      </c>
      <c r="B230" t="s">
        <v>271</v>
      </c>
      <c r="C230" t="s">
        <v>13</v>
      </c>
      <c r="D230" s="1">
        <v>43256</v>
      </c>
      <c r="E230" t="s">
        <v>45</v>
      </c>
      <c r="F230" t="s">
        <v>24</v>
      </c>
      <c r="G230" t="s">
        <v>29</v>
      </c>
      <c r="H230">
        <v>1461</v>
      </c>
      <c r="I230">
        <v>5</v>
      </c>
      <c r="J230">
        <v>1</v>
      </c>
      <c r="K230">
        <v>0</v>
      </c>
      <c r="L230" s="2">
        <v>7</v>
      </c>
    </row>
    <row r="231" spans="1:12" x14ac:dyDescent="0.25">
      <c r="A231">
        <v>230</v>
      </c>
      <c r="B231" t="s">
        <v>272</v>
      </c>
      <c r="C231" t="s">
        <v>20</v>
      </c>
      <c r="D231" s="1">
        <v>44106</v>
      </c>
      <c r="E231" t="s">
        <v>23</v>
      </c>
      <c r="F231" t="s">
        <v>15</v>
      </c>
      <c r="G231" t="s">
        <v>47</v>
      </c>
      <c r="H231">
        <v>1287</v>
      </c>
      <c r="I231">
        <v>1</v>
      </c>
      <c r="J231">
        <v>0</v>
      </c>
      <c r="K231">
        <v>0</v>
      </c>
      <c r="L231" s="2">
        <v>7</v>
      </c>
    </row>
    <row r="232" spans="1:12" x14ac:dyDescent="0.25">
      <c r="A232">
        <v>231</v>
      </c>
      <c r="B232" t="s">
        <v>273</v>
      </c>
      <c r="C232" t="s">
        <v>13</v>
      </c>
      <c r="D232" s="1">
        <v>43244</v>
      </c>
      <c r="E232" t="s">
        <v>23</v>
      </c>
      <c r="F232" t="s">
        <v>15</v>
      </c>
      <c r="G232" t="s">
        <v>25</v>
      </c>
      <c r="H232">
        <v>2756</v>
      </c>
      <c r="I232">
        <v>3</v>
      </c>
      <c r="J232">
        <v>2</v>
      </c>
      <c r="K232">
        <v>0</v>
      </c>
      <c r="L232" s="2">
        <v>4</v>
      </c>
    </row>
    <row r="233" spans="1:12" x14ac:dyDescent="0.25">
      <c r="A233">
        <v>232</v>
      </c>
      <c r="B233" t="s">
        <v>274</v>
      </c>
      <c r="C233" t="s">
        <v>13</v>
      </c>
      <c r="D233" s="1">
        <v>43474</v>
      </c>
      <c r="E233" t="s">
        <v>14</v>
      </c>
      <c r="F233" t="s">
        <v>15</v>
      </c>
      <c r="G233" t="s">
        <v>25</v>
      </c>
      <c r="H233">
        <v>2332</v>
      </c>
      <c r="I233">
        <v>5</v>
      </c>
      <c r="J233">
        <v>0</v>
      </c>
      <c r="K233">
        <v>0</v>
      </c>
      <c r="L233" s="2">
        <v>2</v>
      </c>
    </row>
    <row r="234" spans="1:12" x14ac:dyDescent="0.25">
      <c r="A234">
        <v>233</v>
      </c>
      <c r="B234" t="s">
        <v>275</v>
      </c>
      <c r="C234" t="s">
        <v>13</v>
      </c>
      <c r="D234" s="1">
        <v>43795</v>
      </c>
      <c r="E234" t="s">
        <v>56</v>
      </c>
      <c r="F234" t="s">
        <v>15</v>
      </c>
      <c r="G234" t="s">
        <v>25</v>
      </c>
      <c r="H234">
        <v>812</v>
      </c>
      <c r="I234">
        <v>3</v>
      </c>
      <c r="J234">
        <v>0</v>
      </c>
      <c r="K234">
        <v>0</v>
      </c>
      <c r="L234" s="2">
        <v>10</v>
      </c>
    </row>
    <row r="235" spans="1:12" x14ac:dyDescent="0.25">
      <c r="A235">
        <v>234</v>
      </c>
      <c r="B235" t="s">
        <v>276</v>
      </c>
      <c r="C235" t="s">
        <v>13</v>
      </c>
      <c r="D235" s="1">
        <v>44103</v>
      </c>
      <c r="E235" t="s">
        <v>23</v>
      </c>
      <c r="F235" t="s">
        <v>15</v>
      </c>
      <c r="G235" t="s">
        <v>29</v>
      </c>
      <c r="H235">
        <v>2651</v>
      </c>
      <c r="I235">
        <v>1</v>
      </c>
      <c r="J235">
        <v>0</v>
      </c>
      <c r="K235">
        <v>0</v>
      </c>
      <c r="L235" s="2">
        <v>12</v>
      </c>
    </row>
    <row r="236" spans="1:12" x14ac:dyDescent="0.25">
      <c r="A236">
        <v>235</v>
      </c>
      <c r="B236" t="s">
        <v>277</v>
      </c>
      <c r="C236" t="s">
        <v>13</v>
      </c>
      <c r="D236" s="1">
        <v>43547</v>
      </c>
      <c r="E236" t="s">
        <v>31</v>
      </c>
      <c r="F236" t="s">
        <v>24</v>
      </c>
      <c r="G236" t="s">
        <v>16</v>
      </c>
      <c r="H236">
        <v>2331</v>
      </c>
      <c r="I236">
        <v>4.5</v>
      </c>
      <c r="J236">
        <v>0</v>
      </c>
      <c r="K236">
        <v>0</v>
      </c>
      <c r="L236" s="2">
        <v>9</v>
      </c>
    </row>
    <row r="237" spans="1:12" x14ac:dyDescent="0.25">
      <c r="A237">
        <v>236</v>
      </c>
      <c r="B237" t="s">
        <v>278</v>
      </c>
      <c r="C237" t="s">
        <v>13</v>
      </c>
      <c r="D237" s="1">
        <v>43826</v>
      </c>
      <c r="E237" t="s">
        <v>31</v>
      </c>
      <c r="F237" t="s">
        <v>18</v>
      </c>
      <c r="G237" t="s">
        <v>29</v>
      </c>
      <c r="H237">
        <v>2162</v>
      </c>
      <c r="I237">
        <v>5</v>
      </c>
      <c r="J237">
        <v>0</v>
      </c>
      <c r="K237">
        <v>0</v>
      </c>
      <c r="L237" s="2">
        <v>13</v>
      </c>
    </row>
    <row r="238" spans="1:12" x14ac:dyDescent="0.25">
      <c r="A238">
        <v>237</v>
      </c>
      <c r="B238" t="s">
        <v>279</v>
      </c>
      <c r="C238" t="s">
        <v>13</v>
      </c>
      <c r="D238" s="1">
        <v>43991</v>
      </c>
      <c r="E238" t="s">
        <v>23</v>
      </c>
      <c r="F238" t="s">
        <v>15</v>
      </c>
      <c r="G238" t="s">
        <v>29</v>
      </c>
      <c r="H238">
        <v>1952</v>
      </c>
      <c r="I238">
        <v>3</v>
      </c>
      <c r="J238">
        <v>1</v>
      </c>
      <c r="K238">
        <v>1</v>
      </c>
      <c r="L238" s="2">
        <v>34</v>
      </c>
    </row>
    <row r="239" spans="1:12" x14ac:dyDescent="0.25">
      <c r="A239">
        <v>238</v>
      </c>
      <c r="B239" t="s">
        <v>280</v>
      </c>
      <c r="C239" t="s">
        <v>20</v>
      </c>
      <c r="D239" s="1">
        <v>43931</v>
      </c>
      <c r="E239" t="s">
        <v>28</v>
      </c>
      <c r="F239" t="s">
        <v>15</v>
      </c>
      <c r="G239" t="s">
        <v>29</v>
      </c>
      <c r="H239">
        <v>2976</v>
      </c>
      <c r="I239">
        <v>4.5</v>
      </c>
      <c r="J239">
        <v>0</v>
      </c>
      <c r="K239">
        <v>2</v>
      </c>
      <c r="L239" s="2">
        <v>6</v>
      </c>
    </row>
    <row r="240" spans="1:12" x14ac:dyDescent="0.25">
      <c r="A240">
        <v>239</v>
      </c>
      <c r="B240" t="s">
        <v>281</v>
      </c>
      <c r="C240" t="s">
        <v>13</v>
      </c>
      <c r="D240" s="1">
        <v>43272</v>
      </c>
      <c r="E240" t="s">
        <v>23</v>
      </c>
      <c r="F240" t="s">
        <v>18</v>
      </c>
      <c r="G240" t="s">
        <v>25</v>
      </c>
      <c r="H240">
        <v>2080</v>
      </c>
      <c r="I240">
        <v>5</v>
      </c>
      <c r="J240">
        <v>0</v>
      </c>
      <c r="K240">
        <v>5</v>
      </c>
      <c r="L240" s="2">
        <v>13</v>
      </c>
    </row>
    <row r="241" spans="1:12" x14ac:dyDescent="0.25">
      <c r="A241">
        <v>240</v>
      </c>
      <c r="B241" t="s">
        <v>282</v>
      </c>
      <c r="C241" t="s">
        <v>13</v>
      </c>
      <c r="D241" s="1">
        <v>43431</v>
      </c>
      <c r="E241" t="s">
        <v>45</v>
      </c>
      <c r="F241" t="s">
        <v>15</v>
      </c>
      <c r="G241" t="s">
        <v>25</v>
      </c>
      <c r="H241">
        <v>1668</v>
      </c>
      <c r="I241">
        <v>4.5</v>
      </c>
      <c r="J241">
        <v>0</v>
      </c>
      <c r="K241">
        <v>3</v>
      </c>
      <c r="L241" s="2">
        <v>3</v>
      </c>
    </row>
    <row r="242" spans="1:12" x14ac:dyDescent="0.25">
      <c r="A242">
        <v>241</v>
      </c>
      <c r="B242" t="s">
        <v>283</v>
      </c>
      <c r="C242" t="s">
        <v>13</v>
      </c>
      <c r="D242" s="1">
        <v>42556</v>
      </c>
      <c r="E242" t="s">
        <v>45</v>
      </c>
      <c r="F242" t="s">
        <v>15</v>
      </c>
      <c r="G242" t="s">
        <v>25</v>
      </c>
      <c r="H242">
        <v>2234</v>
      </c>
      <c r="I242">
        <v>5</v>
      </c>
      <c r="J242">
        <v>3</v>
      </c>
      <c r="K242">
        <v>0</v>
      </c>
      <c r="L242" s="2">
        <v>7</v>
      </c>
    </row>
    <row r="243" spans="1:12" x14ac:dyDescent="0.25">
      <c r="A243">
        <v>242</v>
      </c>
      <c r="B243" t="s">
        <v>284</v>
      </c>
      <c r="C243" t="s">
        <v>13</v>
      </c>
      <c r="D243" s="1">
        <v>43765</v>
      </c>
      <c r="E243" t="s">
        <v>33</v>
      </c>
      <c r="F243" t="s">
        <v>38</v>
      </c>
      <c r="G243" t="s">
        <v>47</v>
      </c>
      <c r="H243">
        <v>2096</v>
      </c>
      <c r="I243">
        <v>3</v>
      </c>
      <c r="J243">
        <v>5</v>
      </c>
      <c r="K243">
        <v>2</v>
      </c>
      <c r="L243" s="2">
        <v>0</v>
      </c>
    </row>
    <row r="244" spans="1:12" x14ac:dyDescent="0.25">
      <c r="A244">
        <v>243</v>
      </c>
      <c r="B244" t="s">
        <v>285</v>
      </c>
      <c r="C244" t="s">
        <v>13</v>
      </c>
      <c r="D244" s="1">
        <v>43612</v>
      </c>
      <c r="E244" t="s">
        <v>23</v>
      </c>
      <c r="F244" t="s">
        <v>18</v>
      </c>
      <c r="G244" t="s">
        <v>25</v>
      </c>
      <c r="H244">
        <v>2129</v>
      </c>
      <c r="I244">
        <v>3</v>
      </c>
      <c r="J244">
        <v>1</v>
      </c>
      <c r="K244">
        <v>1</v>
      </c>
      <c r="L244" s="2">
        <v>3</v>
      </c>
    </row>
    <row r="245" spans="1:12" x14ac:dyDescent="0.25">
      <c r="A245">
        <v>244</v>
      </c>
      <c r="B245" t="s">
        <v>286</v>
      </c>
      <c r="C245" t="s">
        <v>13</v>
      </c>
      <c r="D245" s="1">
        <v>43508</v>
      </c>
      <c r="E245" t="s">
        <v>23</v>
      </c>
      <c r="F245" t="s">
        <v>18</v>
      </c>
      <c r="G245" t="s">
        <v>25</v>
      </c>
      <c r="H245">
        <v>1429</v>
      </c>
      <c r="I245">
        <v>3</v>
      </c>
      <c r="J245">
        <v>0</v>
      </c>
      <c r="K245">
        <v>5</v>
      </c>
      <c r="L245" s="2">
        <v>8</v>
      </c>
    </row>
    <row r="246" spans="1:12" x14ac:dyDescent="0.25">
      <c r="A246">
        <v>245</v>
      </c>
      <c r="B246" t="s">
        <v>287</v>
      </c>
      <c r="C246" t="s">
        <v>13</v>
      </c>
      <c r="D246" s="1">
        <v>44126</v>
      </c>
      <c r="E246" t="s">
        <v>23</v>
      </c>
      <c r="F246" t="s">
        <v>24</v>
      </c>
      <c r="G246" t="s">
        <v>29</v>
      </c>
      <c r="H246">
        <v>1479</v>
      </c>
      <c r="I246">
        <v>3</v>
      </c>
      <c r="J246">
        <v>5</v>
      </c>
      <c r="K246">
        <v>4</v>
      </c>
      <c r="L246" s="2">
        <v>8</v>
      </c>
    </row>
    <row r="247" spans="1:12" x14ac:dyDescent="0.25">
      <c r="A247">
        <v>246</v>
      </c>
      <c r="B247" t="s">
        <v>288</v>
      </c>
      <c r="C247" t="s">
        <v>13</v>
      </c>
      <c r="D247" s="1">
        <v>44181</v>
      </c>
      <c r="E247" t="s">
        <v>14</v>
      </c>
      <c r="F247" t="s">
        <v>24</v>
      </c>
      <c r="G247" t="s">
        <v>29</v>
      </c>
      <c r="H247">
        <v>2884</v>
      </c>
      <c r="I247">
        <v>5</v>
      </c>
      <c r="J247">
        <v>1</v>
      </c>
      <c r="K247">
        <v>6</v>
      </c>
      <c r="L247" s="2">
        <v>3</v>
      </c>
    </row>
    <row r="248" spans="1:12" x14ac:dyDescent="0.25">
      <c r="A248">
        <v>247</v>
      </c>
      <c r="B248" t="s">
        <v>289</v>
      </c>
      <c r="C248" t="s">
        <v>13</v>
      </c>
      <c r="D248" s="1">
        <v>44167</v>
      </c>
      <c r="E248" t="s">
        <v>56</v>
      </c>
      <c r="F248" t="s">
        <v>38</v>
      </c>
      <c r="G248" t="s">
        <v>25</v>
      </c>
      <c r="H248">
        <v>2947</v>
      </c>
      <c r="I248">
        <v>3</v>
      </c>
      <c r="J248">
        <v>5</v>
      </c>
      <c r="K248">
        <v>0</v>
      </c>
      <c r="L248" s="2">
        <v>1</v>
      </c>
    </row>
    <row r="249" spans="1:12" x14ac:dyDescent="0.25">
      <c r="A249">
        <v>248</v>
      </c>
      <c r="B249" t="s">
        <v>290</v>
      </c>
      <c r="C249" t="s">
        <v>13</v>
      </c>
      <c r="D249" s="1">
        <v>43275</v>
      </c>
      <c r="E249" t="s">
        <v>14</v>
      </c>
      <c r="F249" t="s">
        <v>15</v>
      </c>
      <c r="G249" t="s">
        <v>29</v>
      </c>
      <c r="H249">
        <v>1795</v>
      </c>
      <c r="I249">
        <v>1</v>
      </c>
      <c r="J249">
        <v>0</v>
      </c>
      <c r="K249">
        <v>0</v>
      </c>
      <c r="L249" s="2">
        <v>4</v>
      </c>
    </row>
    <row r="250" spans="1:12" x14ac:dyDescent="0.25">
      <c r="A250">
        <v>249</v>
      </c>
      <c r="B250" t="s">
        <v>291</v>
      </c>
      <c r="C250" t="s">
        <v>20</v>
      </c>
      <c r="D250" s="1">
        <v>43137</v>
      </c>
      <c r="E250" t="s">
        <v>33</v>
      </c>
      <c r="F250" t="s">
        <v>15</v>
      </c>
      <c r="G250" t="s">
        <v>16</v>
      </c>
      <c r="H250">
        <v>1982</v>
      </c>
      <c r="I250">
        <v>5</v>
      </c>
      <c r="J250">
        <v>1</v>
      </c>
      <c r="K250">
        <v>0</v>
      </c>
      <c r="L250" s="2">
        <v>7</v>
      </c>
    </row>
    <row r="251" spans="1:12" x14ac:dyDescent="0.25">
      <c r="A251">
        <v>250</v>
      </c>
      <c r="B251" t="s">
        <v>292</v>
      </c>
      <c r="C251" t="s">
        <v>13</v>
      </c>
      <c r="D251" s="1">
        <v>44162</v>
      </c>
      <c r="E251" t="s">
        <v>33</v>
      </c>
      <c r="F251" t="s">
        <v>15</v>
      </c>
      <c r="G251" t="s">
        <v>47</v>
      </c>
      <c r="H251">
        <v>2543</v>
      </c>
      <c r="I251">
        <v>5</v>
      </c>
      <c r="J251">
        <v>0</v>
      </c>
      <c r="K251">
        <v>0</v>
      </c>
      <c r="L251" s="2">
        <v>86</v>
      </c>
    </row>
    <row r="252" spans="1:12" x14ac:dyDescent="0.25">
      <c r="A252">
        <v>251</v>
      </c>
      <c r="B252" t="s">
        <v>293</v>
      </c>
      <c r="C252" t="s">
        <v>20</v>
      </c>
      <c r="D252" s="1">
        <v>43869</v>
      </c>
      <c r="E252" t="s">
        <v>23</v>
      </c>
      <c r="F252" t="s">
        <v>15</v>
      </c>
      <c r="G252" t="s">
        <v>25</v>
      </c>
      <c r="H252">
        <v>2787</v>
      </c>
      <c r="I252">
        <v>3</v>
      </c>
      <c r="J252">
        <v>3</v>
      </c>
      <c r="K252">
        <v>0</v>
      </c>
      <c r="L252" s="2">
        <v>12</v>
      </c>
    </row>
    <row r="253" spans="1:12" x14ac:dyDescent="0.25">
      <c r="A253">
        <v>252</v>
      </c>
      <c r="B253" t="s">
        <v>294</v>
      </c>
      <c r="C253" t="s">
        <v>13</v>
      </c>
      <c r="D253" s="1">
        <v>43865</v>
      </c>
      <c r="E253" t="s">
        <v>58</v>
      </c>
      <c r="F253" t="s">
        <v>15</v>
      </c>
      <c r="G253" t="s">
        <v>29</v>
      </c>
      <c r="H253">
        <v>1095</v>
      </c>
      <c r="I253">
        <v>5</v>
      </c>
      <c r="J253">
        <v>6</v>
      </c>
      <c r="K253">
        <v>0</v>
      </c>
      <c r="L253" s="2">
        <v>5</v>
      </c>
    </row>
    <row r="254" spans="1:12" x14ac:dyDescent="0.25">
      <c r="A254">
        <v>253</v>
      </c>
      <c r="B254" t="s">
        <v>295</v>
      </c>
      <c r="C254" t="s">
        <v>20</v>
      </c>
      <c r="D254" s="1">
        <v>43936</v>
      </c>
      <c r="E254" t="s">
        <v>23</v>
      </c>
      <c r="F254" t="s">
        <v>18</v>
      </c>
      <c r="G254" t="s">
        <v>25</v>
      </c>
      <c r="H254">
        <v>2009</v>
      </c>
      <c r="I254">
        <v>5</v>
      </c>
      <c r="J254">
        <v>0</v>
      </c>
      <c r="K254">
        <v>0</v>
      </c>
      <c r="L254" s="2">
        <v>0</v>
      </c>
    </row>
    <row r="255" spans="1:12" x14ac:dyDescent="0.25">
      <c r="A255">
        <v>254</v>
      </c>
      <c r="B255" t="s">
        <v>296</v>
      </c>
      <c r="C255" t="s">
        <v>20</v>
      </c>
      <c r="D255" s="1">
        <v>42557</v>
      </c>
      <c r="E255" t="s">
        <v>68</v>
      </c>
      <c r="F255" t="s">
        <v>15</v>
      </c>
      <c r="G255" t="s">
        <v>29</v>
      </c>
      <c r="H255">
        <v>1837</v>
      </c>
      <c r="I255">
        <v>3</v>
      </c>
      <c r="J255">
        <v>1</v>
      </c>
      <c r="K255">
        <v>0</v>
      </c>
      <c r="L255" s="2">
        <v>2</v>
      </c>
    </row>
    <row r="256" spans="1:12" x14ac:dyDescent="0.25">
      <c r="A256">
        <v>255</v>
      </c>
      <c r="B256" t="s">
        <v>297</v>
      </c>
      <c r="C256" t="s">
        <v>13</v>
      </c>
      <c r="D256" s="1">
        <v>43729</v>
      </c>
      <c r="E256" t="s">
        <v>56</v>
      </c>
      <c r="F256" t="s">
        <v>18</v>
      </c>
      <c r="G256" t="s">
        <v>25</v>
      </c>
      <c r="H256">
        <v>3109</v>
      </c>
      <c r="I256">
        <v>3</v>
      </c>
      <c r="J256">
        <v>1</v>
      </c>
      <c r="K256">
        <v>0</v>
      </c>
      <c r="L256" s="2">
        <v>9</v>
      </c>
    </row>
    <row r="257" spans="1:12" x14ac:dyDescent="0.25">
      <c r="A257">
        <v>256</v>
      </c>
      <c r="B257" t="s">
        <v>298</v>
      </c>
      <c r="C257" t="s">
        <v>20</v>
      </c>
      <c r="D257" s="1">
        <v>43982</v>
      </c>
      <c r="E257" t="s">
        <v>23</v>
      </c>
      <c r="F257" t="s">
        <v>15</v>
      </c>
      <c r="G257" t="s">
        <v>25</v>
      </c>
      <c r="H257">
        <v>2832</v>
      </c>
      <c r="I257">
        <v>5</v>
      </c>
      <c r="J257">
        <v>1</v>
      </c>
      <c r="K257">
        <v>0</v>
      </c>
      <c r="L257" s="2">
        <v>5</v>
      </c>
    </row>
    <row r="258" spans="1:12" x14ac:dyDescent="0.25">
      <c r="A258">
        <v>257</v>
      </c>
      <c r="B258" t="s">
        <v>299</v>
      </c>
      <c r="C258" t="s">
        <v>13</v>
      </c>
      <c r="D258" s="1">
        <v>43466</v>
      </c>
      <c r="E258" t="s">
        <v>23</v>
      </c>
      <c r="F258" t="s">
        <v>15</v>
      </c>
      <c r="G258" t="s">
        <v>25</v>
      </c>
      <c r="H258">
        <v>2940</v>
      </c>
      <c r="I258">
        <v>1</v>
      </c>
      <c r="J258">
        <v>6</v>
      </c>
      <c r="K258">
        <v>4</v>
      </c>
      <c r="L258" s="2">
        <v>7</v>
      </c>
    </row>
    <row r="259" spans="1:12" x14ac:dyDescent="0.25">
      <c r="A259">
        <v>258</v>
      </c>
      <c r="B259" t="s">
        <v>300</v>
      </c>
      <c r="C259" t="s">
        <v>13</v>
      </c>
      <c r="D259" s="1">
        <v>43560</v>
      </c>
      <c r="E259" t="s">
        <v>28</v>
      </c>
      <c r="F259" t="s">
        <v>38</v>
      </c>
      <c r="G259" t="s">
        <v>29</v>
      </c>
      <c r="H259">
        <v>983</v>
      </c>
      <c r="I259">
        <v>5</v>
      </c>
      <c r="J259">
        <v>0</v>
      </c>
      <c r="K259">
        <v>0</v>
      </c>
      <c r="L259" s="2">
        <v>13</v>
      </c>
    </row>
    <row r="260" spans="1:12" x14ac:dyDescent="0.25">
      <c r="A260">
        <v>259</v>
      </c>
      <c r="B260" t="s">
        <v>301</v>
      </c>
      <c r="C260" t="s">
        <v>13</v>
      </c>
      <c r="D260" s="1">
        <v>43941</v>
      </c>
      <c r="E260" t="s">
        <v>40</v>
      </c>
      <c r="F260" t="s">
        <v>15</v>
      </c>
      <c r="G260" t="s">
        <v>29</v>
      </c>
      <c r="H260">
        <v>1223</v>
      </c>
      <c r="I260">
        <v>1</v>
      </c>
      <c r="J260">
        <v>6</v>
      </c>
      <c r="K260">
        <v>0</v>
      </c>
      <c r="L260" s="2">
        <v>10</v>
      </c>
    </row>
    <row r="261" spans="1:12" x14ac:dyDescent="0.25">
      <c r="A261">
        <v>260</v>
      </c>
      <c r="B261" t="s">
        <v>302</v>
      </c>
      <c r="C261" t="s">
        <v>20</v>
      </c>
      <c r="D261" s="1">
        <v>44025</v>
      </c>
      <c r="E261" t="s">
        <v>100</v>
      </c>
      <c r="F261" t="s">
        <v>15</v>
      </c>
      <c r="G261" t="s">
        <v>29</v>
      </c>
      <c r="H261">
        <v>833</v>
      </c>
      <c r="I261">
        <v>1</v>
      </c>
      <c r="J261">
        <v>1</v>
      </c>
      <c r="K261">
        <v>0</v>
      </c>
      <c r="L261" s="2">
        <v>5</v>
      </c>
    </row>
    <row r="262" spans="1:12" x14ac:dyDescent="0.25">
      <c r="A262">
        <v>261</v>
      </c>
      <c r="B262" t="s">
        <v>303</v>
      </c>
      <c r="C262" t="s">
        <v>20</v>
      </c>
      <c r="D262" s="1">
        <v>43230</v>
      </c>
      <c r="E262" t="s">
        <v>14</v>
      </c>
      <c r="F262" t="s">
        <v>15</v>
      </c>
      <c r="G262" t="s">
        <v>16</v>
      </c>
      <c r="H262">
        <v>2074</v>
      </c>
      <c r="I262">
        <v>3</v>
      </c>
      <c r="J262">
        <v>1</v>
      </c>
      <c r="K262">
        <v>0</v>
      </c>
      <c r="L262" s="2">
        <v>2</v>
      </c>
    </row>
    <row r="263" spans="1:12" x14ac:dyDescent="0.25">
      <c r="A263">
        <v>262</v>
      </c>
      <c r="B263" t="s">
        <v>304</v>
      </c>
      <c r="C263" t="s">
        <v>13</v>
      </c>
      <c r="D263" s="1">
        <v>43171</v>
      </c>
      <c r="E263" t="s">
        <v>14</v>
      </c>
      <c r="F263" t="s">
        <v>24</v>
      </c>
      <c r="G263" t="s">
        <v>47</v>
      </c>
      <c r="H263">
        <v>2811</v>
      </c>
      <c r="I263">
        <v>3</v>
      </c>
      <c r="J263">
        <v>0</v>
      </c>
      <c r="K263">
        <v>1</v>
      </c>
      <c r="L263" s="2">
        <v>9</v>
      </c>
    </row>
    <row r="264" spans="1:12" x14ac:dyDescent="0.25">
      <c r="A264">
        <v>263</v>
      </c>
      <c r="B264" t="s">
        <v>305</v>
      </c>
      <c r="C264" t="s">
        <v>13</v>
      </c>
      <c r="D264" s="1">
        <v>43731</v>
      </c>
      <c r="E264" t="s">
        <v>14</v>
      </c>
      <c r="F264" t="s">
        <v>18</v>
      </c>
      <c r="G264" t="s">
        <v>29</v>
      </c>
      <c r="H264">
        <v>1436</v>
      </c>
      <c r="I264">
        <v>4.5</v>
      </c>
      <c r="J264">
        <v>3</v>
      </c>
      <c r="K264">
        <v>4</v>
      </c>
      <c r="L264" s="2">
        <v>4</v>
      </c>
    </row>
    <row r="265" spans="1:12" x14ac:dyDescent="0.25">
      <c r="A265">
        <v>264</v>
      </c>
      <c r="B265" t="s">
        <v>306</v>
      </c>
      <c r="C265" t="s">
        <v>20</v>
      </c>
      <c r="D265" s="1">
        <v>43647</v>
      </c>
      <c r="E265" t="s">
        <v>23</v>
      </c>
      <c r="F265" t="s">
        <v>15</v>
      </c>
      <c r="G265" t="s">
        <v>29</v>
      </c>
      <c r="H265">
        <v>1041</v>
      </c>
      <c r="I265">
        <v>2</v>
      </c>
      <c r="J265">
        <v>2</v>
      </c>
      <c r="K265">
        <v>0</v>
      </c>
      <c r="L265" s="2">
        <v>5</v>
      </c>
    </row>
    <row r="266" spans="1:12" x14ac:dyDescent="0.25">
      <c r="A266">
        <v>265</v>
      </c>
      <c r="B266" t="s">
        <v>307</v>
      </c>
      <c r="C266" t="s">
        <v>20</v>
      </c>
      <c r="D266" s="1">
        <v>43266</v>
      </c>
      <c r="E266" t="s">
        <v>14</v>
      </c>
      <c r="F266" t="s">
        <v>15</v>
      </c>
      <c r="G266" t="s">
        <v>25</v>
      </c>
      <c r="H266">
        <v>2231</v>
      </c>
      <c r="I266">
        <v>3</v>
      </c>
      <c r="J266">
        <v>0</v>
      </c>
      <c r="K266">
        <v>0</v>
      </c>
      <c r="L266" s="2">
        <v>87</v>
      </c>
    </row>
    <row r="267" spans="1:12" x14ac:dyDescent="0.25">
      <c r="A267">
        <v>266</v>
      </c>
      <c r="B267" t="s">
        <v>308</v>
      </c>
      <c r="C267" t="s">
        <v>13</v>
      </c>
      <c r="D267" s="1">
        <v>43512</v>
      </c>
      <c r="E267" t="s">
        <v>45</v>
      </c>
      <c r="F267" t="s">
        <v>24</v>
      </c>
      <c r="G267" t="s">
        <v>16</v>
      </c>
      <c r="H267">
        <v>1036</v>
      </c>
      <c r="I267">
        <v>3</v>
      </c>
      <c r="J267">
        <v>0</v>
      </c>
      <c r="K267">
        <v>0</v>
      </c>
      <c r="L267" s="2">
        <v>1</v>
      </c>
    </row>
    <row r="268" spans="1:12" x14ac:dyDescent="0.25">
      <c r="A268">
        <v>267</v>
      </c>
      <c r="B268" t="s">
        <v>309</v>
      </c>
      <c r="C268" t="s">
        <v>20</v>
      </c>
      <c r="D268" s="1">
        <v>44119</v>
      </c>
      <c r="E268" t="s">
        <v>14</v>
      </c>
      <c r="F268" t="s">
        <v>15</v>
      </c>
      <c r="G268" t="s">
        <v>29</v>
      </c>
      <c r="H268">
        <v>2143</v>
      </c>
      <c r="I268">
        <v>5</v>
      </c>
      <c r="J268">
        <v>0</v>
      </c>
      <c r="K268">
        <v>0</v>
      </c>
      <c r="L268" s="2">
        <v>45</v>
      </c>
    </row>
    <row r="269" spans="1:12" x14ac:dyDescent="0.25">
      <c r="A269">
        <v>268</v>
      </c>
      <c r="B269" t="s">
        <v>310</v>
      </c>
      <c r="C269" t="s">
        <v>20</v>
      </c>
      <c r="D269" s="1">
        <v>43837</v>
      </c>
      <c r="E269" t="s">
        <v>58</v>
      </c>
      <c r="F269" t="s">
        <v>24</v>
      </c>
      <c r="G269" t="s">
        <v>47</v>
      </c>
      <c r="H269">
        <v>967</v>
      </c>
      <c r="I269">
        <v>5</v>
      </c>
      <c r="J269">
        <v>0</v>
      </c>
      <c r="K269">
        <v>4</v>
      </c>
      <c r="L269" s="2">
        <v>9</v>
      </c>
    </row>
    <row r="270" spans="1:12" x14ac:dyDescent="0.25">
      <c r="A270">
        <v>269</v>
      </c>
      <c r="B270" t="s">
        <v>311</v>
      </c>
      <c r="C270" t="s">
        <v>13</v>
      </c>
      <c r="D270" s="1">
        <v>44028</v>
      </c>
      <c r="E270" t="s">
        <v>28</v>
      </c>
      <c r="F270" t="s">
        <v>15</v>
      </c>
      <c r="G270" t="s">
        <v>47</v>
      </c>
      <c r="H270">
        <v>2510</v>
      </c>
      <c r="I270">
        <v>1</v>
      </c>
      <c r="J270">
        <v>0</v>
      </c>
      <c r="K270">
        <v>0</v>
      </c>
      <c r="L270" s="2">
        <v>3</v>
      </c>
    </row>
    <row r="271" spans="1:12" x14ac:dyDescent="0.25">
      <c r="A271">
        <v>270</v>
      </c>
      <c r="B271" t="s">
        <v>312</v>
      </c>
      <c r="C271" t="s">
        <v>20</v>
      </c>
      <c r="D271" s="1">
        <v>43555</v>
      </c>
      <c r="E271" t="s">
        <v>45</v>
      </c>
      <c r="F271" t="s">
        <v>15</v>
      </c>
      <c r="G271" t="s">
        <v>25</v>
      </c>
      <c r="H271">
        <v>3364</v>
      </c>
      <c r="I271">
        <v>2</v>
      </c>
      <c r="J271">
        <v>0</v>
      </c>
      <c r="K271">
        <v>0</v>
      </c>
      <c r="L271" s="2">
        <v>1</v>
      </c>
    </row>
    <row r="272" spans="1:12" x14ac:dyDescent="0.25">
      <c r="A272">
        <v>271</v>
      </c>
      <c r="B272" t="s">
        <v>313</v>
      </c>
      <c r="C272" t="s">
        <v>20</v>
      </c>
      <c r="D272" s="1">
        <v>43471</v>
      </c>
      <c r="E272" t="s">
        <v>58</v>
      </c>
      <c r="F272" t="s">
        <v>15</v>
      </c>
      <c r="G272" t="s">
        <v>16</v>
      </c>
      <c r="H272">
        <v>3420</v>
      </c>
      <c r="I272">
        <v>5</v>
      </c>
      <c r="J272">
        <v>6</v>
      </c>
      <c r="K272">
        <v>0</v>
      </c>
      <c r="L272" s="2">
        <v>10</v>
      </c>
    </row>
    <row r="273" spans="1:12" x14ac:dyDescent="0.25">
      <c r="A273">
        <v>272</v>
      </c>
      <c r="B273" t="s">
        <v>314</v>
      </c>
      <c r="C273" t="s">
        <v>13</v>
      </c>
      <c r="D273" s="1">
        <v>43722</v>
      </c>
      <c r="E273" t="s">
        <v>84</v>
      </c>
      <c r="F273" t="s">
        <v>24</v>
      </c>
      <c r="G273" t="s">
        <v>47</v>
      </c>
      <c r="H273">
        <v>2229</v>
      </c>
      <c r="I273">
        <v>3</v>
      </c>
      <c r="J273">
        <v>3</v>
      </c>
      <c r="K273">
        <v>0</v>
      </c>
      <c r="L273" s="2">
        <v>1</v>
      </c>
    </row>
    <row r="274" spans="1:12" x14ac:dyDescent="0.25">
      <c r="A274">
        <v>273</v>
      </c>
      <c r="B274" t="s">
        <v>315</v>
      </c>
      <c r="C274" t="s">
        <v>13</v>
      </c>
      <c r="D274" s="1">
        <v>43978</v>
      </c>
      <c r="E274" t="s">
        <v>84</v>
      </c>
      <c r="F274" t="s">
        <v>15</v>
      </c>
      <c r="G274" t="s">
        <v>16</v>
      </c>
      <c r="H274">
        <v>1910</v>
      </c>
      <c r="I274">
        <v>5</v>
      </c>
      <c r="J274">
        <v>2</v>
      </c>
      <c r="K274">
        <v>0</v>
      </c>
      <c r="L274" s="2">
        <v>5</v>
      </c>
    </row>
    <row r="275" spans="1:12" x14ac:dyDescent="0.25">
      <c r="A275">
        <v>274</v>
      </c>
      <c r="B275" t="s">
        <v>316</v>
      </c>
      <c r="C275" t="s">
        <v>20</v>
      </c>
      <c r="D275" s="1">
        <v>43684</v>
      </c>
      <c r="E275" t="s">
        <v>56</v>
      </c>
      <c r="F275" t="s">
        <v>15</v>
      </c>
      <c r="G275" t="s">
        <v>29</v>
      </c>
      <c r="H275">
        <v>1917</v>
      </c>
      <c r="I275">
        <v>4.5</v>
      </c>
      <c r="J275">
        <v>0</v>
      </c>
      <c r="K275">
        <v>1</v>
      </c>
      <c r="L275" s="2">
        <v>84</v>
      </c>
    </row>
    <row r="276" spans="1:12" x14ac:dyDescent="0.25">
      <c r="A276">
        <v>275</v>
      </c>
      <c r="B276" t="s">
        <v>317</v>
      </c>
      <c r="C276" t="s">
        <v>13</v>
      </c>
      <c r="D276" s="1">
        <v>43454</v>
      </c>
      <c r="E276" t="s">
        <v>14</v>
      </c>
      <c r="F276" t="s">
        <v>15</v>
      </c>
      <c r="G276" t="s">
        <v>29</v>
      </c>
      <c r="H276">
        <v>831</v>
      </c>
      <c r="I276">
        <v>1</v>
      </c>
      <c r="J276">
        <v>1</v>
      </c>
      <c r="K276">
        <v>2</v>
      </c>
      <c r="L276" s="2">
        <v>7</v>
      </c>
    </row>
    <row r="277" spans="1:12" x14ac:dyDescent="0.25">
      <c r="A277">
        <v>276</v>
      </c>
      <c r="B277" t="s">
        <v>318</v>
      </c>
      <c r="C277" t="s">
        <v>13</v>
      </c>
      <c r="D277" s="1">
        <v>43652</v>
      </c>
      <c r="E277" t="s">
        <v>14</v>
      </c>
      <c r="F277" t="s">
        <v>24</v>
      </c>
      <c r="G277" t="s">
        <v>25</v>
      </c>
      <c r="H277">
        <v>2636</v>
      </c>
      <c r="I277">
        <v>4.5</v>
      </c>
      <c r="J277">
        <v>0</v>
      </c>
      <c r="K277">
        <v>2</v>
      </c>
      <c r="L277" s="2">
        <v>4</v>
      </c>
    </row>
    <row r="278" spans="1:12" x14ac:dyDescent="0.25">
      <c r="A278">
        <v>277</v>
      </c>
      <c r="B278" t="s">
        <v>319</v>
      </c>
      <c r="C278" t="s">
        <v>20</v>
      </c>
      <c r="D278" s="1">
        <v>43348</v>
      </c>
      <c r="E278" t="s">
        <v>33</v>
      </c>
      <c r="F278" t="s">
        <v>38</v>
      </c>
      <c r="G278" t="s">
        <v>25</v>
      </c>
      <c r="H278">
        <v>2929</v>
      </c>
      <c r="I278">
        <v>2</v>
      </c>
      <c r="J278">
        <v>0</v>
      </c>
      <c r="K278">
        <v>1</v>
      </c>
      <c r="L278" s="2">
        <v>4</v>
      </c>
    </row>
    <row r="279" spans="1:12" x14ac:dyDescent="0.25">
      <c r="A279">
        <v>278</v>
      </c>
      <c r="B279" t="s">
        <v>320</v>
      </c>
      <c r="C279" t="s">
        <v>13</v>
      </c>
      <c r="D279" s="1">
        <v>43764</v>
      </c>
      <c r="E279" t="s">
        <v>14</v>
      </c>
      <c r="F279" t="s">
        <v>15</v>
      </c>
      <c r="G279" t="s">
        <v>29</v>
      </c>
      <c r="H279">
        <v>1255</v>
      </c>
      <c r="I279">
        <v>1</v>
      </c>
      <c r="J279">
        <v>6</v>
      </c>
      <c r="K279">
        <v>0</v>
      </c>
      <c r="L279" s="2">
        <v>15</v>
      </c>
    </row>
    <row r="280" spans="1:12" x14ac:dyDescent="0.25">
      <c r="A280">
        <v>279</v>
      </c>
      <c r="B280" t="s">
        <v>321</v>
      </c>
      <c r="C280" t="s">
        <v>13</v>
      </c>
      <c r="D280" s="1">
        <v>43933</v>
      </c>
      <c r="E280" t="s">
        <v>14</v>
      </c>
      <c r="F280" t="s">
        <v>24</v>
      </c>
      <c r="G280" t="s">
        <v>25</v>
      </c>
      <c r="H280">
        <v>2210</v>
      </c>
      <c r="I280">
        <v>3</v>
      </c>
      <c r="J280">
        <v>0</v>
      </c>
      <c r="K280">
        <v>0</v>
      </c>
      <c r="L280" s="2">
        <v>13</v>
      </c>
    </row>
    <row r="281" spans="1:12" x14ac:dyDescent="0.25">
      <c r="A281">
        <v>280</v>
      </c>
      <c r="B281" t="s">
        <v>322</v>
      </c>
      <c r="C281" t="s">
        <v>20</v>
      </c>
      <c r="D281" s="1">
        <v>43753</v>
      </c>
      <c r="E281" t="s">
        <v>14</v>
      </c>
      <c r="F281" t="s">
        <v>15</v>
      </c>
      <c r="G281" t="s">
        <v>29</v>
      </c>
      <c r="H281">
        <v>1788</v>
      </c>
      <c r="I281">
        <v>5</v>
      </c>
      <c r="J281">
        <v>1</v>
      </c>
      <c r="K281">
        <v>0</v>
      </c>
      <c r="L281" s="2">
        <v>9</v>
      </c>
    </row>
    <row r="282" spans="1:12" x14ac:dyDescent="0.25">
      <c r="A282">
        <v>281</v>
      </c>
      <c r="B282" t="s">
        <v>323</v>
      </c>
      <c r="C282" t="s">
        <v>13</v>
      </c>
      <c r="D282" s="1">
        <v>43951</v>
      </c>
      <c r="E282" t="s">
        <v>14</v>
      </c>
      <c r="F282" t="s">
        <v>15</v>
      </c>
      <c r="G282" t="s">
        <v>29</v>
      </c>
      <c r="H282">
        <v>2488</v>
      </c>
      <c r="I282">
        <v>5</v>
      </c>
      <c r="J282">
        <v>0</v>
      </c>
      <c r="K282">
        <v>5</v>
      </c>
      <c r="L282" s="2">
        <v>3</v>
      </c>
    </row>
    <row r="283" spans="1:12" x14ac:dyDescent="0.25">
      <c r="A283">
        <v>282</v>
      </c>
      <c r="B283" t="s">
        <v>324</v>
      </c>
      <c r="C283" t="s">
        <v>13</v>
      </c>
      <c r="D283" s="1">
        <v>43939</v>
      </c>
      <c r="E283" t="s">
        <v>23</v>
      </c>
      <c r="F283" t="s">
        <v>15</v>
      </c>
      <c r="G283" t="s">
        <v>29</v>
      </c>
      <c r="H283">
        <v>2187</v>
      </c>
      <c r="I283">
        <v>5</v>
      </c>
      <c r="J283">
        <v>1</v>
      </c>
      <c r="K283">
        <v>3</v>
      </c>
      <c r="L283" s="2">
        <v>2</v>
      </c>
    </row>
    <row r="284" spans="1:12" x14ac:dyDescent="0.25">
      <c r="A284">
        <v>283</v>
      </c>
      <c r="B284" t="s">
        <v>325</v>
      </c>
      <c r="C284" t="s">
        <v>13</v>
      </c>
      <c r="D284" s="1">
        <v>43963</v>
      </c>
      <c r="E284" t="s">
        <v>14</v>
      </c>
      <c r="F284" t="s">
        <v>15</v>
      </c>
      <c r="G284" t="s">
        <v>25</v>
      </c>
      <c r="H284">
        <v>1366</v>
      </c>
      <c r="I284">
        <v>2</v>
      </c>
      <c r="J284">
        <v>0</v>
      </c>
      <c r="K284">
        <v>0</v>
      </c>
      <c r="L284" s="2">
        <v>13</v>
      </c>
    </row>
    <row r="285" spans="1:12" x14ac:dyDescent="0.25">
      <c r="A285">
        <v>284</v>
      </c>
      <c r="B285" t="s">
        <v>326</v>
      </c>
      <c r="C285" t="s">
        <v>13</v>
      </c>
      <c r="D285" s="1">
        <v>43591</v>
      </c>
      <c r="E285" t="s">
        <v>58</v>
      </c>
      <c r="F285" t="s">
        <v>15</v>
      </c>
      <c r="G285" t="s">
        <v>16</v>
      </c>
      <c r="H285">
        <v>2612</v>
      </c>
      <c r="I285">
        <v>5</v>
      </c>
      <c r="J285">
        <v>0</v>
      </c>
      <c r="K285">
        <v>0</v>
      </c>
      <c r="L285" s="2">
        <v>8</v>
      </c>
    </row>
    <row r="286" spans="1:12" x14ac:dyDescent="0.25">
      <c r="A286">
        <v>285</v>
      </c>
      <c r="B286" t="s">
        <v>327</v>
      </c>
      <c r="C286" t="s">
        <v>13</v>
      </c>
      <c r="D286" s="1">
        <v>43199</v>
      </c>
      <c r="E286" t="s">
        <v>33</v>
      </c>
      <c r="F286" t="s">
        <v>24</v>
      </c>
      <c r="G286" t="s">
        <v>25</v>
      </c>
      <c r="H286">
        <v>2246</v>
      </c>
      <c r="I286">
        <v>5</v>
      </c>
      <c r="J286">
        <v>0</v>
      </c>
      <c r="K286">
        <v>0</v>
      </c>
      <c r="L286" s="2">
        <v>8</v>
      </c>
    </row>
    <row r="287" spans="1:12" x14ac:dyDescent="0.25">
      <c r="A287">
        <v>286</v>
      </c>
      <c r="B287" t="s">
        <v>328</v>
      </c>
      <c r="C287" t="s">
        <v>13</v>
      </c>
      <c r="D287" s="1">
        <v>43307</v>
      </c>
      <c r="E287" t="s">
        <v>14</v>
      </c>
      <c r="F287" t="s">
        <v>15</v>
      </c>
      <c r="G287" t="s">
        <v>25</v>
      </c>
      <c r="H287">
        <v>2761</v>
      </c>
      <c r="I287">
        <v>5</v>
      </c>
      <c r="J287">
        <v>0</v>
      </c>
      <c r="K287">
        <v>2</v>
      </c>
      <c r="L287" s="2">
        <v>5</v>
      </c>
    </row>
    <row r="288" spans="1:12" x14ac:dyDescent="0.25">
      <c r="A288">
        <v>287</v>
      </c>
      <c r="B288" t="s">
        <v>329</v>
      </c>
      <c r="C288" t="s">
        <v>20</v>
      </c>
      <c r="D288" s="1">
        <v>43800</v>
      </c>
      <c r="E288" t="s">
        <v>84</v>
      </c>
      <c r="F288" t="s">
        <v>15</v>
      </c>
      <c r="G288" t="s">
        <v>25</v>
      </c>
      <c r="H288">
        <v>1536</v>
      </c>
      <c r="I288">
        <v>4.5</v>
      </c>
      <c r="J288">
        <v>0</v>
      </c>
      <c r="K288">
        <v>0</v>
      </c>
      <c r="L288" s="2">
        <v>76</v>
      </c>
    </row>
    <row r="289" spans="1:12" x14ac:dyDescent="0.25">
      <c r="A289">
        <v>288</v>
      </c>
      <c r="B289" t="s">
        <v>330</v>
      </c>
      <c r="C289" t="s">
        <v>13</v>
      </c>
      <c r="D289" s="1">
        <v>42684</v>
      </c>
      <c r="E289" t="s">
        <v>65</v>
      </c>
      <c r="F289" t="s">
        <v>18</v>
      </c>
      <c r="G289" t="s">
        <v>47</v>
      </c>
      <c r="H289">
        <v>2180</v>
      </c>
      <c r="I289">
        <v>4.5</v>
      </c>
      <c r="J289">
        <v>0</v>
      </c>
      <c r="K289">
        <v>0</v>
      </c>
      <c r="L289" s="2">
        <v>80</v>
      </c>
    </row>
    <row r="290" spans="1:12" x14ac:dyDescent="0.25">
      <c r="A290">
        <v>289</v>
      </c>
      <c r="B290" t="s">
        <v>331</v>
      </c>
      <c r="C290" t="s">
        <v>20</v>
      </c>
      <c r="D290" s="1">
        <v>43822</v>
      </c>
      <c r="E290" t="s">
        <v>33</v>
      </c>
      <c r="F290" t="s">
        <v>15</v>
      </c>
      <c r="G290" t="s">
        <v>25</v>
      </c>
      <c r="H290">
        <v>3412</v>
      </c>
      <c r="I290">
        <v>5</v>
      </c>
      <c r="J290">
        <v>2</v>
      </c>
      <c r="K290">
        <v>0</v>
      </c>
      <c r="L290" s="2">
        <v>3</v>
      </c>
    </row>
    <row r="291" spans="1:12" x14ac:dyDescent="0.25">
      <c r="A291">
        <v>290</v>
      </c>
      <c r="B291" t="s">
        <v>332</v>
      </c>
      <c r="C291" t="s">
        <v>13</v>
      </c>
      <c r="D291" s="1">
        <v>43250</v>
      </c>
      <c r="E291" t="s">
        <v>42</v>
      </c>
      <c r="F291" t="s">
        <v>15</v>
      </c>
      <c r="G291" t="s">
        <v>25</v>
      </c>
      <c r="H291">
        <v>2546</v>
      </c>
      <c r="I291">
        <v>4.5</v>
      </c>
      <c r="J291">
        <v>0</v>
      </c>
      <c r="K291">
        <v>0</v>
      </c>
      <c r="L291" s="2">
        <v>6</v>
      </c>
    </row>
    <row r="292" spans="1:12" x14ac:dyDescent="0.25">
      <c r="A292">
        <v>291</v>
      </c>
      <c r="B292" t="s">
        <v>333</v>
      </c>
      <c r="C292" t="s">
        <v>13</v>
      </c>
      <c r="D292" s="1">
        <v>43096</v>
      </c>
      <c r="E292" t="s">
        <v>100</v>
      </c>
      <c r="F292" t="s">
        <v>15</v>
      </c>
      <c r="G292" t="s">
        <v>29</v>
      </c>
      <c r="H292">
        <v>1856</v>
      </c>
      <c r="I292">
        <v>5</v>
      </c>
      <c r="J292">
        <v>0</v>
      </c>
      <c r="K292">
        <v>0</v>
      </c>
      <c r="L292" s="2">
        <v>0</v>
      </c>
    </row>
    <row r="293" spans="1:12" x14ac:dyDescent="0.25">
      <c r="A293">
        <v>292</v>
      </c>
      <c r="B293" t="s">
        <v>334</v>
      </c>
      <c r="C293" t="s">
        <v>13</v>
      </c>
      <c r="D293" s="1">
        <v>43618</v>
      </c>
      <c r="E293" t="s">
        <v>28</v>
      </c>
      <c r="F293" t="s">
        <v>15</v>
      </c>
      <c r="G293" t="s">
        <v>25</v>
      </c>
      <c r="H293">
        <v>3220</v>
      </c>
      <c r="I293">
        <v>5</v>
      </c>
      <c r="J293">
        <v>6</v>
      </c>
      <c r="K293">
        <v>0</v>
      </c>
      <c r="L293" s="2">
        <v>3</v>
      </c>
    </row>
    <row r="294" spans="1:12" x14ac:dyDescent="0.25">
      <c r="A294">
        <v>293</v>
      </c>
      <c r="B294" t="s">
        <v>335</v>
      </c>
      <c r="C294" t="s">
        <v>13</v>
      </c>
      <c r="D294" s="1">
        <v>42473</v>
      </c>
      <c r="E294" t="s">
        <v>23</v>
      </c>
      <c r="F294" t="s">
        <v>18</v>
      </c>
      <c r="G294" t="s">
        <v>25</v>
      </c>
      <c r="H294">
        <v>3061</v>
      </c>
      <c r="I294">
        <v>5</v>
      </c>
      <c r="J294">
        <v>0</v>
      </c>
      <c r="K294">
        <v>0</v>
      </c>
      <c r="L294" s="2">
        <v>3</v>
      </c>
    </row>
    <row r="295" spans="1:12" x14ac:dyDescent="0.25">
      <c r="A295">
        <v>294</v>
      </c>
      <c r="B295" t="s">
        <v>336</v>
      </c>
      <c r="C295" t="s">
        <v>13</v>
      </c>
      <c r="D295" s="1">
        <v>42973</v>
      </c>
      <c r="E295" t="s">
        <v>56</v>
      </c>
      <c r="F295" t="s">
        <v>18</v>
      </c>
      <c r="G295" t="s">
        <v>29</v>
      </c>
      <c r="H295">
        <v>2221</v>
      </c>
      <c r="I295">
        <v>2</v>
      </c>
      <c r="J295">
        <v>0</v>
      </c>
      <c r="K295">
        <v>0</v>
      </c>
      <c r="L295" s="2">
        <v>1</v>
      </c>
    </row>
    <row r="296" spans="1:12" x14ac:dyDescent="0.25">
      <c r="A296">
        <v>295</v>
      </c>
      <c r="B296" t="s">
        <v>337</v>
      </c>
      <c r="C296" t="s">
        <v>20</v>
      </c>
      <c r="D296" s="1">
        <v>42852</v>
      </c>
      <c r="E296" t="s">
        <v>14</v>
      </c>
      <c r="F296" t="s">
        <v>18</v>
      </c>
      <c r="G296" t="s">
        <v>47</v>
      </c>
      <c r="H296">
        <v>1799</v>
      </c>
      <c r="I296">
        <v>4.5</v>
      </c>
      <c r="J296">
        <v>2</v>
      </c>
      <c r="K296">
        <v>0</v>
      </c>
      <c r="L296" s="2">
        <v>6</v>
      </c>
    </row>
    <row r="297" spans="1:12" x14ac:dyDescent="0.25">
      <c r="A297">
        <v>296</v>
      </c>
      <c r="B297" t="s">
        <v>338</v>
      </c>
      <c r="C297" t="s">
        <v>13</v>
      </c>
      <c r="D297" s="1">
        <v>42879</v>
      </c>
      <c r="E297" t="s">
        <v>33</v>
      </c>
      <c r="F297" t="s">
        <v>15</v>
      </c>
      <c r="G297" t="s">
        <v>47</v>
      </c>
      <c r="H297">
        <v>2082</v>
      </c>
      <c r="I297">
        <v>3</v>
      </c>
      <c r="J297">
        <v>0</v>
      </c>
      <c r="K297">
        <v>0</v>
      </c>
      <c r="L297" s="2">
        <v>1</v>
      </c>
    </row>
    <row r="298" spans="1:12" x14ac:dyDescent="0.25">
      <c r="A298">
        <v>297</v>
      </c>
      <c r="B298" t="s">
        <v>339</v>
      </c>
      <c r="C298" t="s">
        <v>13</v>
      </c>
      <c r="D298" s="1">
        <v>42605</v>
      </c>
      <c r="E298" t="s">
        <v>84</v>
      </c>
      <c r="F298" t="s">
        <v>24</v>
      </c>
      <c r="G298" t="s">
        <v>29</v>
      </c>
      <c r="H298">
        <v>1490</v>
      </c>
      <c r="I298">
        <v>4.5</v>
      </c>
      <c r="J298">
        <v>0</v>
      </c>
      <c r="K298">
        <v>2</v>
      </c>
      <c r="L298" s="2">
        <v>6</v>
      </c>
    </row>
    <row r="299" spans="1:12" x14ac:dyDescent="0.25">
      <c r="A299">
        <v>298</v>
      </c>
      <c r="B299" t="s">
        <v>340</v>
      </c>
      <c r="C299" t="s">
        <v>20</v>
      </c>
      <c r="D299" s="1">
        <v>43905</v>
      </c>
      <c r="E299" t="s">
        <v>33</v>
      </c>
      <c r="F299" t="s">
        <v>24</v>
      </c>
      <c r="G299" t="s">
        <v>29</v>
      </c>
      <c r="H299">
        <v>2042</v>
      </c>
      <c r="I299">
        <v>4.5</v>
      </c>
      <c r="J299">
        <v>0</v>
      </c>
      <c r="K299">
        <v>0</v>
      </c>
      <c r="L299" s="2">
        <v>10</v>
      </c>
    </row>
    <row r="300" spans="1:12" x14ac:dyDescent="0.25">
      <c r="A300">
        <v>299</v>
      </c>
      <c r="B300" t="s">
        <v>341</v>
      </c>
      <c r="C300" t="s">
        <v>13</v>
      </c>
      <c r="D300" s="1">
        <v>42492</v>
      </c>
      <c r="E300" t="s">
        <v>45</v>
      </c>
      <c r="F300" t="s">
        <v>38</v>
      </c>
      <c r="G300" t="s">
        <v>25</v>
      </c>
      <c r="H300">
        <v>985</v>
      </c>
      <c r="I300">
        <v>5</v>
      </c>
      <c r="J300">
        <v>1</v>
      </c>
      <c r="K300">
        <v>0</v>
      </c>
      <c r="L300" s="2">
        <v>5</v>
      </c>
    </row>
    <row r="301" spans="1:12" x14ac:dyDescent="0.25">
      <c r="A301">
        <v>300</v>
      </c>
      <c r="B301" t="s">
        <v>342</v>
      </c>
      <c r="C301" t="s">
        <v>20</v>
      </c>
      <c r="D301" s="1">
        <v>42860</v>
      </c>
      <c r="E301" t="s">
        <v>31</v>
      </c>
      <c r="F301" t="s">
        <v>15</v>
      </c>
      <c r="G301" t="s">
        <v>29</v>
      </c>
      <c r="H301">
        <v>1988</v>
      </c>
      <c r="I301">
        <v>3</v>
      </c>
      <c r="J301">
        <v>0</v>
      </c>
      <c r="K301">
        <v>0</v>
      </c>
      <c r="L301" s="2">
        <v>7</v>
      </c>
    </row>
    <row r="302" spans="1:12" x14ac:dyDescent="0.25">
      <c r="A302">
        <v>301</v>
      </c>
      <c r="B302" t="s">
        <v>343</v>
      </c>
      <c r="C302" t="s">
        <v>20</v>
      </c>
      <c r="D302" s="1">
        <v>43286</v>
      </c>
      <c r="E302" t="s">
        <v>33</v>
      </c>
      <c r="F302" t="s">
        <v>18</v>
      </c>
      <c r="G302" t="s">
        <v>47</v>
      </c>
      <c r="H302">
        <v>1545</v>
      </c>
      <c r="I302">
        <v>5</v>
      </c>
      <c r="J302">
        <v>1</v>
      </c>
      <c r="K302">
        <v>0</v>
      </c>
      <c r="L302" s="2">
        <v>1</v>
      </c>
    </row>
    <row r="303" spans="1:12" x14ac:dyDescent="0.25">
      <c r="A303">
        <v>302</v>
      </c>
      <c r="B303" t="s">
        <v>344</v>
      </c>
      <c r="C303" t="s">
        <v>13</v>
      </c>
      <c r="D303" s="1">
        <v>44016</v>
      </c>
      <c r="E303" t="s">
        <v>56</v>
      </c>
      <c r="F303" t="s">
        <v>15</v>
      </c>
      <c r="G303" t="s">
        <v>25</v>
      </c>
      <c r="H303">
        <v>2637</v>
      </c>
      <c r="I303">
        <v>5</v>
      </c>
      <c r="J303">
        <v>0</v>
      </c>
      <c r="K303">
        <v>0</v>
      </c>
      <c r="L303" s="2">
        <v>50</v>
      </c>
    </row>
    <row r="304" spans="1:12" x14ac:dyDescent="0.25">
      <c r="A304">
        <v>303</v>
      </c>
      <c r="B304" t="s">
        <v>345</v>
      </c>
      <c r="C304" t="s">
        <v>13</v>
      </c>
      <c r="D304" s="1">
        <v>43810</v>
      </c>
      <c r="E304" t="s">
        <v>23</v>
      </c>
      <c r="F304" t="s">
        <v>18</v>
      </c>
      <c r="G304" t="s">
        <v>29</v>
      </c>
      <c r="H304">
        <v>1385</v>
      </c>
      <c r="I304">
        <v>4.5</v>
      </c>
      <c r="J304">
        <v>0</v>
      </c>
      <c r="K304">
        <v>0</v>
      </c>
      <c r="L304" s="2">
        <v>6</v>
      </c>
    </row>
    <row r="305" spans="1:12" x14ac:dyDescent="0.25">
      <c r="A305">
        <v>304</v>
      </c>
      <c r="B305" t="s">
        <v>346</v>
      </c>
      <c r="C305" t="s">
        <v>20</v>
      </c>
      <c r="D305" s="1">
        <v>43136</v>
      </c>
      <c r="E305" t="s">
        <v>23</v>
      </c>
      <c r="F305" t="s">
        <v>24</v>
      </c>
      <c r="G305" t="s">
        <v>47</v>
      </c>
      <c r="H305">
        <v>2468</v>
      </c>
      <c r="I305">
        <v>1</v>
      </c>
      <c r="J305">
        <v>4</v>
      </c>
      <c r="K305">
        <v>0</v>
      </c>
      <c r="L305" s="2">
        <v>3</v>
      </c>
    </row>
    <row r="306" spans="1:12" x14ac:dyDescent="0.25">
      <c r="A306">
        <v>305</v>
      </c>
      <c r="B306" t="s">
        <v>347</v>
      </c>
      <c r="C306" t="s">
        <v>20</v>
      </c>
      <c r="D306" s="1">
        <v>43280</v>
      </c>
      <c r="E306" t="s">
        <v>65</v>
      </c>
      <c r="F306" t="s">
        <v>38</v>
      </c>
      <c r="G306" t="s">
        <v>25</v>
      </c>
      <c r="H306">
        <v>2098</v>
      </c>
      <c r="I306">
        <v>4.5</v>
      </c>
      <c r="J306">
        <v>0</v>
      </c>
      <c r="K306">
        <v>0</v>
      </c>
      <c r="L306" s="2">
        <v>3</v>
      </c>
    </row>
    <row r="307" spans="1:12" x14ac:dyDescent="0.25">
      <c r="A307">
        <v>306</v>
      </c>
      <c r="B307" t="s">
        <v>348</v>
      </c>
      <c r="C307" t="s">
        <v>13</v>
      </c>
      <c r="D307" s="1">
        <v>43607</v>
      </c>
      <c r="E307" t="s">
        <v>45</v>
      </c>
      <c r="F307" t="s">
        <v>24</v>
      </c>
      <c r="G307" t="s">
        <v>25</v>
      </c>
      <c r="H307">
        <v>2302</v>
      </c>
      <c r="I307">
        <v>3</v>
      </c>
      <c r="J307">
        <v>6</v>
      </c>
      <c r="K307">
        <v>0</v>
      </c>
      <c r="L307" s="2">
        <v>6</v>
      </c>
    </row>
    <row r="308" spans="1:12" x14ac:dyDescent="0.25">
      <c r="A308">
        <v>307</v>
      </c>
      <c r="B308" t="s">
        <v>349</v>
      </c>
      <c r="C308" t="s">
        <v>13</v>
      </c>
      <c r="D308" s="1">
        <v>43565</v>
      </c>
      <c r="E308" t="s">
        <v>42</v>
      </c>
      <c r="F308" t="s">
        <v>15</v>
      </c>
      <c r="G308" t="s">
        <v>25</v>
      </c>
      <c r="H308">
        <v>1623</v>
      </c>
      <c r="I308">
        <v>1</v>
      </c>
      <c r="J308">
        <v>6</v>
      </c>
      <c r="K308">
        <v>0</v>
      </c>
      <c r="L308" s="2">
        <v>4</v>
      </c>
    </row>
    <row r="309" spans="1:12" x14ac:dyDescent="0.25">
      <c r="A309">
        <v>308</v>
      </c>
      <c r="B309" t="s">
        <v>350</v>
      </c>
      <c r="C309" t="s">
        <v>20</v>
      </c>
      <c r="D309" s="1">
        <v>43537</v>
      </c>
      <c r="E309" t="s">
        <v>58</v>
      </c>
      <c r="F309" t="s">
        <v>206</v>
      </c>
      <c r="G309" t="s">
        <v>25</v>
      </c>
      <c r="H309">
        <v>1333</v>
      </c>
      <c r="I309">
        <v>3</v>
      </c>
      <c r="J309">
        <v>1</v>
      </c>
      <c r="K309">
        <v>6</v>
      </c>
      <c r="L309" s="2">
        <v>10</v>
      </c>
    </row>
    <row r="310" spans="1:12" x14ac:dyDescent="0.25">
      <c r="A310">
        <v>309</v>
      </c>
      <c r="B310" t="s">
        <v>351</v>
      </c>
      <c r="C310" t="s">
        <v>13</v>
      </c>
      <c r="D310" s="1">
        <v>42692</v>
      </c>
      <c r="E310" t="s">
        <v>14</v>
      </c>
      <c r="F310" t="s">
        <v>24</v>
      </c>
      <c r="G310" t="s">
        <v>25</v>
      </c>
      <c r="H310">
        <v>1431</v>
      </c>
      <c r="I310">
        <v>5</v>
      </c>
      <c r="J310">
        <v>0</v>
      </c>
      <c r="K310">
        <v>0</v>
      </c>
      <c r="L310" s="2">
        <v>4</v>
      </c>
    </row>
    <row r="311" spans="1:12" x14ac:dyDescent="0.25">
      <c r="A311">
        <v>310</v>
      </c>
      <c r="B311" t="s">
        <v>352</v>
      </c>
      <c r="C311" t="s">
        <v>20</v>
      </c>
      <c r="D311" s="1">
        <v>43823</v>
      </c>
      <c r="E311" t="s">
        <v>23</v>
      </c>
      <c r="F311" t="s">
        <v>15</v>
      </c>
      <c r="G311" t="s">
        <v>16</v>
      </c>
      <c r="H311">
        <v>2527</v>
      </c>
      <c r="I311">
        <v>3</v>
      </c>
      <c r="J311">
        <v>0</v>
      </c>
      <c r="K311">
        <v>0</v>
      </c>
      <c r="L311" s="2">
        <v>98</v>
      </c>
    </row>
    <row r="312" spans="1:12" x14ac:dyDescent="0.25">
      <c r="A312">
        <v>311</v>
      </c>
      <c r="B312" t="s">
        <v>353</v>
      </c>
      <c r="C312" t="s">
        <v>20</v>
      </c>
      <c r="D312" s="1">
        <v>42772</v>
      </c>
      <c r="E312" t="s">
        <v>23</v>
      </c>
      <c r="F312" t="s">
        <v>15</v>
      </c>
      <c r="G312" t="s">
        <v>47</v>
      </c>
      <c r="H312">
        <v>2631</v>
      </c>
      <c r="I312">
        <v>3</v>
      </c>
      <c r="J312">
        <v>0</v>
      </c>
      <c r="K312">
        <v>0</v>
      </c>
      <c r="L312" s="2">
        <v>7</v>
      </c>
    </row>
    <row r="313" spans="1:12" x14ac:dyDescent="0.25">
      <c r="A313">
        <v>312</v>
      </c>
      <c r="B313" t="s">
        <v>354</v>
      </c>
      <c r="C313" t="s">
        <v>13</v>
      </c>
      <c r="D313" s="1">
        <v>43171</v>
      </c>
      <c r="E313" t="s">
        <v>45</v>
      </c>
      <c r="F313" t="s">
        <v>15</v>
      </c>
      <c r="G313" t="s">
        <v>16</v>
      </c>
      <c r="H313">
        <v>1600</v>
      </c>
      <c r="I313">
        <v>4.5</v>
      </c>
      <c r="J313">
        <v>0</v>
      </c>
      <c r="K313">
        <v>0</v>
      </c>
      <c r="L313" s="2">
        <v>0</v>
      </c>
    </row>
    <row r="314" spans="1:12" x14ac:dyDescent="0.25">
      <c r="A314">
        <v>313</v>
      </c>
      <c r="B314" t="s">
        <v>355</v>
      </c>
      <c r="C314" t="s">
        <v>13</v>
      </c>
      <c r="D314" s="1">
        <v>44181</v>
      </c>
      <c r="E314" t="s">
        <v>68</v>
      </c>
      <c r="F314" t="s">
        <v>15</v>
      </c>
      <c r="G314" t="s">
        <v>25</v>
      </c>
      <c r="H314">
        <v>2752</v>
      </c>
      <c r="I314">
        <v>5</v>
      </c>
      <c r="J314">
        <v>0</v>
      </c>
      <c r="K314">
        <v>0</v>
      </c>
      <c r="L314" s="2">
        <v>4</v>
      </c>
    </row>
    <row r="315" spans="1:12" x14ac:dyDescent="0.25">
      <c r="A315">
        <v>314</v>
      </c>
      <c r="B315" t="s">
        <v>356</v>
      </c>
      <c r="C315" t="s">
        <v>20</v>
      </c>
      <c r="D315" s="1">
        <v>43998</v>
      </c>
      <c r="E315" t="s">
        <v>14</v>
      </c>
      <c r="F315" t="s">
        <v>15</v>
      </c>
      <c r="G315" t="s">
        <v>25</v>
      </c>
      <c r="H315">
        <v>3125</v>
      </c>
      <c r="I315">
        <v>5</v>
      </c>
      <c r="J315">
        <v>0</v>
      </c>
      <c r="K315">
        <v>0</v>
      </c>
      <c r="L315" s="2">
        <v>5</v>
      </c>
    </row>
    <row r="316" spans="1:12" x14ac:dyDescent="0.25">
      <c r="A316">
        <v>315</v>
      </c>
      <c r="B316" t="s">
        <v>357</v>
      </c>
      <c r="C316" t="s">
        <v>20</v>
      </c>
      <c r="D316" s="1">
        <v>43648</v>
      </c>
      <c r="E316" t="s">
        <v>40</v>
      </c>
      <c r="F316" t="s">
        <v>18</v>
      </c>
      <c r="G316" t="s">
        <v>16</v>
      </c>
      <c r="H316">
        <v>2091</v>
      </c>
      <c r="I316">
        <v>2</v>
      </c>
      <c r="J316">
        <v>0</v>
      </c>
      <c r="K316">
        <v>1</v>
      </c>
      <c r="L316" s="2">
        <v>9</v>
      </c>
    </row>
    <row r="317" spans="1:12" x14ac:dyDescent="0.25">
      <c r="A317">
        <v>316</v>
      </c>
      <c r="B317" t="s">
        <v>358</v>
      </c>
      <c r="C317" t="s">
        <v>20</v>
      </c>
      <c r="D317" s="1">
        <v>42726</v>
      </c>
      <c r="E317" t="s">
        <v>45</v>
      </c>
      <c r="F317" t="s">
        <v>24</v>
      </c>
      <c r="G317" t="s">
        <v>25</v>
      </c>
      <c r="H317">
        <v>1009</v>
      </c>
      <c r="I317">
        <v>4.5</v>
      </c>
      <c r="J317">
        <v>0</v>
      </c>
      <c r="K317">
        <v>0</v>
      </c>
      <c r="L317" s="2">
        <v>17</v>
      </c>
    </row>
    <row r="318" spans="1:12" x14ac:dyDescent="0.25">
      <c r="A318">
        <v>317</v>
      </c>
      <c r="B318" t="s">
        <v>359</v>
      </c>
      <c r="C318" t="s">
        <v>13</v>
      </c>
      <c r="D318" s="1">
        <v>44115</v>
      </c>
      <c r="E318" t="s">
        <v>14</v>
      </c>
      <c r="F318" t="s">
        <v>18</v>
      </c>
      <c r="G318" t="s">
        <v>25</v>
      </c>
      <c r="H318">
        <v>3443</v>
      </c>
      <c r="I318">
        <v>1</v>
      </c>
      <c r="J318">
        <v>0</v>
      </c>
      <c r="K318">
        <v>0</v>
      </c>
      <c r="L318" s="2">
        <v>1</v>
      </c>
    </row>
    <row r="319" spans="1:12" x14ac:dyDescent="0.25">
      <c r="A319">
        <v>318</v>
      </c>
      <c r="B319" t="s">
        <v>360</v>
      </c>
      <c r="C319" t="s">
        <v>20</v>
      </c>
      <c r="D319" s="1">
        <v>43182</v>
      </c>
      <c r="E319" t="s">
        <v>23</v>
      </c>
      <c r="F319" t="s">
        <v>38</v>
      </c>
      <c r="G319" t="s">
        <v>16</v>
      </c>
      <c r="H319">
        <v>1582</v>
      </c>
      <c r="I319">
        <v>4.5</v>
      </c>
      <c r="J319">
        <v>0</v>
      </c>
      <c r="K319">
        <v>0</v>
      </c>
      <c r="L319" s="2">
        <v>5</v>
      </c>
    </row>
    <row r="320" spans="1:12" x14ac:dyDescent="0.25">
      <c r="A320">
        <v>319</v>
      </c>
      <c r="B320" t="s">
        <v>361</v>
      </c>
      <c r="C320" t="s">
        <v>20</v>
      </c>
      <c r="D320" s="1">
        <v>43528</v>
      </c>
      <c r="E320" t="s">
        <v>45</v>
      </c>
      <c r="F320" t="s">
        <v>24</v>
      </c>
      <c r="G320" t="s">
        <v>29</v>
      </c>
      <c r="H320">
        <v>2103</v>
      </c>
      <c r="I320">
        <v>5</v>
      </c>
      <c r="J320">
        <v>1</v>
      </c>
      <c r="K320">
        <v>1</v>
      </c>
      <c r="L320" s="2">
        <v>2</v>
      </c>
    </row>
    <row r="321" spans="1:12" x14ac:dyDescent="0.25">
      <c r="A321">
        <v>320</v>
      </c>
      <c r="B321" t="s">
        <v>362</v>
      </c>
      <c r="C321" t="s">
        <v>20</v>
      </c>
      <c r="D321" s="1">
        <v>43106</v>
      </c>
      <c r="E321" t="s">
        <v>68</v>
      </c>
      <c r="F321" t="s">
        <v>15</v>
      </c>
      <c r="G321" t="s">
        <v>25</v>
      </c>
      <c r="H321">
        <v>3108</v>
      </c>
      <c r="I321">
        <v>1</v>
      </c>
      <c r="J321">
        <v>0</v>
      </c>
      <c r="K321">
        <v>0</v>
      </c>
      <c r="L321" s="2">
        <v>45</v>
      </c>
    </row>
    <row r="322" spans="1:12" x14ac:dyDescent="0.25">
      <c r="A322">
        <v>321</v>
      </c>
      <c r="B322" t="s">
        <v>363</v>
      </c>
      <c r="C322" t="s">
        <v>13</v>
      </c>
      <c r="D322" s="1">
        <v>42601</v>
      </c>
      <c r="E322" t="s">
        <v>23</v>
      </c>
      <c r="F322" t="s">
        <v>15</v>
      </c>
      <c r="G322" t="s">
        <v>25</v>
      </c>
      <c r="H322">
        <v>1810</v>
      </c>
      <c r="I322">
        <v>3</v>
      </c>
      <c r="J322">
        <v>0</v>
      </c>
      <c r="K322">
        <v>0</v>
      </c>
      <c r="L322" s="2">
        <v>5</v>
      </c>
    </row>
    <row r="323" spans="1:12" x14ac:dyDescent="0.25">
      <c r="A323">
        <v>322</v>
      </c>
      <c r="B323" t="s">
        <v>364</v>
      </c>
      <c r="C323" t="s">
        <v>13</v>
      </c>
      <c r="D323" s="1">
        <v>43322</v>
      </c>
      <c r="E323" t="s">
        <v>84</v>
      </c>
      <c r="F323" t="s">
        <v>18</v>
      </c>
      <c r="G323" t="s">
        <v>16</v>
      </c>
      <c r="H323">
        <v>2312</v>
      </c>
      <c r="I323">
        <v>3</v>
      </c>
      <c r="J323">
        <v>3</v>
      </c>
      <c r="K323">
        <v>0</v>
      </c>
      <c r="L323" s="2">
        <v>10</v>
      </c>
    </row>
    <row r="324" spans="1:12" x14ac:dyDescent="0.25">
      <c r="A324">
        <v>323</v>
      </c>
      <c r="B324" t="s">
        <v>365</v>
      </c>
      <c r="C324" t="s">
        <v>20</v>
      </c>
      <c r="D324" s="1">
        <v>43993</v>
      </c>
      <c r="E324" t="s">
        <v>42</v>
      </c>
      <c r="F324" t="s">
        <v>15</v>
      </c>
      <c r="G324" t="s">
        <v>25</v>
      </c>
      <c r="H324">
        <v>2783</v>
      </c>
      <c r="I324">
        <v>1</v>
      </c>
      <c r="J324">
        <v>2</v>
      </c>
      <c r="K324">
        <v>0</v>
      </c>
      <c r="L324" s="2">
        <v>15</v>
      </c>
    </row>
    <row r="325" spans="1:12" x14ac:dyDescent="0.25">
      <c r="A325">
        <v>324</v>
      </c>
      <c r="B325" t="s">
        <v>366</v>
      </c>
      <c r="C325" t="s">
        <v>13</v>
      </c>
      <c r="D325" s="1">
        <v>44167</v>
      </c>
      <c r="E325" t="s">
        <v>14</v>
      </c>
      <c r="F325" t="s">
        <v>15</v>
      </c>
      <c r="G325" t="s">
        <v>25</v>
      </c>
      <c r="H325">
        <v>3428</v>
      </c>
      <c r="I325">
        <v>3</v>
      </c>
      <c r="J325">
        <v>5</v>
      </c>
      <c r="K325">
        <v>0</v>
      </c>
      <c r="L325" s="2">
        <v>10</v>
      </c>
    </row>
    <row r="326" spans="1:12" x14ac:dyDescent="0.25">
      <c r="A326">
        <v>325</v>
      </c>
      <c r="B326" t="s">
        <v>367</v>
      </c>
      <c r="C326" t="s">
        <v>13</v>
      </c>
      <c r="D326" s="1">
        <v>43136</v>
      </c>
      <c r="E326" t="s">
        <v>33</v>
      </c>
      <c r="F326" t="s">
        <v>15</v>
      </c>
      <c r="G326" t="s">
        <v>29</v>
      </c>
      <c r="H326">
        <v>3450</v>
      </c>
      <c r="I326">
        <v>2</v>
      </c>
      <c r="J326">
        <v>0</v>
      </c>
      <c r="K326">
        <v>4</v>
      </c>
      <c r="L326" s="2">
        <v>9</v>
      </c>
    </row>
    <row r="327" spans="1:12" x14ac:dyDescent="0.25">
      <c r="A327">
        <v>326</v>
      </c>
      <c r="B327" t="s">
        <v>368</v>
      </c>
      <c r="C327" t="s">
        <v>13</v>
      </c>
      <c r="D327" s="1">
        <v>43362</v>
      </c>
      <c r="E327" t="s">
        <v>247</v>
      </c>
      <c r="F327" t="s">
        <v>24</v>
      </c>
      <c r="G327" t="s">
        <v>25</v>
      </c>
      <c r="H327">
        <v>1226</v>
      </c>
      <c r="I327">
        <v>2</v>
      </c>
      <c r="J327">
        <v>6</v>
      </c>
      <c r="K327">
        <v>5</v>
      </c>
      <c r="L327" s="2">
        <v>4</v>
      </c>
    </row>
    <row r="328" spans="1:12" x14ac:dyDescent="0.25">
      <c r="A328">
        <v>327</v>
      </c>
      <c r="B328" t="s">
        <v>369</v>
      </c>
      <c r="C328" t="s">
        <v>13</v>
      </c>
      <c r="D328" s="1">
        <v>43707</v>
      </c>
      <c r="E328" t="s">
        <v>58</v>
      </c>
      <c r="F328" t="s">
        <v>15</v>
      </c>
      <c r="G328" t="s">
        <v>29</v>
      </c>
      <c r="H328">
        <v>3219</v>
      </c>
      <c r="I328">
        <v>3</v>
      </c>
      <c r="J328">
        <v>0</v>
      </c>
      <c r="K328">
        <v>0</v>
      </c>
      <c r="L328" s="2">
        <v>5</v>
      </c>
    </row>
    <row r="329" spans="1:12" x14ac:dyDescent="0.25">
      <c r="A329">
        <v>328</v>
      </c>
      <c r="B329" t="s">
        <v>370</v>
      </c>
      <c r="C329" t="s">
        <v>13</v>
      </c>
      <c r="D329" s="1">
        <v>43574</v>
      </c>
      <c r="E329" t="s">
        <v>14</v>
      </c>
      <c r="F329" t="s">
        <v>18</v>
      </c>
      <c r="G329" t="s">
        <v>25</v>
      </c>
      <c r="H329">
        <v>2060</v>
      </c>
      <c r="I329">
        <v>5</v>
      </c>
      <c r="J329">
        <v>0</v>
      </c>
      <c r="K329">
        <v>0</v>
      </c>
      <c r="L329" s="2">
        <v>14</v>
      </c>
    </row>
    <row r="330" spans="1:12" x14ac:dyDescent="0.25">
      <c r="A330">
        <v>329</v>
      </c>
      <c r="B330" t="s">
        <v>371</v>
      </c>
      <c r="C330" t="s">
        <v>20</v>
      </c>
      <c r="D330" s="1">
        <v>43483</v>
      </c>
      <c r="E330" t="s">
        <v>40</v>
      </c>
      <c r="F330" t="s">
        <v>38</v>
      </c>
      <c r="G330" t="s">
        <v>25</v>
      </c>
      <c r="H330">
        <v>2479</v>
      </c>
      <c r="I330">
        <v>5</v>
      </c>
      <c r="J330">
        <v>0</v>
      </c>
      <c r="K330">
        <v>2</v>
      </c>
      <c r="L330" s="2">
        <v>3</v>
      </c>
    </row>
    <row r="331" spans="1:12" x14ac:dyDescent="0.25">
      <c r="A331">
        <v>330</v>
      </c>
      <c r="B331" t="s">
        <v>372</v>
      </c>
      <c r="C331" t="s">
        <v>20</v>
      </c>
      <c r="D331" s="1">
        <v>43248</v>
      </c>
      <c r="E331" t="s">
        <v>28</v>
      </c>
      <c r="F331" t="s">
        <v>24</v>
      </c>
      <c r="G331" t="s">
        <v>25</v>
      </c>
      <c r="H331">
        <v>2106</v>
      </c>
      <c r="I331">
        <v>3</v>
      </c>
      <c r="J331">
        <v>0</v>
      </c>
      <c r="K331">
        <v>0</v>
      </c>
      <c r="L331" s="2">
        <v>9</v>
      </c>
    </row>
    <row r="332" spans="1:12" x14ac:dyDescent="0.25">
      <c r="A332">
        <v>331</v>
      </c>
      <c r="B332" t="s">
        <v>373</v>
      </c>
      <c r="C332" t="s">
        <v>20</v>
      </c>
      <c r="D332" s="1">
        <v>43623</v>
      </c>
      <c r="E332" t="s">
        <v>23</v>
      </c>
      <c r="F332" t="s">
        <v>18</v>
      </c>
      <c r="G332" t="s">
        <v>47</v>
      </c>
      <c r="H332">
        <v>1480</v>
      </c>
      <c r="I332">
        <v>2</v>
      </c>
      <c r="J332">
        <v>0</v>
      </c>
      <c r="K332">
        <v>0</v>
      </c>
      <c r="L332" s="2">
        <v>10</v>
      </c>
    </row>
    <row r="333" spans="1:12" x14ac:dyDescent="0.25">
      <c r="A333">
        <v>332</v>
      </c>
      <c r="B333" t="s">
        <v>374</v>
      </c>
      <c r="C333" t="s">
        <v>20</v>
      </c>
      <c r="D333" s="1">
        <v>43058</v>
      </c>
      <c r="E333" t="s">
        <v>23</v>
      </c>
      <c r="F333" t="s">
        <v>15</v>
      </c>
      <c r="G333" t="s">
        <v>16</v>
      </c>
      <c r="H333">
        <v>994</v>
      </c>
      <c r="I333">
        <v>1</v>
      </c>
      <c r="J333">
        <v>0</v>
      </c>
      <c r="K333">
        <v>0</v>
      </c>
      <c r="L333" s="2">
        <v>9</v>
      </c>
    </row>
    <row r="334" spans="1:12" x14ac:dyDescent="0.25">
      <c r="A334">
        <v>333</v>
      </c>
      <c r="B334" t="s">
        <v>375</v>
      </c>
      <c r="C334" t="s">
        <v>13</v>
      </c>
      <c r="D334" s="1">
        <v>43797</v>
      </c>
      <c r="E334" t="s">
        <v>42</v>
      </c>
      <c r="F334" t="s">
        <v>24</v>
      </c>
      <c r="G334" t="s">
        <v>25</v>
      </c>
      <c r="H334">
        <v>2119</v>
      </c>
      <c r="I334">
        <v>4.5</v>
      </c>
      <c r="J334">
        <v>1</v>
      </c>
      <c r="K334">
        <v>5</v>
      </c>
      <c r="L334" s="2">
        <v>0</v>
      </c>
    </row>
    <row r="335" spans="1:12" x14ac:dyDescent="0.25">
      <c r="A335">
        <v>334</v>
      </c>
      <c r="B335" t="s">
        <v>376</v>
      </c>
      <c r="C335" t="s">
        <v>13</v>
      </c>
      <c r="D335" s="1">
        <v>43378</v>
      </c>
      <c r="E335" t="s">
        <v>40</v>
      </c>
      <c r="F335" t="s">
        <v>15</v>
      </c>
      <c r="G335" t="s">
        <v>25</v>
      </c>
      <c r="H335">
        <v>1577</v>
      </c>
      <c r="I335">
        <v>4.5</v>
      </c>
      <c r="J335">
        <v>0</v>
      </c>
      <c r="K335">
        <v>0</v>
      </c>
      <c r="L335" s="2">
        <v>7</v>
      </c>
    </row>
    <row r="336" spans="1:12" x14ac:dyDescent="0.25">
      <c r="A336">
        <v>335</v>
      </c>
      <c r="B336" t="s">
        <v>377</v>
      </c>
      <c r="C336" t="s">
        <v>13</v>
      </c>
      <c r="D336" s="1">
        <v>43224</v>
      </c>
      <c r="E336" t="s">
        <v>14</v>
      </c>
      <c r="F336" t="s">
        <v>24</v>
      </c>
      <c r="G336" t="s">
        <v>25</v>
      </c>
      <c r="H336">
        <v>3160</v>
      </c>
      <c r="I336">
        <v>5</v>
      </c>
      <c r="J336">
        <v>0</v>
      </c>
      <c r="K336">
        <v>5</v>
      </c>
      <c r="L336" s="2">
        <v>10</v>
      </c>
    </row>
    <row r="337" spans="1:12" x14ac:dyDescent="0.25">
      <c r="A337">
        <v>336</v>
      </c>
      <c r="B337" t="s">
        <v>378</v>
      </c>
      <c r="C337" t="s">
        <v>13</v>
      </c>
      <c r="D337" s="1">
        <v>44123</v>
      </c>
      <c r="E337" t="s">
        <v>65</v>
      </c>
      <c r="F337" t="s">
        <v>18</v>
      </c>
      <c r="G337" t="s">
        <v>25</v>
      </c>
      <c r="H337">
        <v>2692</v>
      </c>
      <c r="I337">
        <v>1</v>
      </c>
      <c r="J337">
        <v>4</v>
      </c>
      <c r="K337">
        <v>0</v>
      </c>
      <c r="L337" s="2">
        <v>6</v>
      </c>
    </row>
    <row r="338" spans="1:12" x14ac:dyDescent="0.25">
      <c r="A338">
        <v>337</v>
      </c>
      <c r="B338" t="s">
        <v>379</v>
      </c>
      <c r="C338" t="s">
        <v>13</v>
      </c>
      <c r="D338" s="1">
        <v>43430</v>
      </c>
      <c r="E338" t="s">
        <v>33</v>
      </c>
      <c r="F338" t="s">
        <v>24</v>
      </c>
      <c r="G338" t="s">
        <v>47</v>
      </c>
      <c r="H338">
        <v>1448</v>
      </c>
      <c r="I338">
        <v>4.5</v>
      </c>
      <c r="J338">
        <v>0</v>
      </c>
      <c r="K338">
        <v>0</v>
      </c>
      <c r="L338" s="2">
        <v>1</v>
      </c>
    </row>
    <row r="339" spans="1:12" x14ac:dyDescent="0.25">
      <c r="A339">
        <v>338</v>
      </c>
      <c r="B339" t="s">
        <v>380</v>
      </c>
      <c r="C339" t="s">
        <v>20</v>
      </c>
      <c r="D339" s="1">
        <v>43541</v>
      </c>
      <c r="E339" t="s">
        <v>23</v>
      </c>
      <c r="F339" t="s">
        <v>15</v>
      </c>
      <c r="G339" t="s">
        <v>16</v>
      </c>
      <c r="H339">
        <v>1568</v>
      </c>
      <c r="I339">
        <v>3</v>
      </c>
      <c r="J339">
        <v>5</v>
      </c>
      <c r="K339">
        <v>0</v>
      </c>
      <c r="L339" s="2">
        <v>7</v>
      </c>
    </row>
    <row r="340" spans="1:12" x14ac:dyDescent="0.25">
      <c r="A340">
        <v>339</v>
      </c>
      <c r="B340" t="s">
        <v>381</v>
      </c>
      <c r="C340" t="s">
        <v>13</v>
      </c>
      <c r="D340" s="1">
        <v>42724</v>
      </c>
      <c r="E340" t="s">
        <v>42</v>
      </c>
      <c r="F340" t="s">
        <v>15</v>
      </c>
      <c r="G340" t="s">
        <v>29</v>
      </c>
      <c r="H340">
        <v>1823</v>
      </c>
      <c r="I340">
        <v>4.5</v>
      </c>
      <c r="J340">
        <v>5</v>
      </c>
      <c r="K340">
        <v>0</v>
      </c>
      <c r="L340" s="2">
        <v>9</v>
      </c>
    </row>
    <row r="341" spans="1:12" x14ac:dyDescent="0.25">
      <c r="A341">
        <v>340</v>
      </c>
      <c r="B341" t="s">
        <v>382</v>
      </c>
      <c r="C341" t="s">
        <v>13</v>
      </c>
      <c r="D341" s="1">
        <v>43512</v>
      </c>
      <c r="E341" t="s">
        <v>23</v>
      </c>
      <c r="F341" t="s">
        <v>15</v>
      </c>
      <c r="G341" t="s">
        <v>16</v>
      </c>
      <c r="H341">
        <v>1712</v>
      </c>
      <c r="I341">
        <v>4.5</v>
      </c>
      <c r="J341">
        <v>0</v>
      </c>
      <c r="K341">
        <v>4</v>
      </c>
      <c r="L341" s="2">
        <v>15</v>
      </c>
    </row>
    <row r="342" spans="1:12" x14ac:dyDescent="0.25">
      <c r="A342">
        <v>341</v>
      </c>
      <c r="B342" t="s">
        <v>383</v>
      </c>
      <c r="C342" t="s">
        <v>13</v>
      </c>
      <c r="D342" s="1">
        <v>44134</v>
      </c>
      <c r="E342" t="s">
        <v>28</v>
      </c>
      <c r="F342" t="s">
        <v>24</v>
      </c>
      <c r="G342" t="s">
        <v>47</v>
      </c>
      <c r="H342">
        <v>744</v>
      </c>
      <c r="I342">
        <v>5</v>
      </c>
      <c r="J342">
        <v>5</v>
      </c>
      <c r="K342">
        <v>0</v>
      </c>
      <c r="L342" s="2">
        <v>8</v>
      </c>
    </row>
    <row r="343" spans="1:12" x14ac:dyDescent="0.25">
      <c r="A343">
        <v>342</v>
      </c>
      <c r="B343" t="s">
        <v>384</v>
      </c>
      <c r="C343" t="s">
        <v>20</v>
      </c>
      <c r="D343" s="1">
        <v>42945</v>
      </c>
      <c r="E343" t="s">
        <v>23</v>
      </c>
      <c r="F343" t="s">
        <v>15</v>
      </c>
      <c r="G343" t="s">
        <v>29</v>
      </c>
      <c r="H343">
        <v>2972</v>
      </c>
      <c r="I343">
        <v>5</v>
      </c>
      <c r="J343">
        <v>0</v>
      </c>
      <c r="K343">
        <v>4</v>
      </c>
      <c r="L343" s="2">
        <v>2</v>
      </c>
    </row>
    <row r="344" spans="1:12" x14ac:dyDescent="0.25">
      <c r="A344">
        <v>343</v>
      </c>
      <c r="B344" t="s">
        <v>385</v>
      </c>
      <c r="C344" t="s">
        <v>13</v>
      </c>
      <c r="D344" s="1">
        <v>43785</v>
      </c>
      <c r="E344" t="s">
        <v>33</v>
      </c>
      <c r="F344" t="s">
        <v>15</v>
      </c>
      <c r="G344" t="s">
        <v>29</v>
      </c>
      <c r="H344">
        <v>2931</v>
      </c>
      <c r="I344">
        <v>3</v>
      </c>
      <c r="J344">
        <v>6</v>
      </c>
      <c r="K344">
        <v>0</v>
      </c>
      <c r="L344" s="2">
        <v>71</v>
      </c>
    </row>
    <row r="345" spans="1:12" x14ac:dyDescent="0.25">
      <c r="A345">
        <v>344</v>
      </c>
      <c r="B345" t="s">
        <v>386</v>
      </c>
      <c r="C345" t="s">
        <v>13</v>
      </c>
      <c r="D345" s="1">
        <v>43301</v>
      </c>
      <c r="E345" t="s">
        <v>84</v>
      </c>
      <c r="F345" t="s">
        <v>38</v>
      </c>
      <c r="G345" t="s">
        <v>16</v>
      </c>
      <c r="H345">
        <v>2544</v>
      </c>
      <c r="I345">
        <v>3</v>
      </c>
      <c r="J345">
        <v>0</v>
      </c>
      <c r="K345">
        <v>0</v>
      </c>
      <c r="L345" s="2">
        <v>2</v>
      </c>
    </row>
    <row r="346" spans="1:12" x14ac:dyDescent="0.25">
      <c r="A346">
        <v>345</v>
      </c>
      <c r="B346" t="s">
        <v>387</v>
      </c>
      <c r="C346" t="s">
        <v>13</v>
      </c>
      <c r="D346" s="1">
        <v>42605</v>
      </c>
      <c r="E346" t="s">
        <v>23</v>
      </c>
      <c r="F346" t="s">
        <v>18</v>
      </c>
      <c r="G346" t="s">
        <v>25</v>
      </c>
      <c r="H346">
        <v>1595</v>
      </c>
      <c r="I346">
        <v>5</v>
      </c>
      <c r="J346">
        <v>0</v>
      </c>
      <c r="K346">
        <v>0</v>
      </c>
      <c r="L346" s="2">
        <v>0</v>
      </c>
    </row>
    <row r="347" spans="1:12" x14ac:dyDescent="0.25">
      <c r="A347">
        <v>346</v>
      </c>
      <c r="B347" t="s">
        <v>388</v>
      </c>
      <c r="C347" t="s">
        <v>20</v>
      </c>
      <c r="D347" s="1">
        <v>43439</v>
      </c>
      <c r="E347" t="s">
        <v>33</v>
      </c>
      <c r="F347" t="s">
        <v>38</v>
      </c>
      <c r="G347" t="s">
        <v>16</v>
      </c>
      <c r="H347">
        <v>1326</v>
      </c>
      <c r="I347">
        <v>3</v>
      </c>
      <c r="J347">
        <v>0</v>
      </c>
      <c r="K347">
        <v>3</v>
      </c>
      <c r="L347" s="2">
        <v>7</v>
      </c>
    </row>
    <row r="348" spans="1:12" x14ac:dyDescent="0.25">
      <c r="A348">
        <v>347</v>
      </c>
      <c r="B348" t="s">
        <v>389</v>
      </c>
      <c r="C348" t="s">
        <v>13</v>
      </c>
      <c r="D348" s="1">
        <v>43492</v>
      </c>
      <c r="E348" t="s">
        <v>45</v>
      </c>
      <c r="F348" t="s">
        <v>15</v>
      </c>
      <c r="G348" t="s">
        <v>25</v>
      </c>
      <c r="H348">
        <v>3117</v>
      </c>
      <c r="I348">
        <v>3</v>
      </c>
      <c r="J348">
        <v>0</v>
      </c>
      <c r="K348">
        <v>4</v>
      </c>
      <c r="L348" s="2">
        <v>0</v>
      </c>
    </row>
    <row r="349" spans="1:12" x14ac:dyDescent="0.25">
      <c r="A349">
        <v>348</v>
      </c>
      <c r="B349" t="s">
        <v>390</v>
      </c>
      <c r="C349" t="s">
        <v>20</v>
      </c>
      <c r="D349" s="1">
        <v>43507</v>
      </c>
      <c r="E349" t="s">
        <v>21</v>
      </c>
      <c r="F349" t="s">
        <v>15</v>
      </c>
      <c r="G349" t="s">
        <v>16</v>
      </c>
      <c r="H349">
        <v>3446</v>
      </c>
      <c r="I349">
        <v>5</v>
      </c>
      <c r="J349">
        <v>0</v>
      </c>
      <c r="K349">
        <v>0</v>
      </c>
      <c r="L349" s="2">
        <v>10</v>
      </c>
    </row>
    <row r="350" spans="1:12" x14ac:dyDescent="0.25">
      <c r="A350">
        <v>349</v>
      </c>
      <c r="B350" t="s">
        <v>391</v>
      </c>
      <c r="C350" t="s">
        <v>13</v>
      </c>
      <c r="D350" s="1">
        <v>43476</v>
      </c>
      <c r="E350" t="s">
        <v>23</v>
      </c>
      <c r="F350" t="s">
        <v>24</v>
      </c>
      <c r="G350" t="s">
        <v>16</v>
      </c>
      <c r="H350">
        <v>2023</v>
      </c>
      <c r="I350">
        <v>4.5</v>
      </c>
      <c r="J350">
        <v>6</v>
      </c>
      <c r="K350">
        <v>0</v>
      </c>
      <c r="L350" s="2">
        <v>6</v>
      </c>
    </row>
    <row r="351" spans="1:12" x14ac:dyDescent="0.25">
      <c r="A351">
        <v>350</v>
      </c>
      <c r="B351" t="s">
        <v>392</v>
      </c>
      <c r="C351" t="s">
        <v>13</v>
      </c>
      <c r="D351" s="1">
        <v>44044</v>
      </c>
      <c r="E351" t="s">
        <v>58</v>
      </c>
      <c r="F351" t="s">
        <v>15</v>
      </c>
      <c r="G351" t="s">
        <v>29</v>
      </c>
      <c r="H351">
        <v>979</v>
      </c>
      <c r="I351">
        <v>3</v>
      </c>
      <c r="J351">
        <v>6</v>
      </c>
      <c r="K351">
        <v>0</v>
      </c>
      <c r="L351" s="2">
        <v>4</v>
      </c>
    </row>
    <row r="352" spans="1:12" x14ac:dyDescent="0.25">
      <c r="A352">
        <v>351</v>
      </c>
      <c r="B352" t="s">
        <v>393</v>
      </c>
      <c r="C352" t="s">
        <v>13</v>
      </c>
      <c r="D352" s="1">
        <v>44064</v>
      </c>
      <c r="E352" t="s">
        <v>113</v>
      </c>
      <c r="F352" t="s">
        <v>15</v>
      </c>
      <c r="G352" t="s">
        <v>25</v>
      </c>
      <c r="H352">
        <v>1676</v>
      </c>
      <c r="I352">
        <v>4.5</v>
      </c>
      <c r="J352">
        <v>0</v>
      </c>
      <c r="K352">
        <v>0</v>
      </c>
      <c r="L352" s="2">
        <v>8</v>
      </c>
    </row>
    <row r="353" spans="1:12" x14ac:dyDescent="0.25">
      <c r="A353">
        <v>352</v>
      </c>
      <c r="B353" t="s">
        <v>394</v>
      </c>
      <c r="C353" t="s">
        <v>20</v>
      </c>
      <c r="D353" s="1">
        <v>42747</v>
      </c>
      <c r="E353" t="s">
        <v>31</v>
      </c>
      <c r="F353" t="s">
        <v>15</v>
      </c>
      <c r="G353" t="s">
        <v>29</v>
      </c>
      <c r="H353">
        <v>3079</v>
      </c>
      <c r="I353">
        <v>3</v>
      </c>
      <c r="J353">
        <v>0</v>
      </c>
      <c r="K353">
        <v>0</v>
      </c>
      <c r="L353" s="2">
        <v>2</v>
      </c>
    </row>
    <row r="354" spans="1:12" x14ac:dyDescent="0.25">
      <c r="A354">
        <v>353</v>
      </c>
      <c r="B354" t="s">
        <v>395</v>
      </c>
      <c r="C354" t="s">
        <v>20</v>
      </c>
      <c r="D354" s="1">
        <v>43675</v>
      </c>
      <c r="E354" t="s">
        <v>40</v>
      </c>
      <c r="F354" t="s">
        <v>15</v>
      </c>
      <c r="G354" t="s">
        <v>25</v>
      </c>
      <c r="H354">
        <v>2164</v>
      </c>
      <c r="I354">
        <v>3</v>
      </c>
      <c r="J354">
        <v>0</v>
      </c>
      <c r="K354">
        <v>2</v>
      </c>
      <c r="L354" s="2">
        <v>0</v>
      </c>
    </row>
    <row r="355" spans="1:12" x14ac:dyDescent="0.25">
      <c r="A355">
        <v>354</v>
      </c>
      <c r="B355" t="s">
        <v>396</v>
      </c>
      <c r="C355" t="s">
        <v>13</v>
      </c>
      <c r="D355" s="1">
        <v>44146</v>
      </c>
      <c r="E355" t="s">
        <v>23</v>
      </c>
      <c r="F355" t="s">
        <v>15</v>
      </c>
      <c r="G355" t="s">
        <v>25</v>
      </c>
      <c r="H355">
        <v>2312</v>
      </c>
      <c r="I355">
        <v>3</v>
      </c>
      <c r="J355">
        <v>0</v>
      </c>
      <c r="K355">
        <v>0</v>
      </c>
      <c r="L355" s="2">
        <v>31</v>
      </c>
    </row>
    <row r="356" spans="1:12" x14ac:dyDescent="0.25">
      <c r="A356">
        <v>355</v>
      </c>
      <c r="B356" t="s">
        <v>397</v>
      </c>
      <c r="C356" t="s">
        <v>13</v>
      </c>
      <c r="D356" s="1">
        <v>42974</v>
      </c>
      <c r="E356" t="s">
        <v>33</v>
      </c>
      <c r="F356" t="s">
        <v>15</v>
      </c>
      <c r="G356" t="s">
        <v>16</v>
      </c>
      <c r="H356">
        <v>834</v>
      </c>
      <c r="I356">
        <v>2</v>
      </c>
      <c r="J356">
        <v>6</v>
      </c>
      <c r="K356">
        <v>0</v>
      </c>
      <c r="L356" s="2">
        <v>13</v>
      </c>
    </row>
    <row r="357" spans="1:12" x14ac:dyDescent="0.25">
      <c r="A357">
        <v>356</v>
      </c>
      <c r="B357" t="s">
        <v>398</v>
      </c>
      <c r="C357" t="s">
        <v>20</v>
      </c>
      <c r="D357" s="1">
        <v>43480</v>
      </c>
      <c r="E357" t="s">
        <v>14</v>
      </c>
      <c r="F357" t="s">
        <v>15</v>
      </c>
      <c r="G357" t="s">
        <v>25</v>
      </c>
      <c r="H357">
        <v>723</v>
      </c>
      <c r="I357">
        <v>3</v>
      </c>
      <c r="J357">
        <v>0</v>
      </c>
      <c r="K357">
        <v>0</v>
      </c>
      <c r="L357" s="2">
        <v>10</v>
      </c>
    </row>
    <row r="358" spans="1:12" x14ac:dyDescent="0.25">
      <c r="A358">
        <v>357</v>
      </c>
      <c r="B358" t="s">
        <v>399</v>
      </c>
      <c r="C358" t="s">
        <v>13</v>
      </c>
      <c r="D358" s="1">
        <v>42504</v>
      </c>
      <c r="E358" t="s">
        <v>58</v>
      </c>
      <c r="F358" t="s">
        <v>15</v>
      </c>
      <c r="G358" t="s">
        <v>16</v>
      </c>
      <c r="H358">
        <v>2807</v>
      </c>
      <c r="I358">
        <v>3</v>
      </c>
      <c r="J358">
        <v>5</v>
      </c>
      <c r="K358">
        <v>1</v>
      </c>
      <c r="L358" s="2">
        <v>2</v>
      </c>
    </row>
    <row r="359" spans="1:12" x14ac:dyDescent="0.25">
      <c r="A359">
        <v>358</v>
      </c>
      <c r="B359" t="s">
        <v>400</v>
      </c>
      <c r="C359" t="s">
        <v>20</v>
      </c>
      <c r="D359" s="1">
        <v>42904</v>
      </c>
      <c r="E359" t="s">
        <v>45</v>
      </c>
      <c r="F359" t="s">
        <v>18</v>
      </c>
      <c r="G359" t="s">
        <v>29</v>
      </c>
      <c r="H359">
        <v>1002</v>
      </c>
      <c r="I359">
        <v>5</v>
      </c>
      <c r="J359">
        <v>1</v>
      </c>
      <c r="K359">
        <v>0</v>
      </c>
      <c r="L359" s="2">
        <v>3</v>
      </c>
    </row>
    <row r="360" spans="1:12" x14ac:dyDescent="0.25">
      <c r="A360">
        <v>359</v>
      </c>
      <c r="B360" t="s">
        <v>401</v>
      </c>
      <c r="C360" t="s">
        <v>13</v>
      </c>
      <c r="D360" s="1">
        <v>44023</v>
      </c>
      <c r="E360" t="s">
        <v>84</v>
      </c>
      <c r="F360" t="s">
        <v>15</v>
      </c>
      <c r="G360" t="s">
        <v>16</v>
      </c>
      <c r="H360">
        <v>2265</v>
      </c>
      <c r="I360">
        <v>5</v>
      </c>
      <c r="J360">
        <v>1</v>
      </c>
      <c r="K360">
        <v>0</v>
      </c>
      <c r="L360" s="2">
        <v>9</v>
      </c>
    </row>
    <row r="361" spans="1:12" x14ac:dyDescent="0.25">
      <c r="A361">
        <v>360</v>
      </c>
      <c r="B361" t="s">
        <v>402</v>
      </c>
      <c r="C361" t="s">
        <v>13</v>
      </c>
      <c r="D361" s="1">
        <v>43753</v>
      </c>
      <c r="E361" t="s">
        <v>14</v>
      </c>
      <c r="F361" t="s">
        <v>15</v>
      </c>
      <c r="G361" t="s">
        <v>29</v>
      </c>
      <c r="H361">
        <v>3283</v>
      </c>
      <c r="I361">
        <v>5</v>
      </c>
      <c r="J361">
        <v>0</v>
      </c>
      <c r="K361">
        <v>0</v>
      </c>
      <c r="L361" s="2">
        <v>3</v>
      </c>
    </row>
    <row r="362" spans="1:12" x14ac:dyDescent="0.25">
      <c r="A362">
        <v>361</v>
      </c>
      <c r="B362" t="s">
        <v>403</v>
      </c>
      <c r="C362" t="s">
        <v>20</v>
      </c>
      <c r="D362" s="1">
        <v>43204</v>
      </c>
      <c r="E362" t="s">
        <v>58</v>
      </c>
      <c r="F362" t="s">
        <v>15</v>
      </c>
      <c r="G362" t="s">
        <v>29</v>
      </c>
      <c r="H362">
        <v>2675</v>
      </c>
      <c r="I362">
        <v>3</v>
      </c>
      <c r="J362">
        <v>1</v>
      </c>
      <c r="K362">
        <v>6</v>
      </c>
      <c r="L362" s="2">
        <v>4</v>
      </c>
    </row>
    <row r="363" spans="1:12" x14ac:dyDescent="0.25">
      <c r="A363">
        <v>362</v>
      </c>
      <c r="B363" t="s">
        <v>404</v>
      </c>
      <c r="C363" t="s">
        <v>13</v>
      </c>
      <c r="D363" s="1">
        <v>43481</v>
      </c>
      <c r="E363" t="s">
        <v>45</v>
      </c>
      <c r="F363" t="s">
        <v>24</v>
      </c>
      <c r="G363" t="s">
        <v>25</v>
      </c>
      <c r="H363">
        <v>3056</v>
      </c>
      <c r="I363">
        <v>4.5</v>
      </c>
      <c r="J363">
        <v>0</v>
      </c>
      <c r="K363">
        <v>0</v>
      </c>
      <c r="L363" s="2">
        <v>9</v>
      </c>
    </row>
    <row r="364" spans="1:12" x14ac:dyDescent="0.25">
      <c r="A364">
        <v>363</v>
      </c>
      <c r="B364" t="s">
        <v>405</v>
      </c>
      <c r="C364" t="s">
        <v>13</v>
      </c>
      <c r="D364" s="1">
        <v>43752</v>
      </c>
      <c r="E364" t="s">
        <v>23</v>
      </c>
      <c r="F364" t="s">
        <v>15</v>
      </c>
      <c r="G364" t="s">
        <v>16</v>
      </c>
      <c r="H364">
        <v>1579</v>
      </c>
      <c r="I364">
        <v>3</v>
      </c>
      <c r="J364">
        <v>0</v>
      </c>
      <c r="K364">
        <v>0</v>
      </c>
      <c r="L364" s="2">
        <v>14</v>
      </c>
    </row>
    <row r="365" spans="1:12" x14ac:dyDescent="0.25">
      <c r="A365">
        <v>364</v>
      </c>
      <c r="B365" t="s">
        <v>406</v>
      </c>
      <c r="C365" t="s">
        <v>13</v>
      </c>
      <c r="D365" s="1">
        <v>43622</v>
      </c>
      <c r="E365" t="s">
        <v>45</v>
      </c>
      <c r="F365" t="s">
        <v>18</v>
      </c>
      <c r="G365" t="s">
        <v>407</v>
      </c>
      <c r="H365">
        <v>1255</v>
      </c>
      <c r="I365">
        <v>3</v>
      </c>
      <c r="J365">
        <v>6</v>
      </c>
      <c r="K365">
        <v>0</v>
      </c>
      <c r="L365" s="2">
        <v>0</v>
      </c>
    </row>
    <row r="366" spans="1:12" x14ac:dyDescent="0.25">
      <c r="A366">
        <v>365</v>
      </c>
      <c r="B366" t="s">
        <v>408</v>
      </c>
      <c r="C366" t="s">
        <v>13</v>
      </c>
      <c r="D366" s="1">
        <v>43496</v>
      </c>
      <c r="E366" t="s">
        <v>14</v>
      </c>
      <c r="F366" t="s">
        <v>15</v>
      </c>
      <c r="G366" t="s">
        <v>407</v>
      </c>
      <c r="H366">
        <v>3418</v>
      </c>
      <c r="I366">
        <v>3</v>
      </c>
      <c r="J366">
        <v>4</v>
      </c>
      <c r="K366">
        <v>0</v>
      </c>
      <c r="L366" s="2">
        <v>1</v>
      </c>
    </row>
    <row r="367" spans="1:12" x14ac:dyDescent="0.25">
      <c r="A367">
        <v>366</v>
      </c>
      <c r="B367" t="s">
        <v>409</v>
      </c>
      <c r="C367" t="s">
        <v>13</v>
      </c>
      <c r="D367" s="1">
        <v>44165</v>
      </c>
      <c r="E367" t="s">
        <v>45</v>
      </c>
      <c r="F367" t="s">
        <v>15</v>
      </c>
      <c r="G367" t="s">
        <v>407</v>
      </c>
      <c r="H367">
        <v>3368</v>
      </c>
      <c r="I367">
        <v>3</v>
      </c>
      <c r="J367">
        <v>0</v>
      </c>
      <c r="K367">
        <v>0</v>
      </c>
      <c r="L367" s="2">
        <v>8</v>
      </c>
    </row>
    <row r="368" spans="1:12" x14ac:dyDescent="0.25">
      <c r="A368">
        <v>367</v>
      </c>
      <c r="B368" t="s">
        <v>410</v>
      </c>
      <c r="C368" t="s">
        <v>20</v>
      </c>
      <c r="D368" s="1">
        <v>43784</v>
      </c>
      <c r="E368" t="s">
        <v>35</v>
      </c>
      <c r="F368" t="s">
        <v>24</v>
      </c>
      <c r="G368" t="s">
        <v>29</v>
      </c>
      <c r="H368">
        <v>3275</v>
      </c>
      <c r="I368">
        <v>3</v>
      </c>
      <c r="J368">
        <v>1</v>
      </c>
      <c r="K368">
        <v>2</v>
      </c>
      <c r="L368" s="2">
        <v>12</v>
      </c>
    </row>
    <row r="369" spans="1:12" x14ac:dyDescent="0.25">
      <c r="A369">
        <v>368</v>
      </c>
      <c r="B369" t="s">
        <v>411</v>
      </c>
      <c r="C369" t="s">
        <v>20</v>
      </c>
      <c r="D369" s="1">
        <v>44192</v>
      </c>
      <c r="E369" t="s">
        <v>40</v>
      </c>
      <c r="F369" t="s">
        <v>24</v>
      </c>
      <c r="G369" t="s">
        <v>16</v>
      </c>
      <c r="H369">
        <v>3043</v>
      </c>
      <c r="I369">
        <v>2</v>
      </c>
      <c r="J369">
        <v>0</v>
      </c>
      <c r="K369">
        <v>0</v>
      </c>
      <c r="L369" s="2">
        <v>8</v>
      </c>
    </row>
    <row r="370" spans="1:12" x14ac:dyDescent="0.25">
      <c r="A370">
        <v>369</v>
      </c>
      <c r="B370" t="s">
        <v>412</v>
      </c>
      <c r="C370" t="s">
        <v>20</v>
      </c>
      <c r="D370" s="1">
        <v>43803</v>
      </c>
      <c r="E370" t="s">
        <v>84</v>
      </c>
      <c r="F370" t="s">
        <v>206</v>
      </c>
      <c r="G370" t="s">
        <v>29</v>
      </c>
      <c r="H370">
        <v>1122</v>
      </c>
      <c r="I370">
        <v>4.5</v>
      </c>
      <c r="J370">
        <v>2</v>
      </c>
      <c r="K370">
        <v>4</v>
      </c>
      <c r="L370" s="2">
        <v>7</v>
      </c>
    </row>
    <row r="371" spans="1:12" x14ac:dyDescent="0.25">
      <c r="A371">
        <v>370</v>
      </c>
      <c r="B371" t="s">
        <v>413</v>
      </c>
      <c r="C371" t="s">
        <v>20</v>
      </c>
      <c r="D371" s="1">
        <v>43183</v>
      </c>
      <c r="E371" t="s">
        <v>23</v>
      </c>
      <c r="F371" t="s">
        <v>15</v>
      </c>
      <c r="G371" t="s">
        <v>25</v>
      </c>
      <c r="H371">
        <v>764</v>
      </c>
      <c r="I371">
        <v>5</v>
      </c>
      <c r="J371">
        <v>4</v>
      </c>
      <c r="K371">
        <v>1</v>
      </c>
      <c r="L371" s="2">
        <v>13</v>
      </c>
    </row>
    <row r="372" spans="1:12" x14ac:dyDescent="0.25">
      <c r="A372">
        <v>371</v>
      </c>
      <c r="B372" t="s">
        <v>414</v>
      </c>
      <c r="C372" t="s">
        <v>20</v>
      </c>
      <c r="D372" s="1">
        <v>43498</v>
      </c>
      <c r="E372" t="s">
        <v>33</v>
      </c>
      <c r="F372" t="s">
        <v>18</v>
      </c>
      <c r="G372" t="s">
        <v>29</v>
      </c>
      <c r="H372">
        <v>2879</v>
      </c>
      <c r="I372">
        <v>2</v>
      </c>
      <c r="J372">
        <v>0</v>
      </c>
      <c r="K372">
        <v>0</v>
      </c>
      <c r="L372" s="2">
        <v>8</v>
      </c>
    </row>
    <row r="373" spans="1:12" x14ac:dyDescent="0.25">
      <c r="A373">
        <v>372</v>
      </c>
      <c r="B373" t="s">
        <v>415</v>
      </c>
      <c r="C373" t="s">
        <v>13</v>
      </c>
      <c r="D373" s="1">
        <v>43886</v>
      </c>
      <c r="E373" t="s">
        <v>23</v>
      </c>
      <c r="F373" t="s">
        <v>24</v>
      </c>
      <c r="G373" t="s">
        <v>16</v>
      </c>
      <c r="H373">
        <v>2252</v>
      </c>
      <c r="I373">
        <v>3</v>
      </c>
      <c r="J373">
        <v>1</v>
      </c>
      <c r="K373">
        <v>0</v>
      </c>
      <c r="L373" s="2">
        <v>50</v>
      </c>
    </row>
    <row r="374" spans="1:12" x14ac:dyDescent="0.25">
      <c r="A374">
        <v>373</v>
      </c>
      <c r="B374" t="s">
        <v>416</v>
      </c>
      <c r="C374" t="s">
        <v>13</v>
      </c>
      <c r="D374" s="1">
        <v>43413</v>
      </c>
      <c r="E374" t="s">
        <v>28</v>
      </c>
      <c r="F374" t="s">
        <v>24</v>
      </c>
      <c r="G374" t="s">
        <v>47</v>
      </c>
      <c r="H374">
        <v>2149</v>
      </c>
      <c r="I374">
        <v>3</v>
      </c>
      <c r="J374">
        <v>0</v>
      </c>
      <c r="K374">
        <v>0</v>
      </c>
      <c r="L374" s="2">
        <v>1</v>
      </c>
    </row>
    <row r="375" spans="1:12" x14ac:dyDescent="0.25">
      <c r="A375">
        <v>374</v>
      </c>
      <c r="B375" t="s">
        <v>417</v>
      </c>
      <c r="C375" t="s">
        <v>13</v>
      </c>
      <c r="D375" s="1">
        <v>43777</v>
      </c>
      <c r="E375" t="s">
        <v>138</v>
      </c>
      <c r="F375" t="s">
        <v>24</v>
      </c>
      <c r="G375" t="s">
        <v>25</v>
      </c>
      <c r="H375">
        <v>2428</v>
      </c>
      <c r="I375">
        <v>5</v>
      </c>
      <c r="J375">
        <v>0</v>
      </c>
      <c r="K375">
        <v>0</v>
      </c>
      <c r="L375" s="2">
        <v>35</v>
      </c>
    </row>
    <row r="376" spans="1:12" x14ac:dyDescent="0.25">
      <c r="A376">
        <v>375</v>
      </c>
      <c r="B376" t="s">
        <v>418</v>
      </c>
      <c r="C376" t="s">
        <v>13</v>
      </c>
      <c r="D376" s="1">
        <v>43750</v>
      </c>
      <c r="E376" t="s">
        <v>23</v>
      </c>
      <c r="F376" t="s">
        <v>15</v>
      </c>
      <c r="G376" t="s">
        <v>25</v>
      </c>
      <c r="H376">
        <v>3240</v>
      </c>
      <c r="I376">
        <v>5</v>
      </c>
      <c r="J376">
        <v>0</v>
      </c>
      <c r="K376">
        <v>0</v>
      </c>
      <c r="L376" s="2">
        <v>6</v>
      </c>
    </row>
    <row r="377" spans="1:12" x14ac:dyDescent="0.25">
      <c r="A377">
        <v>376</v>
      </c>
      <c r="B377" t="s">
        <v>419</v>
      </c>
      <c r="C377" t="s">
        <v>20</v>
      </c>
      <c r="D377" s="1">
        <v>43170</v>
      </c>
      <c r="E377" t="s">
        <v>33</v>
      </c>
      <c r="F377" t="s">
        <v>15</v>
      </c>
      <c r="G377" t="s">
        <v>407</v>
      </c>
      <c r="H377">
        <v>1448</v>
      </c>
      <c r="I377">
        <v>3</v>
      </c>
      <c r="J377">
        <v>4</v>
      </c>
      <c r="K377">
        <v>0</v>
      </c>
      <c r="L377" s="2">
        <v>10</v>
      </c>
    </row>
    <row r="378" spans="1:12" x14ac:dyDescent="0.25">
      <c r="A378">
        <v>377</v>
      </c>
      <c r="B378" t="s">
        <v>420</v>
      </c>
      <c r="C378" t="s">
        <v>13</v>
      </c>
      <c r="D378" s="1">
        <v>44044</v>
      </c>
      <c r="E378" t="s">
        <v>23</v>
      </c>
      <c r="F378" t="s">
        <v>15</v>
      </c>
      <c r="G378" t="s">
        <v>407</v>
      </c>
      <c r="H378">
        <v>2409</v>
      </c>
      <c r="I378">
        <v>3</v>
      </c>
      <c r="J378">
        <v>3</v>
      </c>
      <c r="K378">
        <v>3</v>
      </c>
      <c r="L378" s="2">
        <v>3</v>
      </c>
    </row>
    <row r="379" spans="1:12" x14ac:dyDescent="0.25">
      <c r="A379">
        <v>378</v>
      </c>
      <c r="B379" t="s">
        <v>421</v>
      </c>
      <c r="C379" t="s">
        <v>13</v>
      </c>
      <c r="D379" s="1">
        <v>43741</v>
      </c>
      <c r="E379" t="s">
        <v>65</v>
      </c>
      <c r="F379" t="s">
        <v>24</v>
      </c>
      <c r="G379" t="s">
        <v>47</v>
      </c>
      <c r="H379">
        <v>3030</v>
      </c>
      <c r="I379">
        <v>2</v>
      </c>
      <c r="J379">
        <v>6</v>
      </c>
      <c r="K379">
        <v>0</v>
      </c>
      <c r="L379" s="2">
        <v>5</v>
      </c>
    </row>
    <row r="380" spans="1:12" x14ac:dyDescent="0.25">
      <c r="A380">
        <v>379</v>
      </c>
      <c r="B380" t="s">
        <v>422</v>
      </c>
      <c r="C380" t="s">
        <v>13</v>
      </c>
      <c r="D380" s="1">
        <v>44092</v>
      </c>
      <c r="E380" t="s">
        <v>23</v>
      </c>
      <c r="F380" t="s">
        <v>24</v>
      </c>
      <c r="G380" t="s">
        <v>29</v>
      </c>
      <c r="H380">
        <v>2544</v>
      </c>
      <c r="I380">
        <v>5</v>
      </c>
      <c r="J380">
        <v>0</v>
      </c>
      <c r="K380">
        <v>0</v>
      </c>
      <c r="L380" s="2">
        <v>11</v>
      </c>
    </row>
    <row r="381" spans="1:12" x14ac:dyDescent="0.25">
      <c r="A381">
        <v>380</v>
      </c>
      <c r="B381" t="s">
        <v>423</v>
      </c>
      <c r="C381" t="s">
        <v>13</v>
      </c>
      <c r="D381" s="1">
        <v>42778</v>
      </c>
      <c r="E381" t="s">
        <v>42</v>
      </c>
      <c r="F381" t="s">
        <v>15</v>
      </c>
      <c r="G381" t="s">
        <v>16</v>
      </c>
      <c r="H381">
        <v>2872</v>
      </c>
      <c r="I381">
        <v>4.5</v>
      </c>
      <c r="J381">
        <v>5</v>
      </c>
      <c r="K381">
        <v>0</v>
      </c>
      <c r="L381" s="2">
        <v>7</v>
      </c>
    </row>
    <row r="382" spans="1:12" x14ac:dyDescent="0.25">
      <c r="A382">
        <v>381</v>
      </c>
      <c r="B382" t="s">
        <v>424</v>
      </c>
      <c r="C382" t="s">
        <v>13</v>
      </c>
      <c r="D382" s="1">
        <v>43468</v>
      </c>
      <c r="E382" t="s">
        <v>28</v>
      </c>
      <c r="F382" t="s">
        <v>15</v>
      </c>
      <c r="G382" t="s">
        <v>47</v>
      </c>
      <c r="H382">
        <v>2263</v>
      </c>
      <c r="I382">
        <v>4.5</v>
      </c>
      <c r="J382">
        <v>0</v>
      </c>
      <c r="K382">
        <v>0</v>
      </c>
      <c r="L382" s="2">
        <v>8</v>
      </c>
    </row>
    <row r="383" spans="1:12" x14ac:dyDescent="0.25">
      <c r="A383">
        <v>382</v>
      </c>
      <c r="B383" t="s">
        <v>425</v>
      </c>
      <c r="C383" t="s">
        <v>20</v>
      </c>
      <c r="D383" s="1">
        <v>43704</v>
      </c>
      <c r="E383" t="s">
        <v>14</v>
      </c>
      <c r="F383" t="s">
        <v>24</v>
      </c>
      <c r="G383" t="s">
        <v>407</v>
      </c>
      <c r="H383">
        <v>2136</v>
      </c>
      <c r="I383">
        <v>5</v>
      </c>
      <c r="J383">
        <v>4</v>
      </c>
      <c r="K383">
        <v>0</v>
      </c>
      <c r="L383" s="2">
        <v>12</v>
      </c>
    </row>
    <row r="384" spans="1:12" x14ac:dyDescent="0.25">
      <c r="A384">
        <v>383</v>
      </c>
      <c r="B384" t="s">
        <v>426</v>
      </c>
      <c r="C384" t="s">
        <v>13</v>
      </c>
      <c r="D384" s="1">
        <v>42940</v>
      </c>
      <c r="E384" t="s">
        <v>23</v>
      </c>
      <c r="F384" t="s">
        <v>15</v>
      </c>
      <c r="G384" t="s">
        <v>25</v>
      </c>
      <c r="H384">
        <v>2379</v>
      </c>
      <c r="I384">
        <v>4.5</v>
      </c>
      <c r="J384">
        <v>1</v>
      </c>
      <c r="K384">
        <v>0</v>
      </c>
      <c r="L384" s="2">
        <v>10</v>
      </c>
    </row>
    <row r="385" spans="1:12" x14ac:dyDescent="0.25">
      <c r="A385">
        <v>384</v>
      </c>
      <c r="B385" t="s">
        <v>427</v>
      </c>
      <c r="C385" t="s">
        <v>20</v>
      </c>
      <c r="D385" s="1">
        <v>44036</v>
      </c>
      <c r="E385" t="s">
        <v>33</v>
      </c>
      <c r="F385" t="s">
        <v>15</v>
      </c>
      <c r="G385" t="s">
        <v>29</v>
      </c>
      <c r="H385">
        <v>1940</v>
      </c>
      <c r="I385">
        <v>3</v>
      </c>
      <c r="J385">
        <v>4</v>
      </c>
      <c r="K385">
        <v>6</v>
      </c>
      <c r="L385" s="2">
        <v>5</v>
      </c>
    </row>
    <row r="386" spans="1:12" x14ac:dyDescent="0.25">
      <c r="A386">
        <v>385</v>
      </c>
      <c r="B386" t="s">
        <v>428</v>
      </c>
      <c r="C386" t="s">
        <v>13</v>
      </c>
      <c r="D386" s="1">
        <v>43603</v>
      </c>
      <c r="E386" t="s">
        <v>42</v>
      </c>
      <c r="F386" t="s">
        <v>15</v>
      </c>
      <c r="G386" t="s">
        <v>25</v>
      </c>
      <c r="H386">
        <v>1558</v>
      </c>
      <c r="I386">
        <v>2</v>
      </c>
      <c r="J386">
        <v>0</v>
      </c>
      <c r="K386">
        <v>6</v>
      </c>
      <c r="L386" s="2">
        <v>9</v>
      </c>
    </row>
    <row r="387" spans="1:12" x14ac:dyDescent="0.25">
      <c r="A387">
        <v>386</v>
      </c>
      <c r="B387" t="s">
        <v>429</v>
      </c>
      <c r="C387" t="s">
        <v>13</v>
      </c>
      <c r="D387" s="1">
        <v>43563</v>
      </c>
      <c r="E387" t="s">
        <v>40</v>
      </c>
      <c r="F387" t="s">
        <v>15</v>
      </c>
      <c r="G387" t="s">
        <v>29</v>
      </c>
      <c r="H387">
        <v>1341</v>
      </c>
      <c r="I387">
        <v>5</v>
      </c>
      <c r="J387">
        <v>3</v>
      </c>
      <c r="K387">
        <v>0</v>
      </c>
      <c r="L387" s="2">
        <v>8</v>
      </c>
    </row>
    <row r="388" spans="1:12" x14ac:dyDescent="0.25">
      <c r="A388">
        <v>387</v>
      </c>
      <c r="B388" t="s">
        <v>430</v>
      </c>
      <c r="C388" t="s">
        <v>13</v>
      </c>
      <c r="D388" s="1">
        <v>43566</v>
      </c>
      <c r="E388" t="s">
        <v>23</v>
      </c>
      <c r="F388" t="s">
        <v>15</v>
      </c>
      <c r="G388" t="s">
        <v>25</v>
      </c>
      <c r="H388">
        <v>1703</v>
      </c>
      <c r="I388">
        <v>5</v>
      </c>
      <c r="J388">
        <v>2</v>
      </c>
      <c r="K388">
        <v>0</v>
      </c>
      <c r="L388" s="2">
        <v>10</v>
      </c>
    </row>
    <row r="389" spans="1:12" x14ac:dyDescent="0.25">
      <c r="A389">
        <v>388</v>
      </c>
      <c r="B389" t="s">
        <v>431</v>
      </c>
      <c r="C389" t="s">
        <v>13</v>
      </c>
      <c r="D389" s="1">
        <v>44032</v>
      </c>
      <c r="E389" t="s">
        <v>65</v>
      </c>
      <c r="F389" t="s">
        <v>15</v>
      </c>
      <c r="G389" t="s">
        <v>29</v>
      </c>
      <c r="H389">
        <v>3282</v>
      </c>
      <c r="I389">
        <v>1</v>
      </c>
      <c r="J389">
        <v>0</v>
      </c>
      <c r="K389">
        <v>0</v>
      </c>
      <c r="L389" s="2">
        <v>2</v>
      </c>
    </row>
    <row r="390" spans="1:12" x14ac:dyDescent="0.25">
      <c r="A390">
        <v>389</v>
      </c>
      <c r="B390" t="s">
        <v>432</v>
      </c>
      <c r="C390" t="s">
        <v>13</v>
      </c>
      <c r="D390" s="1">
        <v>43895</v>
      </c>
      <c r="E390" t="s">
        <v>31</v>
      </c>
      <c r="F390" t="s">
        <v>15</v>
      </c>
      <c r="G390" t="s">
        <v>16</v>
      </c>
      <c r="H390">
        <v>3125</v>
      </c>
      <c r="I390">
        <v>2</v>
      </c>
      <c r="J390">
        <v>6</v>
      </c>
      <c r="K390">
        <v>3</v>
      </c>
      <c r="L390" s="2">
        <v>0</v>
      </c>
    </row>
    <row r="391" spans="1:12" x14ac:dyDescent="0.25">
      <c r="A391">
        <v>390</v>
      </c>
      <c r="B391" t="s">
        <v>433</v>
      </c>
      <c r="C391" t="s">
        <v>20</v>
      </c>
      <c r="D391" s="1">
        <v>43958</v>
      </c>
      <c r="E391" t="s">
        <v>33</v>
      </c>
      <c r="F391" t="s">
        <v>24</v>
      </c>
      <c r="G391" t="s">
        <v>16</v>
      </c>
      <c r="H391">
        <v>2232</v>
      </c>
      <c r="I391">
        <v>4.5</v>
      </c>
      <c r="J391">
        <v>0</v>
      </c>
      <c r="K391">
        <v>0</v>
      </c>
      <c r="L391" s="2">
        <v>7</v>
      </c>
    </row>
    <row r="392" spans="1:12" x14ac:dyDescent="0.25">
      <c r="A392">
        <v>391</v>
      </c>
      <c r="B392" t="s">
        <v>434</v>
      </c>
      <c r="C392" t="s">
        <v>13</v>
      </c>
      <c r="D392" s="1">
        <v>42823</v>
      </c>
      <c r="E392" t="s">
        <v>58</v>
      </c>
      <c r="F392" t="s">
        <v>38</v>
      </c>
      <c r="G392" t="s">
        <v>25</v>
      </c>
      <c r="H392">
        <v>2513</v>
      </c>
      <c r="I392">
        <v>4.5</v>
      </c>
      <c r="J392">
        <v>2</v>
      </c>
      <c r="K392">
        <v>0</v>
      </c>
      <c r="L392" s="2">
        <v>8</v>
      </c>
    </row>
    <row r="393" spans="1:12" x14ac:dyDescent="0.25">
      <c r="A393">
        <v>392</v>
      </c>
      <c r="B393" t="s">
        <v>435</v>
      </c>
      <c r="C393" t="s">
        <v>13</v>
      </c>
      <c r="D393" s="1">
        <v>42788</v>
      </c>
      <c r="E393" t="s">
        <v>42</v>
      </c>
      <c r="F393" t="s">
        <v>38</v>
      </c>
      <c r="G393" t="s">
        <v>47</v>
      </c>
      <c r="H393">
        <v>2818</v>
      </c>
      <c r="I393">
        <v>2</v>
      </c>
      <c r="J393">
        <v>4</v>
      </c>
      <c r="K393">
        <v>0</v>
      </c>
      <c r="L393" s="2">
        <v>8</v>
      </c>
    </row>
    <row r="394" spans="1:12" x14ac:dyDescent="0.25">
      <c r="A394">
        <v>393</v>
      </c>
      <c r="B394" t="s">
        <v>436</v>
      </c>
      <c r="C394" t="s">
        <v>13</v>
      </c>
      <c r="D394" s="1">
        <v>43240</v>
      </c>
      <c r="E394" t="s">
        <v>58</v>
      </c>
      <c r="F394" t="s">
        <v>15</v>
      </c>
      <c r="G394" t="s">
        <v>29</v>
      </c>
      <c r="H394">
        <v>2257</v>
      </c>
      <c r="I394">
        <v>3</v>
      </c>
      <c r="J394">
        <v>0</v>
      </c>
      <c r="K394">
        <v>0</v>
      </c>
      <c r="L394" s="2">
        <v>6</v>
      </c>
    </row>
    <row r="395" spans="1:12" x14ac:dyDescent="0.25">
      <c r="A395">
        <v>394</v>
      </c>
      <c r="B395" t="s">
        <v>437</v>
      </c>
      <c r="C395" t="s">
        <v>13</v>
      </c>
      <c r="D395" s="1">
        <v>43944</v>
      </c>
      <c r="E395" t="s">
        <v>33</v>
      </c>
      <c r="F395" t="s">
        <v>15</v>
      </c>
      <c r="G395" t="s">
        <v>25</v>
      </c>
      <c r="H395">
        <v>1265</v>
      </c>
      <c r="I395">
        <v>3</v>
      </c>
      <c r="J395">
        <v>0</v>
      </c>
      <c r="K395">
        <v>0</v>
      </c>
      <c r="L395" s="2">
        <v>5</v>
      </c>
    </row>
    <row r="396" spans="1:12" x14ac:dyDescent="0.25">
      <c r="A396">
        <v>395</v>
      </c>
      <c r="B396" t="s">
        <v>438</v>
      </c>
      <c r="C396" t="s">
        <v>13</v>
      </c>
      <c r="D396" s="1">
        <v>44130</v>
      </c>
      <c r="E396" t="s">
        <v>54</v>
      </c>
      <c r="F396" t="s">
        <v>24</v>
      </c>
      <c r="G396" t="s">
        <v>25</v>
      </c>
      <c r="H396">
        <v>2207</v>
      </c>
      <c r="I396">
        <v>3</v>
      </c>
      <c r="J396">
        <v>2</v>
      </c>
      <c r="K396">
        <v>0</v>
      </c>
      <c r="L396" s="2">
        <v>0</v>
      </c>
    </row>
    <row r="397" spans="1:12" x14ac:dyDescent="0.25">
      <c r="A397">
        <v>396</v>
      </c>
      <c r="B397" t="s">
        <v>439</v>
      </c>
      <c r="C397" t="s">
        <v>13</v>
      </c>
      <c r="D397" s="1">
        <v>43500</v>
      </c>
      <c r="E397" t="s">
        <v>45</v>
      </c>
      <c r="F397" t="s">
        <v>15</v>
      </c>
      <c r="G397" t="s">
        <v>29</v>
      </c>
      <c r="H397">
        <v>2806</v>
      </c>
      <c r="I397">
        <v>3</v>
      </c>
      <c r="J397">
        <v>0</v>
      </c>
      <c r="K397">
        <v>0</v>
      </c>
      <c r="L397" s="2">
        <v>4</v>
      </c>
    </row>
    <row r="398" spans="1:12" x14ac:dyDescent="0.25">
      <c r="A398">
        <v>397</v>
      </c>
      <c r="B398" t="s">
        <v>440</v>
      </c>
      <c r="C398" t="s">
        <v>13</v>
      </c>
      <c r="D398" s="1">
        <v>42781</v>
      </c>
      <c r="E398" t="s">
        <v>113</v>
      </c>
      <c r="F398" t="s">
        <v>24</v>
      </c>
      <c r="G398" t="s">
        <v>47</v>
      </c>
      <c r="H398">
        <v>1521</v>
      </c>
      <c r="I398">
        <v>5</v>
      </c>
      <c r="J398">
        <v>6</v>
      </c>
      <c r="K398">
        <v>0</v>
      </c>
      <c r="L398" s="2">
        <v>3</v>
      </c>
    </row>
    <row r="399" spans="1:12" x14ac:dyDescent="0.25">
      <c r="A399">
        <v>398</v>
      </c>
      <c r="B399" t="s">
        <v>441</v>
      </c>
      <c r="C399" t="s">
        <v>13</v>
      </c>
      <c r="D399" s="1">
        <v>43197</v>
      </c>
      <c r="E399" t="s">
        <v>42</v>
      </c>
      <c r="F399" t="s">
        <v>15</v>
      </c>
      <c r="G399" t="s">
        <v>47</v>
      </c>
      <c r="H399">
        <v>1867</v>
      </c>
      <c r="I399">
        <v>3</v>
      </c>
      <c r="J399">
        <v>0</v>
      </c>
      <c r="K399">
        <v>0</v>
      </c>
      <c r="L399" s="2">
        <v>0</v>
      </c>
    </row>
    <row r="400" spans="1:12" x14ac:dyDescent="0.25">
      <c r="A400">
        <v>399</v>
      </c>
      <c r="B400" t="s">
        <v>442</v>
      </c>
      <c r="C400" t="s">
        <v>20</v>
      </c>
      <c r="D400" s="1">
        <v>43444</v>
      </c>
      <c r="E400" t="s">
        <v>14</v>
      </c>
      <c r="F400" t="s">
        <v>18</v>
      </c>
      <c r="G400" t="s">
        <v>29</v>
      </c>
      <c r="H400">
        <v>2425</v>
      </c>
      <c r="I400">
        <v>5</v>
      </c>
      <c r="J400">
        <v>0</v>
      </c>
      <c r="K400">
        <v>0</v>
      </c>
      <c r="L400" s="2">
        <v>10</v>
      </c>
    </row>
    <row r="401" spans="1:12" x14ac:dyDescent="0.25">
      <c r="A401">
        <v>400</v>
      </c>
      <c r="B401" t="s">
        <v>443</v>
      </c>
      <c r="C401" t="s">
        <v>13</v>
      </c>
      <c r="D401" s="1">
        <v>44179</v>
      </c>
      <c r="E401" t="s">
        <v>45</v>
      </c>
      <c r="F401" t="s">
        <v>18</v>
      </c>
      <c r="G401" t="s">
        <v>25</v>
      </c>
      <c r="H401">
        <v>1758</v>
      </c>
      <c r="I401">
        <v>5</v>
      </c>
      <c r="J401">
        <v>0</v>
      </c>
      <c r="K401">
        <v>0</v>
      </c>
      <c r="L401" s="2">
        <v>0</v>
      </c>
    </row>
    <row r="402" spans="1:12" x14ac:dyDescent="0.25">
      <c r="A402">
        <v>401</v>
      </c>
      <c r="B402" t="s">
        <v>444</v>
      </c>
      <c r="C402" t="s">
        <v>13</v>
      </c>
      <c r="D402" s="1">
        <v>44191</v>
      </c>
      <c r="E402" t="s">
        <v>23</v>
      </c>
      <c r="F402" t="s">
        <v>38</v>
      </c>
      <c r="G402" t="s">
        <v>407</v>
      </c>
      <c r="H402">
        <v>2832</v>
      </c>
      <c r="I402">
        <v>3</v>
      </c>
      <c r="J402">
        <v>0</v>
      </c>
      <c r="K402">
        <v>0</v>
      </c>
      <c r="L402" s="2">
        <v>1</v>
      </c>
    </row>
    <row r="403" spans="1:12" x14ac:dyDescent="0.25">
      <c r="A403">
        <v>402</v>
      </c>
      <c r="B403" t="s">
        <v>445</v>
      </c>
      <c r="C403" t="s">
        <v>20</v>
      </c>
      <c r="D403" s="1">
        <v>42879</v>
      </c>
      <c r="E403" t="s">
        <v>45</v>
      </c>
      <c r="F403" t="s">
        <v>15</v>
      </c>
      <c r="G403" t="s">
        <v>29</v>
      </c>
      <c r="H403">
        <v>1371</v>
      </c>
      <c r="I403">
        <v>1</v>
      </c>
      <c r="J403">
        <v>1</v>
      </c>
      <c r="K403">
        <v>0</v>
      </c>
      <c r="L403" s="2">
        <v>8</v>
      </c>
    </row>
    <row r="404" spans="1:12" x14ac:dyDescent="0.25">
      <c r="A404">
        <v>403</v>
      </c>
      <c r="B404" t="s">
        <v>446</v>
      </c>
      <c r="C404" t="s">
        <v>13</v>
      </c>
      <c r="D404" s="1">
        <v>43461</v>
      </c>
      <c r="E404" t="s">
        <v>45</v>
      </c>
      <c r="F404" t="s">
        <v>15</v>
      </c>
      <c r="G404" t="s">
        <v>407</v>
      </c>
      <c r="H404">
        <v>2904</v>
      </c>
      <c r="I404">
        <v>5</v>
      </c>
      <c r="J404">
        <v>6</v>
      </c>
      <c r="K404">
        <v>0</v>
      </c>
      <c r="L404" s="2">
        <v>3</v>
      </c>
    </row>
    <row r="405" spans="1:12" x14ac:dyDescent="0.25">
      <c r="A405">
        <v>404</v>
      </c>
      <c r="B405" t="s">
        <v>447</v>
      </c>
      <c r="C405" t="s">
        <v>20</v>
      </c>
      <c r="D405" s="1">
        <v>43512</v>
      </c>
      <c r="E405" t="s">
        <v>28</v>
      </c>
      <c r="F405" t="s">
        <v>206</v>
      </c>
      <c r="G405" t="s">
        <v>25</v>
      </c>
      <c r="H405">
        <v>3285</v>
      </c>
      <c r="I405">
        <v>3</v>
      </c>
      <c r="J405">
        <v>2</v>
      </c>
      <c r="K405">
        <v>0</v>
      </c>
      <c r="L405" s="2">
        <v>0</v>
      </c>
    </row>
    <row r="406" spans="1:12" x14ac:dyDescent="0.25">
      <c r="A406">
        <v>405</v>
      </c>
      <c r="B406" t="s">
        <v>448</v>
      </c>
      <c r="C406" t="s">
        <v>13</v>
      </c>
      <c r="D406" s="1">
        <v>43290</v>
      </c>
      <c r="E406" t="s">
        <v>42</v>
      </c>
      <c r="F406" t="s">
        <v>15</v>
      </c>
      <c r="G406" t="s">
        <v>16</v>
      </c>
      <c r="H406">
        <v>2964</v>
      </c>
      <c r="I406">
        <v>5</v>
      </c>
      <c r="J406">
        <v>2</v>
      </c>
      <c r="K406">
        <v>0</v>
      </c>
      <c r="L406" s="2">
        <v>45</v>
      </c>
    </row>
    <row r="407" spans="1:12" x14ac:dyDescent="0.25">
      <c r="A407">
        <v>406</v>
      </c>
      <c r="B407" t="s">
        <v>449</v>
      </c>
      <c r="C407" t="s">
        <v>20</v>
      </c>
      <c r="D407" s="1">
        <v>43195</v>
      </c>
      <c r="E407" t="s">
        <v>33</v>
      </c>
      <c r="F407" t="s">
        <v>24</v>
      </c>
      <c r="G407" t="s">
        <v>29</v>
      </c>
      <c r="H407">
        <v>974</v>
      </c>
      <c r="I407">
        <v>2</v>
      </c>
      <c r="J407">
        <v>5</v>
      </c>
      <c r="K407">
        <v>0</v>
      </c>
      <c r="L407" s="2">
        <v>5</v>
      </c>
    </row>
    <row r="408" spans="1:12" x14ac:dyDescent="0.25">
      <c r="A408">
        <v>407</v>
      </c>
      <c r="B408" t="s">
        <v>450</v>
      </c>
      <c r="C408" t="s">
        <v>20</v>
      </c>
      <c r="D408" s="1">
        <v>43579</v>
      </c>
      <c r="E408" t="s">
        <v>33</v>
      </c>
      <c r="F408" t="s">
        <v>18</v>
      </c>
      <c r="G408" t="s">
        <v>407</v>
      </c>
      <c r="H408">
        <v>2607</v>
      </c>
      <c r="I408">
        <v>4.5</v>
      </c>
      <c r="J408">
        <v>0</v>
      </c>
      <c r="K408">
        <v>0</v>
      </c>
      <c r="L408" s="2">
        <v>9</v>
      </c>
    </row>
    <row r="409" spans="1:12" x14ac:dyDescent="0.25">
      <c r="A409">
        <v>408</v>
      </c>
      <c r="B409" t="s">
        <v>451</v>
      </c>
      <c r="C409" t="s">
        <v>20</v>
      </c>
      <c r="D409" s="1">
        <v>42998</v>
      </c>
      <c r="E409" t="s">
        <v>14</v>
      </c>
      <c r="F409" t="s">
        <v>15</v>
      </c>
      <c r="G409" t="s">
        <v>25</v>
      </c>
      <c r="H409">
        <v>1550</v>
      </c>
      <c r="I409">
        <v>1</v>
      </c>
      <c r="J409">
        <v>0</v>
      </c>
      <c r="K409">
        <v>0</v>
      </c>
      <c r="L409" s="2">
        <v>3</v>
      </c>
    </row>
    <row r="410" spans="1:12" x14ac:dyDescent="0.25">
      <c r="A410">
        <v>409</v>
      </c>
      <c r="B410" t="s">
        <v>452</v>
      </c>
      <c r="C410" t="s">
        <v>20</v>
      </c>
      <c r="D410" s="1">
        <v>42574</v>
      </c>
      <c r="E410" t="s">
        <v>31</v>
      </c>
      <c r="F410" t="s">
        <v>15</v>
      </c>
      <c r="G410" t="s">
        <v>25</v>
      </c>
      <c r="H410">
        <v>1631</v>
      </c>
      <c r="I410">
        <v>4.5</v>
      </c>
      <c r="J410">
        <v>0</v>
      </c>
      <c r="K410">
        <v>0</v>
      </c>
      <c r="L410" s="2">
        <v>4</v>
      </c>
    </row>
    <row r="411" spans="1:12" x14ac:dyDescent="0.25">
      <c r="A411">
        <v>410</v>
      </c>
      <c r="B411" t="s">
        <v>453</v>
      </c>
      <c r="C411" t="s">
        <v>13</v>
      </c>
      <c r="D411" s="1">
        <v>43506</v>
      </c>
      <c r="E411" t="s">
        <v>45</v>
      </c>
      <c r="F411" t="s">
        <v>15</v>
      </c>
      <c r="G411" t="s">
        <v>407</v>
      </c>
      <c r="H411">
        <v>3003</v>
      </c>
      <c r="I411">
        <v>1</v>
      </c>
      <c r="J411">
        <v>6</v>
      </c>
      <c r="K411">
        <v>1</v>
      </c>
      <c r="L411" s="2">
        <v>6</v>
      </c>
    </row>
    <row r="412" spans="1:12" x14ac:dyDescent="0.25">
      <c r="A412">
        <v>411</v>
      </c>
      <c r="B412" t="s">
        <v>454</v>
      </c>
      <c r="C412" t="s">
        <v>13</v>
      </c>
      <c r="D412" s="1">
        <v>43800</v>
      </c>
      <c r="E412" t="s">
        <v>23</v>
      </c>
      <c r="F412" t="s">
        <v>15</v>
      </c>
      <c r="G412" t="s">
        <v>16</v>
      </c>
      <c r="H412">
        <v>913</v>
      </c>
      <c r="I412">
        <v>5</v>
      </c>
      <c r="J412">
        <v>0</v>
      </c>
      <c r="K412">
        <v>0</v>
      </c>
      <c r="L412" s="2">
        <v>12</v>
      </c>
    </row>
    <row r="413" spans="1:12" x14ac:dyDescent="0.25">
      <c r="A413">
        <v>412</v>
      </c>
      <c r="B413" t="s">
        <v>455</v>
      </c>
      <c r="C413" t="s">
        <v>13</v>
      </c>
      <c r="D413" s="1">
        <v>42934</v>
      </c>
      <c r="E413" t="s">
        <v>42</v>
      </c>
      <c r="F413" t="s">
        <v>15</v>
      </c>
      <c r="G413" t="s">
        <v>47</v>
      </c>
      <c r="H413">
        <v>2076</v>
      </c>
      <c r="I413">
        <v>3</v>
      </c>
      <c r="J413">
        <v>0</v>
      </c>
      <c r="K413">
        <v>0</v>
      </c>
      <c r="L413" s="2">
        <v>4</v>
      </c>
    </row>
    <row r="414" spans="1:12" x14ac:dyDescent="0.25">
      <c r="A414">
        <v>413</v>
      </c>
      <c r="B414" t="s">
        <v>456</v>
      </c>
      <c r="C414" t="s">
        <v>20</v>
      </c>
      <c r="D414" s="1">
        <v>44008</v>
      </c>
      <c r="E414" t="s">
        <v>42</v>
      </c>
      <c r="F414" t="s">
        <v>15</v>
      </c>
      <c r="G414" t="s">
        <v>16</v>
      </c>
      <c r="H414">
        <v>2749</v>
      </c>
      <c r="I414">
        <v>3</v>
      </c>
      <c r="J414">
        <v>5</v>
      </c>
      <c r="K414">
        <v>4</v>
      </c>
      <c r="L414" s="2">
        <v>0</v>
      </c>
    </row>
    <row r="415" spans="1:12" x14ac:dyDescent="0.25">
      <c r="A415">
        <v>414</v>
      </c>
      <c r="B415" t="s">
        <v>457</v>
      </c>
      <c r="C415" t="s">
        <v>20</v>
      </c>
      <c r="D415" s="1">
        <v>43490</v>
      </c>
      <c r="E415" t="s">
        <v>40</v>
      </c>
      <c r="F415" t="s">
        <v>18</v>
      </c>
      <c r="G415" t="s">
        <v>16</v>
      </c>
      <c r="H415">
        <v>2617</v>
      </c>
      <c r="I415">
        <v>4.5</v>
      </c>
      <c r="J415">
        <v>1</v>
      </c>
      <c r="K415">
        <v>0</v>
      </c>
      <c r="L415" s="2">
        <v>5</v>
      </c>
    </row>
    <row r="416" spans="1:12" x14ac:dyDescent="0.25">
      <c r="A416">
        <v>415</v>
      </c>
      <c r="B416" t="s">
        <v>458</v>
      </c>
      <c r="C416" t="s">
        <v>13</v>
      </c>
      <c r="D416" s="1">
        <v>43697</v>
      </c>
      <c r="E416" t="s">
        <v>40</v>
      </c>
      <c r="F416" t="s">
        <v>24</v>
      </c>
      <c r="G416" t="s">
        <v>29</v>
      </c>
      <c r="H416">
        <v>1680</v>
      </c>
      <c r="I416">
        <v>5</v>
      </c>
      <c r="J416">
        <v>1</v>
      </c>
      <c r="K416">
        <v>0</v>
      </c>
      <c r="L416" s="2">
        <v>35</v>
      </c>
    </row>
    <row r="417" spans="1:12" x14ac:dyDescent="0.25">
      <c r="A417">
        <v>416</v>
      </c>
      <c r="B417" t="s">
        <v>459</v>
      </c>
      <c r="C417" t="s">
        <v>13</v>
      </c>
      <c r="D417" s="1">
        <v>43899</v>
      </c>
      <c r="E417" t="s">
        <v>35</v>
      </c>
      <c r="F417" t="s">
        <v>15</v>
      </c>
      <c r="G417" t="s">
        <v>25</v>
      </c>
      <c r="H417">
        <v>2824</v>
      </c>
      <c r="I417">
        <v>3</v>
      </c>
      <c r="J417">
        <v>3</v>
      </c>
      <c r="K417">
        <v>0</v>
      </c>
      <c r="L417" s="2">
        <v>3</v>
      </c>
    </row>
    <row r="418" spans="1:12" x14ac:dyDescent="0.25">
      <c r="A418">
        <v>417</v>
      </c>
      <c r="B418" t="s">
        <v>460</v>
      </c>
      <c r="C418" t="s">
        <v>20</v>
      </c>
      <c r="D418" s="1">
        <v>43004</v>
      </c>
      <c r="E418" t="s">
        <v>28</v>
      </c>
      <c r="F418" t="s">
        <v>15</v>
      </c>
      <c r="G418" t="s">
        <v>16</v>
      </c>
      <c r="H418">
        <v>1646</v>
      </c>
      <c r="I418">
        <v>5</v>
      </c>
      <c r="J418">
        <v>0</v>
      </c>
      <c r="K418">
        <v>0</v>
      </c>
      <c r="L418" s="2">
        <v>7</v>
      </c>
    </row>
    <row r="419" spans="1:12" x14ac:dyDescent="0.25">
      <c r="A419">
        <v>418</v>
      </c>
      <c r="B419" t="s">
        <v>461</v>
      </c>
      <c r="C419" t="s">
        <v>20</v>
      </c>
      <c r="D419" s="1">
        <v>43438</v>
      </c>
      <c r="E419" t="s">
        <v>14</v>
      </c>
      <c r="F419" t="s">
        <v>15</v>
      </c>
      <c r="G419" t="s">
        <v>47</v>
      </c>
      <c r="H419">
        <v>979</v>
      </c>
      <c r="I419">
        <v>5</v>
      </c>
      <c r="J419">
        <v>5</v>
      </c>
      <c r="K419">
        <v>0</v>
      </c>
      <c r="L419" s="2">
        <v>8</v>
      </c>
    </row>
    <row r="420" spans="1:12" x14ac:dyDescent="0.25">
      <c r="A420">
        <v>419</v>
      </c>
      <c r="B420" t="s">
        <v>462</v>
      </c>
      <c r="C420" t="s">
        <v>20</v>
      </c>
      <c r="D420" s="1">
        <v>43467</v>
      </c>
      <c r="E420" t="s">
        <v>58</v>
      </c>
      <c r="F420" t="s">
        <v>38</v>
      </c>
      <c r="G420" t="s">
        <v>16</v>
      </c>
      <c r="H420">
        <v>1274</v>
      </c>
      <c r="I420">
        <v>3</v>
      </c>
      <c r="J420">
        <v>0</v>
      </c>
      <c r="K420">
        <v>0</v>
      </c>
      <c r="L420" s="2">
        <v>7</v>
      </c>
    </row>
    <row r="421" spans="1:12" x14ac:dyDescent="0.25">
      <c r="A421">
        <v>420</v>
      </c>
      <c r="B421" t="s">
        <v>463</v>
      </c>
      <c r="C421" t="s">
        <v>20</v>
      </c>
      <c r="D421" s="1">
        <v>43765</v>
      </c>
      <c r="E421" t="s">
        <v>42</v>
      </c>
      <c r="F421" t="s">
        <v>15</v>
      </c>
      <c r="G421" t="s">
        <v>29</v>
      </c>
      <c r="H421">
        <v>2715</v>
      </c>
      <c r="I421">
        <v>2</v>
      </c>
      <c r="J421">
        <v>0</v>
      </c>
      <c r="K421">
        <v>0</v>
      </c>
      <c r="L421" s="2">
        <v>3</v>
      </c>
    </row>
    <row r="422" spans="1:12" x14ac:dyDescent="0.25">
      <c r="A422">
        <v>421</v>
      </c>
      <c r="B422" t="s">
        <v>464</v>
      </c>
      <c r="C422" t="s">
        <v>13</v>
      </c>
      <c r="D422" s="1">
        <v>43781</v>
      </c>
      <c r="E422" t="s">
        <v>23</v>
      </c>
      <c r="F422" t="s">
        <v>38</v>
      </c>
      <c r="G422" t="s">
        <v>29</v>
      </c>
      <c r="H422">
        <v>1158</v>
      </c>
      <c r="I422">
        <v>5</v>
      </c>
      <c r="J422">
        <v>0</v>
      </c>
      <c r="K422">
        <v>0</v>
      </c>
      <c r="L422" s="2">
        <v>0</v>
      </c>
    </row>
    <row r="423" spans="1:12" x14ac:dyDescent="0.25">
      <c r="A423">
        <v>422</v>
      </c>
      <c r="B423" t="s">
        <v>465</v>
      </c>
      <c r="C423" t="s">
        <v>13</v>
      </c>
      <c r="D423" s="1">
        <v>43314</v>
      </c>
      <c r="E423" t="s">
        <v>45</v>
      </c>
      <c r="F423" t="s">
        <v>15</v>
      </c>
      <c r="G423" t="s">
        <v>407</v>
      </c>
      <c r="H423">
        <v>1986</v>
      </c>
      <c r="I423">
        <v>3</v>
      </c>
      <c r="J423">
        <v>1</v>
      </c>
      <c r="K423">
        <v>0</v>
      </c>
      <c r="L423" s="2">
        <v>14</v>
      </c>
    </row>
    <row r="424" spans="1:12" x14ac:dyDescent="0.25">
      <c r="A424">
        <v>423</v>
      </c>
      <c r="B424" t="s">
        <v>466</v>
      </c>
      <c r="C424" t="s">
        <v>13</v>
      </c>
      <c r="D424" s="1">
        <v>43826</v>
      </c>
      <c r="E424" t="s">
        <v>23</v>
      </c>
      <c r="F424" t="s">
        <v>18</v>
      </c>
      <c r="G424" t="s">
        <v>47</v>
      </c>
      <c r="H424">
        <v>3299</v>
      </c>
      <c r="I424">
        <v>5</v>
      </c>
      <c r="J424">
        <v>1</v>
      </c>
      <c r="K424">
        <v>0</v>
      </c>
      <c r="L424" s="2">
        <v>0</v>
      </c>
    </row>
    <row r="425" spans="1:12" x14ac:dyDescent="0.25">
      <c r="A425">
        <v>424</v>
      </c>
      <c r="B425" t="s">
        <v>467</v>
      </c>
      <c r="C425" t="s">
        <v>13</v>
      </c>
      <c r="D425" s="1">
        <v>43062</v>
      </c>
      <c r="E425" t="s">
        <v>14</v>
      </c>
      <c r="F425" t="s">
        <v>15</v>
      </c>
      <c r="G425" t="s">
        <v>25</v>
      </c>
      <c r="H425">
        <v>2405</v>
      </c>
      <c r="I425">
        <v>5</v>
      </c>
      <c r="J425">
        <v>0</v>
      </c>
      <c r="K425">
        <v>0</v>
      </c>
      <c r="L425" s="2">
        <v>97</v>
      </c>
    </row>
    <row r="426" spans="1:12" x14ac:dyDescent="0.25">
      <c r="A426">
        <v>425</v>
      </c>
      <c r="B426" t="s">
        <v>468</v>
      </c>
      <c r="C426" t="s">
        <v>13</v>
      </c>
      <c r="D426" s="1">
        <v>44027</v>
      </c>
      <c r="E426" t="s">
        <v>42</v>
      </c>
      <c r="F426" t="s">
        <v>15</v>
      </c>
      <c r="G426" t="s">
        <v>29</v>
      </c>
      <c r="H426">
        <v>2205</v>
      </c>
      <c r="I426">
        <v>3</v>
      </c>
      <c r="J426">
        <v>0</v>
      </c>
      <c r="K426">
        <v>0</v>
      </c>
      <c r="L426" s="2">
        <v>4</v>
      </c>
    </row>
    <row r="427" spans="1:12" x14ac:dyDescent="0.25">
      <c r="A427">
        <v>426</v>
      </c>
      <c r="B427" t="s">
        <v>469</v>
      </c>
      <c r="C427" t="s">
        <v>13</v>
      </c>
      <c r="D427" s="1">
        <v>42562</v>
      </c>
      <c r="E427" t="s">
        <v>23</v>
      </c>
      <c r="F427" t="s">
        <v>15</v>
      </c>
      <c r="G427" t="s">
        <v>407</v>
      </c>
      <c r="H427">
        <v>2651</v>
      </c>
      <c r="I427">
        <v>3</v>
      </c>
      <c r="J427">
        <v>0</v>
      </c>
      <c r="K427">
        <v>0</v>
      </c>
      <c r="L427" s="2">
        <v>6</v>
      </c>
    </row>
    <row r="428" spans="1:12" x14ac:dyDescent="0.25">
      <c r="A428">
        <v>427</v>
      </c>
      <c r="B428" t="s">
        <v>470</v>
      </c>
      <c r="C428" t="s">
        <v>13</v>
      </c>
      <c r="D428" s="1">
        <v>43615</v>
      </c>
      <c r="E428" t="s">
        <v>33</v>
      </c>
      <c r="F428" t="s">
        <v>15</v>
      </c>
      <c r="G428" t="s">
        <v>29</v>
      </c>
      <c r="H428">
        <v>1693</v>
      </c>
      <c r="I428">
        <v>4.5</v>
      </c>
      <c r="J428">
        <v>2</v>
      </c>
      <c r="K428">
        <v>5</v>
      </c>
      <c r="L428" s="2">
        <v>6</v>
      </c>
    </row>
    <row r="429" spans="1:12" x14ac:dyDescent="0.25">
      <c r="A429">
        <v>428</v>
      </c>
      <c r="B429" t="s">
        <v>471</v>
      </c>
      <c r="C429" t="s">
        <v>20</v>
      </c>
      <c r="D429" s="1">
        <v>43821</v>
      </c>
      <c r="E429" t="s">
        <v>31</v>
      </c>
      <c r="F429" t="s">
        <v>15</v>
      </c>
      <c r="G429" t="s">
        <v>25</v>
      </c>
      <c r="H429">
        <v>1690</v>
      </c>
      <c r="I429">
        <v>1</v>
      </c>
      <c r="J429">
        <v>0</v>
      </c>
      <c r="K429">
        <v>0</v>
      </c>
      <c r="L429" s="2">
        <v>6</v>
      </c>
    </row>
    <row r="430" spans="1:12" x14ac:dyDescent="0.25">
      <c r="A430">
        <v>429</v>
      </c>
      <c r="B430" t="s">
        <v>472</v>
      </c>
      <c r="C430" t="s">
        <v>13</v>
      </c>
      <c r="D430" s="1">
        <v>43499</v>
      </c>
      <c r="E430" t="s">
        <v>33</v>
      </c>
      <c r="F430" t="s">
        <v>15</v>
      </c>
      <c r="G430" t="s">
        <v>25</v>
      </c>
      <c r="H430">
        <v>766</v>
      </c>
      <c r="I430">
        <v>3</v>
      </c>
      <c r="J430">
        <v>0</v>
      </c>
      <c r="K430">
        <v>0</v>
      </c>
      <c r="L430" s="2">
        <v>5</v>
      </c>
    </row>
    <row r="431" spans="1:12" x14ac:dyDescent="0.25">
      <c r="A431">
        <v>430</v>
      </c>
      <c r="B431" t="s">
        <v>473</v>
      </c>
      <c r="C431" t="s">
        <v>13</v>
      </c>
      <c r="D431" s="1">
        <v>43661</v>
      </c>
      <c r="E431" t="s">
        <v>100</v>
      </c>
      <c r="F431" t="s">
        <v>15</v>
      </c>
      <c r="G431" t="s">
        <v>47</v>
      </c>
      <c r="H431">
        <v>2542</v>
      </c>
      <c r="I431">
        <v>3</v>
      </c>
      <c r="J431">
        <v>1</v>
      </c>
      <c r="K431">
        <v>0</v>
      </c>
      <c r="L431" s="2">
        <v>3</v>
      </c>
    </row>
    <row r="432" spans="1:12" x14ac:dyDescent="0.25">
      <c r="A432">
        <v>431</v>
      </c>
      <c r="B432" t="s">
        <v>474</v>
      </c>
      <c r="C432" t="s">
        <v>20</v>
      </c>
      <c r="D432" s="1">
        <v>42654</v>
      </c>
      <c r="E432" t="s">
        <v>65</v>
      </c>
      <c r="F432" t="s">
        <v>24</v>
      </c>
      <c r="G432" t="s">
        <v>407</v>
      </c>
      <c r="H432">
        <v>1966</v>
      </c>
      <c r="I432">
        <v>4.5</v>
      </c>
      <c r="J432">
        <v>0</v>
      </c>
      <c r="K432">
        <v>0</v>
      </c>
      <c r="L432" s="2">
        <v>8</v>
      </c>
    </row>
    <row r="433" spans="1:12" x14ac:dyDescent="0.25">
      <c r="A433">
        <v>432</v>
      </c>
      <c r="B433" t="s">
        <v>475</v>
      </c>
      <c r="C433" t="s">
        <v>13</v>
      </c>
      <c r="D433" s="1">
        <v>43652</v>
      </c>
      <c r="E433" t="s">
        <v>23</v>
      </c>
      <c r="F433" t="s">
        <v>15</v>
      </c>
      <c r="G433" t="s">
        <v>25</v>
      </c>
      <c r="H433">
        <v>2977</v>
      </c>
      <c r="I433">
        <v>4.5</v>
      </c>
      <c r="J433">
        <v>0</v>
      </c>
      <c r="K433">
        <v>0</v>
      </c>
      <c r="L433" s="2">
        <v>8</v>
      </c>
    </row>
    <row r="434" spans="1:12" x14ac:dyDescent="0.25">
      <c r="A434">
        <v>433</v>
      </c>
      <c r="B434" t="s">
        <v>476</v>
      </c>
      <c r="C434" t="s">
        <v>13</v>
      </c>
      <c r="D434" s="1">
        <v>43043</v>
      </c>
      <c r="E434" t="s">
        <v>58</v>
      </c>
      <c r="F434" t="s">
        <v>24</v>
      </c>
      <c r="G434" t="s">
        <v>25</v>
      </c>
      <c r="H434">
        <v>1404</v>
      </c>
      <c r="I434">
        <v>1</v>
      </c>
      <c r="J434">
        <v>5</v>
      </c>
      <c r="K434">
        <v>0</v>
      </c>
      <c r="L434" s="2">
        <v>10</v>
      </c>
    </row>
    <row r="435" spans="1:12" x14ac:dyDescent="0.25">
      <c r="A435">
        <v>434</v>
      </c>
      <c r="B435" t="s">
        <v>477</v>
      </c>
      <c r="C435" t="s">
        <v>20</v>
      </c>
      <c r="D435" s="1">
        <v>43136</v>
      </c>
      <c r="E435" t="s">
        <v>14</v>
      </c>
      <c r="F435" t="s">
        <v>38</v>
      </c>
      <c r="G435" t="s">
        <v>29</v>
      </c>
      <c r="H435">
        <v>1848</v>
      </c>
      <c r="I435">
        <v>3</v>
      </c>
      <c r="J435">
        <v>0</v>
      </c>
      <c r="K435">
        <v>0</v>
      </c>
      <c r="L435" s="2">
        <v>2</v>
      </c>
    </row>
    <row r="436" spans="1:12" x14ac:dyDescent="0.25">
      <c r="A436">
        <v>435</v>
      </c>
      <c r="B436" t="s">
        <v>478</v>
      </c>
      <c r="C436" t="s">
        <v>20</v>
      </c>
      <c r="D436" s="1">
        <v>44082</v>
      </c>
      <c r="E436" t="s">
        <v>23</v>
      </c>
      <c r="F436" t="s">
        <v>15</v>
      </c>
      <c r="G436" t="s">
        <v>29</v>
      </c>
      <c r="H436">
        <v>2069</v>
      </c>
      <c r="I436">
        <v>3</v>
      </c>
      <c r="J436">
        <v>2</v>
      </c>
      <c r="K436">
        <v>5</v>
      </c>
      <c r="L436" s="2">
        <v>6</v>
      </c>
    </row>
    <row r="437" spans="1:12" x14ac:dyDescent="0.25">
      <c r="A437">
        <v>436</v>
      </c>
      <c r="B437" t="s">
        <v>479</v>
      </c>
      <c r="C437" t="s">
        <v>13</v>
      </c>
      <c r="D437" s="1">
        <v>44122</v>
      </c>
      <c r="E437" t="s">
        <v>58</v>
      </c>
      <c r="F437" t="s">
        <v>18</v>
      </c>
      <c r="G437" t="s">
        <v>29</v>
      </c>
      <c r="H437">
        <v>1072</v>
      </c>
      <c r="I437">
        <v>4.5</v>
      </c>
      <c r="J437">
        <v>0</v>
      </c>
      <c r="K437">
        <v>0</v>
      </c>
      <c r="L437" s="2">
        <v>6</v>
      </c>
    </row>
    <row r="438" spans="1:12" x14ac:dyDescent="0.25">
      <c r="A438">
        <v>437</v>
      </c>
      <c r="B438" t="s">
        <v>480</v>
      </c>
      <c r="C438" t="s">
        <v>20</v>
      </c>
      <c r="D438" s="1">
        <v>43813</v>
      </c>
      <c r="E438" t="s">
        <v>28</v>
      </c>
      <c r="F438" t="s">
        <v>15</v>
      </c>
      <c r="G438" t="s">
        <v>25</v>
      </c>
      <c r="H438">
        <v>1984</v>
      </c>
      <c r="I438">
        <v>1</v>
      </c>
      <c r="J438">
        <v>1</v>
      </c>
      <c r="K438">
        <v>0</v>
      </c>
      <c r="L438" s="2">
        <v>8</v>
      </c>
    </row>
    <row r="439" spans="1:12" x14ac:dyDescent="0.25">
      <c r="A439">
        <v>438</v>
      </c>
      <c r="B439" t="s">
        <v>481</v>
      </c>
      <c r="C439" t="s">
        <v>20</v>
      </c>
      <c r="D439" s="1">
        <v>44064</v>
      </c>
      <c r="E439" t="s">
        <v>33</v>
      </c>
      <c r="F439" t="s">
        <v>15</v>
      </c>
      <c r="G439" t="s">
        <v>29</v>
      </c>
      <c r="H439">
        <v>999</v>
      </c>
      <c r="I439">
        <v>1</v>
      </c>
      <c r="J439">
        <v>5</v>
      </c>
      <c r="K439">
        <v>0</v>
      </c>
      <c r="L439" s="2">
        <v>61</v>
      </c>
    </row>
    <row r="440" spans="1:12" x14ac:dyDescent="0.25">
      <c r="A440">
        <v>439</v>
      </c>
      <c r="B440" t="s">
        <v>482</v>
      </c>
      <c r="C440" t="s">
        <v>13</v>
      </c>
      <c r="D440" s="1">
        <v>43966</v>
      </c>
      <c r="E440" t="s">
        <v>14</v>
      </c>
      <c r="F440" t="s">
        <v>38</v>
      </c>
      <c r="G440" t="s">
        <v>16</v>
      </c>
      <c r="H440">
        <v>2915</v>
      </c>
      <c r="I440">
        <v>3</v>
      </c>
      <c r="J440">
        <v>0</v>
      </c>
      <c r="K440">
        <v>0</v>
      </c>
      <c r="L440" s="2">
        <v>5</v>
      </c>
    </row>
    <row r="441" spans="1:12" x14ac:dyDescent="0.25">
      <c r="A441">
        <v>440</v>
      </c>
      <c r="B441" t="s">
        <v>483</v>
      </c>
      <c r="C441" t="s">
        <v>13</v>
      </c>
      <c r="D441" s="1">
        <v>43770</v>
      </c>
      <c r="E441" t="s">
        <v>42</v>
      </c>
      <c r="F441" t="s">
        <v>15</v>
      </c>
      <c r="G441" t="s">
        <v>407</v>
      </c>
      <c r="H441">
        <v>3158</v>
      </c>
      <c r="I441">
        <v>4.5</v>
      </c>
      <c r="J441">
        <v>3</v>
      </c>
      <c r="K441">
        <v>0</v>
      </c>
      <c r="L441" s="2">
        <v>7</v>
      </c>
    </row>
    <row r="442" spans="1:12" x14ac:dyDescent="0.25">
      <c r="A442">
        <v>441</v>
      </c>
      <c r="B442" t="s">
        <v>484</v>
      </c>
      <c r="C442" t="s">
        <v>20</v>
      </c>
      <c r="D442" s="1">
        <v>42977</v>
      </c>
      <c r="E442" t="s">
        <v>40</v>
      </c>
      <c r="F442" t="s">
        <v>15</v>
      </c>
      <c r="G442" t="s">
        <v>29</v>
      </c>
      <c r="H442">
        <v>711</v>
      </c>
      <c r="I442">
        <v>5</v>
      </c>
      <c r="J442">
        <v>0</v>
      </c>
      <c r="K442">
        <v>0</v>
      </c>
      <c r="L442" s="2">
        <v>10</v>
      </c>
    </row>
    <row r="443" spans="1:12" x14ac:dyDescent="0.25">
      <c r="A443">
        <v>442</v>
      </c>
      <c r="B443" t="s">
        <v>485</v>
      </c>
      <c r="C443" t="s">
        <v>13</v>
      </c>
      <c r="D443" s="1">
        <v>43195</v>
      </c>
      <c r="E443" t="s">
        <v>14</v>
      </c>
      <c r="F443" t="s">
        <v>18</v>
      </c>
      <c r="G443" t="s">
        <v>16</v>
      </c>
      <c r="H443">
        <v>899</v>
      </c>
      <c r="I443">
        <v>5</v>
      </c>
      <c r="J443">
        <v>6</v>
      </c>
      <c r="K443">
        <v>0</v>
      </c>
      <c r="L443" s="2">
        <v>38</v>
      </c>
    </row>
    <row r="444" spans="1:12" x14ac:dyDescent="0.25">
      <c r="A444">
        <v>443</v>
      </c>
      <c r="B444" t="s">
        <v>486</v>
      </c>
      <c r="C444" t="s">
        <v>13</v>
      </c>
      <c r="D444" s="1">
        <v>43900</v>
      </c>
      <c r="E444" t="s">
        <v>33</v>
      </c>
      <c r="F444" t="s">
        <v>15</v>
      </c>
      <c r="G444" t="s">
        <v>25</v>
      </c>
      <c r="H444">
        <v>2571</v>
      </c>
      <c r="I444">
        <v>3</v>
      </c>
      <c r="J444">
        <v>1</v>
      </c>
      <c r="K444">
        <v>0</v>
      </c>
      <c r="L444" s="2">
        <v>6</v>
      </c>
    </row>
    <row r="445" spans="1:12" x14ac:dyDescent="0.25">
      <c r="A445">
        <v>444</v>
      </c>
      <c r="B445" t="s">
        <v>487</v>
      </c>
      <c r="C445" t="s">
        <v>13</v>
      </c>
      <c r="D445" s="1">
        <v>43265</v>
      </c>
      <c r="E445" t="s">
        <v>14</v>
      </c>
      <c r="F445" t="s">
        <v>15</v>
      </c>
      <c r="G445" t="s">
        <v>407</v>
      </c>
      <c r="H445">
        <v>2437</v>
      </c>
      <c r="I445">
        <v>5</v>
      </c>
      <c r="J445">
        <v>0</v>
      </c>
      <c r="K445">
        <v>4</v>
      </c>
      <c r="L445" s="2">
        <v>8</v>
      </c>
    </row>
    <row r="446" spans="1:12" x14ac:dyDescent="0.25">
      <c r="A446">
        <v>445</v>
      </c>
      <c r="B446" t="s">
        <v>488</v>
      </c>
      <c r="C446" t="s">
        <v>20</v>
      </c>
      <c r="D446" s="1">
        <v>43542</v>
      </c>
      <c r="E446" t="s">
        <v>23</v>
      </c>
      <c r="F446" t="s">
        <v>15</v>
      </c>
      <c r="G446" t="s">
        <v>407</v>
      </c>
      <c r="H446">
        <v>2453</v>
      </c>
      <c r="I446">
        <v>5</v>
      </c>
      <c r="J446">
        <v>1</v>
      </c>
      <c r="K446">
        <v>0</v>
      </c>
      <c r="L446" s="2">
        <v>6</v>
      </c>
    </row>
    <row r="447" spans="1:12" x14ac:dyDescent="0.25">
      <c r="A447">
        <v>446</v>
      </c>
      <c r="B447" t="s">
        <v>489</v>
      </c>
      <c r="C447" t="s">
        <v>20</v>
      </c>
      <c r="D447" s="1">
        <v>43279</v>
      </c>
      <c r="E447" t="s">
        <v>23</v>
      </c>
      <c r="F447" t="s">
        <v>15</v>
      </c>
      <c r="G447" t="s">
        <v>407</v>
      </c>
      <c r="H447">
        <v>1839</v>
      </c>
      <c r="I447">
        <v>5</v>
      </c>
      <c r="J447">
        <v>1</v>
      </c>
      <c r="K447">
        <v>0</v>
      </c>
      <c r="L447" s="2">
        <v>9</v>
      </c>
    </row>
    <row r="448" spans="1:12" x14ac:dyDescent="0.25">
      <c r="A448">
        <v>447</v>
      </c>
      <c r="B448" t="s">
        <v>490</v>
      </c>
      <c r="C448" t="s">
        <v>13</v>
      </c>
      <c r="D448" s="1">
        <v>42787</v>
      </c>
      <c r="E448" t="s">
        <v>14</v>
      </c>
      <c r="F448" t="s">
        <v>24</v>
      </c>
      <c r="G448" t="s">
        <v>16</v>
      </c>
      <c r="H448">
        <v>2306</v>
      </c>
      <c r="I448">
        <v>1</v>
      </c>
      <c r="J448">
        <v>6</v>
      </c>
      <c r="K448">
        <v>0</v>
      </c>
      <c r="L448" s="2">
        <v>7</v>
      </c>
    </row>
    <row r="449" spans="1:12" x14ac:dyDescent="0.25">
      <c r="A449">
        <v>448</v>
      </c>
      <c r="B449" t="s">
        <v>491</v>
      </c>
      <c r="C449" t="s">
        <v>13</v>
      </c>
      <c r="D449" s="1">
        <v>43269</v>
      </c>
      <c r="E449" t="s">
        <v>28</v>
      </c>
      <c r="F449" t="s">
        <v>38</v>
      </c>
      <c r="G449" t="s">
        <v>25</v>
      </c>
      <c r="H449">
        <v>970</v>
      </c>
      <c r="I449">
        <v>1</v>
      </c>
      <c r="J449">
        <v>0</v>
      </c>
      <c r="K449">
        <v>0</v>
      </c>
      <c r="L449" s="2">
        <v>5</v>
      </c>
    </row>
    <row r="450" spans="1:12" x14ac:dyDescent="0.25">
      <c r="A450">
        <v>449</v>
      </c>
      <c r="B450" t="s">
        <v>492</v>
      </c>
      <c r="C450" t="s">
        <v>13</v>
      </c>
      <c r="D450" s="1">
        <v>43224</v>
      </c>
      <c r="E450" t="s">
        <v>58</v>
      </c>
      <c r="F450" t="s">
        <v>15</v>
      </c>
      <c r="G450" t="s">
        <v>29</v>
      </c>
      <c r="H450">
        <v>3140</v>
      </c>
      <c r="I450">
        <v>3</v>
      </c>
      <c r="J450">
        <v>6</v>
      </c>
      <c r="K450">
        <v>1</v>
      </c>
      <c r="L450" s="2">
        <v>5</v>
      </c>
    </row>
    <row r="451" spans="1:12" x14ac:dyDescent="0.25">
      <c r="A451">
        <v>450</v>
      </c>
      <c r="B451" t="s">
        <v>493</v>
      </c>
      <c r="C451" t="s">
        <v>20</v>
      </c>
      <c r="D451" s="1">
        <v>42835</v>
      </c>
      <c r="E451" t="s">
        <v>65</v>
      </c>
      <c r="F451" t="s">
        <v>15</v>
      </c>
      <c r="G451" t="s">
        <v>25</v>
      </c>
      <c r="H451">
        <v>1176</v>
      </c>
      <c r="I451">
        <v>5</v>
      </c>
      <c r="J451">
        <v>2</v>
      </c>
      <c r="K451">
        <v>0</v>
      </c>
      <c r="L451" s="2">
        <v>6</v>
      </c>
    </row>
    <row r="452" spans="1:12" x14ac:dyDescent="0.25">
      <c r="A452">
        <v>451</v>
      </c>
      <c r="B452" t="s">
        <v>494</v>
      </c>
      <c r="C452" t="s">
        <v>13</v>
      </c>
      <c r="D452" s="1">
        <v>43698</v>
      </c>
      <c r="E452" t="s">
        <v>42</v>
      </c>
      <c r="F452" t="s">
        <v>24</v>
      </c>
      <c r="G452" t="s">
        <v>407</v>
      </c>
      <c r="H452">
        <v>2742</v>
      </c>
      <c r="I452">
        <v>5</v>
      </c>
      <c r="J452">
        <v>0</v>
      </c>
      <c r="K452">
        <v>0</v>
      </c>
      <c r="L452" s="2">
        <v>9</v>
      </c>
    </row>
    <row r="453" spans="1:12" x14ac:dyDescent="0.25">
      <c r="A453">
        <v>452</v>
      </c>
      <c r="B453" t="s">
        <v>495</v>
      </c>
      <c r="C453" t="s">
        <v>13</v>
      </c>
      <c r="D453" s="1">
        <v>42996</v>
      </c>
      <c r="E453" t="s">
        <v>14</v>
      </c>
      <c r="F453" t="s">
        <v>15</v>
      </c>
      <c r="G453" t="s">
        <v>16</v>
      </c>
      <c r="H453">
        <v>734</v>
      </c>
      <c r="I453">
        <v>3</v>
      </c>
      <c r="J453">
        <v>0</v>
      </c>
      <c r="K453">
        <v>0</v>
      </c>
      <c r="L453" s="2">
        <v>0</v>
      </c>
    </row>
    <row r="454" spans="1:12" x14ac:dyDescent="0.25">
      <c r="A454">
        <v>453</v>
      </c>
      <c r="B454" t="s">
        <v>496</v>
      </c>
      <c r="C454" t="s">
        <v>13</v>
      </c>
      <c r="D454" s="1">
        <v>43133</v>
      </c>
      <c r="E454" t="s">
        <v>23</v>
      </c>
      <c r="F454" t="s">
        <v>38</v>
      </c>
      <c r="G454" t="s">
        <v>25</v>
      </c>
      <c r="H454">
        <v>894</v>
      </c>
      <c r="I454">
        <v>3</v>
      </c>
      <c r="J454">
        <v>6</v>
      </c>
      <c r="K454">
        <v>0</v>
      </c>
      <c r="L454" s="2">
        <v>93</v>
      </c>
    </row>
    <row r="455" spans="1:12" x14ac:dyDescent="0.25">
      <c r="A455">
        <v>454</v>
      </c>
      <c r="B455" t="s">
        <v>497</v>
      </c>
      <c r="C455" t="s">
        <v>20</v>
      </c>
      <c r="D455" s="1">
        <v>44144</v>
      </c>
      <c r="E455" t="s">
        <v>33</v>
      </c>
      <c r="F455" t="s">
        <v>18</v>
      </c>
      <c r="G455" t="s">
        <v>407</v>
      </c>
      <c r="H455">
        <v>2640</v>
      </c>
      <c r="I455">
        <v>4.5</v>
      </c>
      <c r="J455">
        <v>1</v>
      </c>
      <c r="K455">
        <v>5</v>
      </c>
      <c r="L455" s="2">
        <v>4</v>
      </c>
    </row>
    <row r="456" spans="1:12" x14ac:dyDescent="0.25">
      <c r="A456">
        <v>455</v>
      </c>
      <c r="B456" t="s">
        <v>498</v>
      </c>
      <c r="C456" t="s">
        <v>20</v>
      </c>
      <c r="D456" s="1">
        <v>43497</v>
      </c>
      <c r="E456" t="s">
        <v>23</v>
      </c>
      <c r="F456" t="s">
        <v>15</v>
      </c>
      <c r="G456" t="s">
        <v>29</v>
      </c>
      <c r="H456">
        <v>1059</v>
      </c>
      <c r="I456">
        <v>2</v>
      </c>
      <c r="J456">
        <v>0</v>
      </c>
      <c r="K456">
        <v>0</v>
      </c>
      <c r="L456" s="2">
        <v>14</v>
      </c>
    </row>
    <row r="457" spans="1:12" x14ac:dyDescent="0.25">
      <c r="A457">
        <v>456</v>
      </c>
      <c r="B457" t="s">
        <v>499</v>
      </c>
      <c r="C457" t="s">
        <v>20</v>
      </c>
      <c r="D457" s="1">
        <v>43260</v>
      </c>
      <c r="E457" t="s">
        <v>28</v>
      </c>
      <c r="F457" t="s">
        <v>206</v>
      </c>
      <c r="G457" t="s">
        <v>29</v>
      </c>
      <c r="H457">
        <v>3337</v>
      </c>
      <c r="I457">
        <v>3</v>
      </c>
      <c r="J457">
        <v>0</v>
      </c>
      <c r="K457">
        <v>2</v>
      </c>
      <c r="L457" s="2">
        <v>6</v>
      </c>
    </row>
    <row r="458" spans="1:12" x14ac:dyDescent="0.25">
      <c r="A458">
        <v>457</v>
      </c>
      <c r="B458" t="s">
        <v>500</v>
      </c>
      <c r="C458" t="s">
        <v>13</v>
      </c>
      <c r="D458" s="1">
        <v>44063</v>
      </c>
      <c r="E458" t="s">
        <v>58</v>
      </c>
      <c r="F458" t="s">
        <v>15</v>
      </c>
      <c r="G458" t="s">
        <v>29</v>
      </c>
      <c r="H458">
        <v>3154</v>
      </c>
      <c r="I458">
        <v>3</v>
      </c>
      <c r="J458">
        <v>0</v>
      </c>
      <c r="K458">
        <v>0</v>
      </c>
      <c r="L458" s="2">
        <v>6</v>
      </c>
    </row>
    <row r="459" spans="1:12" x14ac:dyDescent="0.25">
      <c r="A459">
        <v>458</v>
      </c>
      <c r="B459" t="s">
        <v>501</v>
      </c>
      <c r="C459" t="s">
        <v>13</v>
      </c>
      <c r="D459" s="1">
        <v>43508</v>
      </c>
      <c r="E459" t="s">
        <v>42</v>
      </c>
      <c r="F459" t="s">
        <v>15</v>
      </c>
      <c r="G459" t="s">
        <v>25</v>
      </c>
      <c r="H459">
        <v>1618</v>
      </c>
      <c r="I459">
        <v>3</v>
      </c>
      <c r="J459">
        <v>1</v>
      </c>
      <c r="K459">
        <v>0</v>
      </c>
      <c r="L459" s="2">
        <v>1</v>
      </c>
    </row>
    <row r="460" spans="1:12" x14ac:dyDescent="0.25">
      <c r="A460">
        <v>459</v>
      </c>
      <c r="B460" t="s">
        <v>502</v>
      </c>
      <c r="C460" t="s">
        <v>13</v>
      </c>
      <c r="D460" s="1">
        <v>42786</v>
      </c>
      <c r="E460" t="s">
        <v>58</v>
      </c>
      <c r="F460" t="s">
        <v>24</v>
      </c>
      <c r="G460" t="s">
        <v>25</v>
      </c>
      <c r="H460">
        <v>1248</v>
      </c>
      <c r="I460">
        <v>5</v>
      </c>
      <c r="J460">
        <v>0</v>
      </c>
      <c r="K460">
        <v>6</v>
      </c>
      <c r="L460" s="2">
        <v>7</v>
      </c>
    </row>
    <row r="461" spans="1:12" x14ac:dyDescent="0.25">
      <c r="A461">
        <v>460</v>
      </c>
      <c r="B461" t="s">
        <v>503</v>
      </c>
      <c r="C461" t="s">
        <v>20</v>
      </c>
      <c r="D461" s="1">
        <v>42978</v>
      </c>
      <c r="E461" t="s">
        <v>58</v>
      </c>
      <c r="F461" t="s">
        <v>15</v>
      </c>
      <c r="G461" t="s">
        <v>47</v>
      </c>
      <c r="H461">
        <v>1523</v>
      </c>
      <c r="I461">
        <v>3</v>
      </c>
      <c r="J461">
        <v>6</v>
      </c>
      <c r="K461">
        <v>5</v>
      </c>
      <c r="L461" s="2">
        <v>4</v>
      </c>
    </row>
    <row r="462" spans="1:12" x14ac:dyDescent="0.25">
      <c r="A462">
        <v>461</v>
      </c>
      <c r="B462" t="s">
        <v>504</v>
      </c>
      <c r="C462" t="s">
        <v>20</v>
      </c>
      <c r="D462" s="1">
        <v>43475</v>
      </c>
      <c r="E462" t="s">
        <v>23</v>
      </c>
      <c r="F462" t="s">
        <v>15</v>
      </c>
      <c r="G462" t="s">
        <v>29</v>
      </c>
      <c r="H462">
        <v>1275</v>
      </c>
      <c r="I462">
        <v>4.5</v>
      </c>
      <c r="J462">
        <v>3</v>
      </c>
      <c r="K462">
        <v>0</v>
      </c>
      <c r="L462" s="2">
        <v>9</v>
      </c>
    </row>
    <row r="463" spans="1:12" x14ac:dyDescent="0.25">
      <c r="A463">
        <v>462</v>
      </c>
      <c r="B463" t="s">
        <v>505</v>
      </c>
      <c r="C463" t="s">
        <v>13</v>
      </c>
      <c r="D463" s="1">
        <v>43472</v>
      </c>
      <c r="E463" t="s">
        <v>33</v>
      </c>
      <c r="F463" t="s">
        <v>38</v>
      </c>
      <c r="G463" t="s">
        <v>29</v>
      </c>
      <c r="H463">
        <v>1549</v>
      </c>
      <c r="I463">
        <v>3</v>
      </c>
      <c r="J463">
        <v>2</v>
      </c>
      <c r="K463">
        <v>0</v>
      </c>
      <c r="L463" s="2">
        <v>5</v>
      </c>
    </row>
    <row r="464" spans="1:12" x14ac:dyDescent="0.25">
      <c r="A464">
        <v>463</v>
      </c>
      <c r="B464" t="s">
        <v>506</v>
      </c>
      <c r="C464" t="s">
        <v>13</v>
      </c>
      <c r="D464" s="1">
        <v>43618</v>
      </c>
      <c r="E464" t="s">
        <v>65</v>
      </c>
      <c r="F464" t="s">
        <v>18</v>
      </c>
      <c r="G464" t="s">
        <v>407</v>
      </c>
      <c r="H464">
        <v>1786</v>
      </c>
      <c r="I464">
        <v>3</v>
      </c>
      <c r="J464">
        <v>4</v>
      </c>
      <c r="K464">
        <v>4</v>
      </c>
      <c r="L464" s="2">
        <v>1</v>
      </c>
    </row>
    <row r="465" spans="1:12" x14ac:dyDescent="0.25">
      <c r="A465">
        <v>464</v>
      </c>
      <c r="B465" t="s">
        <v>507</v>
      </c>
      <c r="C465" t="s">
        <v>13</v>
      </c>
      <c r="D465" s="1">
        <v>43557</v>
      </c>
      <c r="E465" t="s">
        <v>58</v>
      </c>
      <c r="F465" t="s">
        <v>18</v>
      </c>
      <c r="G465" t="s">
        <v>25</v>
      </c>
      <c r="H465">
        <v>1908</v>
      </c>
      <c r="I465">
        <v>1</v>
      </c>
      <c r="J465">
        <v>0</v>
      </c>
      <c r="K465">
        <v>5</v>
      </c>
      <c r="L465" s="2">
        <v>7</v>
      </c>
    </row>
    <row r="466" spans="1:12" x14ac:dyDescent="0.25">
      <c r="A466">
        <v>465</v>
      </c>
      <c r="B466" t="s">
        <v>508</v>
      </c>
      <c r="C466" t="s">
        <v>13</v>
      </c>
      <c r="D466" s="1">
        <v>43249</v>
      </c>
      <c r="E466" t="s">
        <v>42</v>
      </c>
      <c r="F466" t="s">
        <v>24</v>
      </c>
      <c r="G466" t="s">
        <v>29</v>
      </c>
      <c r="H466">
        <v>2321</v>
      </c>
      <c r="I466">
        <v>5</v>
      </c>
      <c r="J466">
        <v>0</v>
      </c>
      <c r="K466">
        <v>0</v>
      </c>
      <c r="L466" s="2">
        <v>6</v>
      </c>
    </row>
    <row r="467" spans="1:12" x14ac:dyDescent="0.25">
      <c r="A467">
        <v>466</v>
      </c>
      <c r="B467" t="s">
        <v>509</v>
      </c>
      <c r="C467" t="s">
        <v>13</v>
      </c>
      <c r="D467" s="1">
        <v>44109</v>
      </c>
      <c r="E467" t="s">
        <v>42</v>
      </c>
      <c r="F467" t="s">
        <v>24</v>
      </c>
      <c r="G467" t="s">
        <v>25</v>
      </c>
      <c r="H467">
        <v>899</v>
      </c>
      <c r="I467">
        <v>1</v>
      </c>
      <c r="J467">
        <v>4</v>
      </c>
      <c r="K467">
        <v>0</v>
      </c>
      <c r="L467" s="2">
        <v>27</v>
      </c>
    </row>
    <row r="468" spans="1:12" x14ac:dyDescent="0.25">
      <c r="A468">
        <v>467</v>
      </c>
      <c r="B468" t="s">
        <v>510</v>
      </c>
      <c r="C468" t="s">
        <v>13</v>
      </c>
      <c r="D468" s="1">
        <v>43822</v>
      </c>
      <c r="E468" t="s">
        <v>65</v>
      </c>
      <c r="F468" t="s">
        <v>15</v>
      </c>
      <c r="G468" t="s">
        <v>29</v>
      </c>
      <c r="H468">
        <v>1168</v>
      </c>
      <c r="I468">
        <v>5</v>
      </c>
      <c r="J468">
        <v>0</v>
      </c>
      <c r="K468">
        <v>0</v>
      </c>
      <c r="L468" s="2">
        <v>8</v>
      </c>
    </row>
    <row r="469" spans="1:12" x14ac:dyDescent="0.25">
      <c r="A469">
        <v>468</v>
      </c>
      <c r="B469" t="s">
        <v>511</v>
      </c>
      <c r="C469" t="s">
        <v>13</v>
      </c>
      <c r="D469" s="1">
        <v>43194</v>
      </c>
      <c r="E469" t="s">
        <v>68</v>
      </c>
      <c r="F469" t="s">
        <v>15</v>
      </c>
      <c r="G469" t="s">
        <v>25</v>
      </c>
      <c r="H469">
        <v>2169</v>
      </c>
      <c r="I469">
        <v>1</v>
      </c>
      <c r="J469">
        <v>4</v>
      </c>
      <c r="K469">
        <v>0</v>
      </c>
      <c r="L469" s="2">
        <v>2</v>
      </c>
    </row>
    <row r="470" spans="1:12" x14ac:dyDescent="0.25">
      <c r="A470">
        <v>469</v>
      </c>
      <c r="B470" t="s">
        <v>512</v>
      </c>
      <c r="C470" t="s">
        <v>13</v>
      </c>
      <c r="D470" s="1">
        <v>43900</v>
      </c>
      <c r="E470" t="s">
        <v>138</v>
      </c>
      <c r="F470" t="s">
        <v>206</v>
      </c>
      <c r="G470" t="s">
        <v>25</v>
      </c>
      <c r="H470">
        <v>2819</v>
      </c>
      <c r="I470">
        <v>4.5</v>
      </c>
      <c r="J470">
        <v>5</v>
      </c>
      <c r="K470">
        <v>0</v>
      </c>
      <c r="L470" s="2">
        <v>51</v>
      </c>
    </row>
    <row r="471" spans="1:12" x14ac:dyDescent="0.25">
      <c r="A471">
        <v>470</v>
      </c>
      <c r="B471" t="s">
        <v>513</v>
      </c>
      <c r="C471" t="s">
        <v>13</v>
      </c>
      <c r="D471" s="1">
        <v>43403</v>
      </c>
      <c r="E471" t="s">
        <v>40</v>
      </c>
      <c r="F471" t="s">
        <v>24</v>
      </c>
      <c r="G471" t="s">
        <v>29</v>
      </c>
      <c r="H471">
        <v>847</v>
      </c>
      <c r="I471">
        <v>3</v>
      </c>
      <c r="J471">
        <v>0</v>
      </c>
      <c r="K471">
        <v>0</v>
      </c>
      <c r="L471" s="2">
        <v>3</v>
      </c>
    </row>
    <row r="472" spans="1:12" x14ac:dyDescent="0.25">
      <c r="A472">
        <v>471</v>
      </c>
      <c r="B472" t="s">
        <v>514</v>
      </c>
      <c r="C472" t="s">
        <v>13</v>
      </c>
      <c r="D472" s="1">
        <v>43900</v>
      </c>
      <c r="E472" t="s">
        <v>33</v>
      </c>
      <c r="F472" t="s">
        <v>15</v>
      </c>
      <c r="G472" t="s">
        <v>16</v>
      </c>
      <c r="H472">
        <v>2308</v>
      </c>
      <c r="I472">
        <v>2</v>
      </c>
      <c r="J472">
        <v>0</v>
      </c>
      <c r="K472">
        <v>0</v>
      </c>
      <c r="L472" s="2">
        <v>13</v>
      </c>
    </row>
    <row r="473" spans="1:12" x14ac:dyDescent="0.25">
      <c r="A473">
        <v>472</v>
      </c>
      <c r="B473" t="s">
        <v>515</v>
      </c>
      <c r="C473" t="s">
        <v>20</v>
      </c>
      <c r="D473" s="1">
        <v>43435</v>
      </c>
      <c r="E473" t="s">
        <v>23</v>
      </c>
      <c r="F473" t="s">
        <v>15</v>
      </c>
      <c r="G473" t="s">
        <v>407</v>
      </c>
      <c r="H473">
        <v>1692</v>
      </c>
      <c r="I473">
        <v>4.5</v>
      </c>
      <c r="J473">
        <v>4</v>
      </c>
      <c r="K473">
        <v>0</v>
      </c>
      <c r="L473" s="2">
        <v>6</v>
      </c>
    </row>
    <row r="474" spans="1:12" x14ac:dyDescent="0.25">
      <c r="A474">
        <v>473</v>
      </c>
      <c r="B474" t="s">
        <v>516</v>
      </c>
      <c r="C474" t="s">
        <v>13</v>
      </c>
      <c r="D474" s="1">
        <v>43159</v>
      </c>
      <c r="E474" t="s">
        <v>58</v>
      </c>
      <c r="F474" t="s">
        <v>15</v>
      </c>
      <c r="G474" t="s">
        <v>25</v>
      </c>
      <c r="H474">
        <v>1372</v>
      </c>
      <c r="I474">
        <v>1</v>
      </c>
      <c r="J474">
        <v>0</v>
      </c>
      <c r="K474">
        <v>0</v>
      </c>
      <c r="L474" s="2">
        <v>4</v>
      </c>
    </row>
    <row r="475" spans="1:12" x14ac:dyDescent="0.25">
      <c r="A475">
        <v>474</v>
      </c>
      <c r="B475" t="s">
        <v>517</v>
      </c>
      <c r="C475" t="s">
        <v>20</v>
      </c>
      <c r="D475" s="1">
        <v>43617</v>
      </c>
      <c r="E475" t="s">
        <v>33</v>
      </c>
      <c r="F475" t="s">
        <v>15</v>
      </c>
      <c r="G475" t="s">
        <v>407</v>
      </c>
      <c r="H475">
        <v>2594</v>
      </c>
      <c r="I475">
        <v>3</v>
      </c>
      <c r="J475">
        <v>5</v>
      </c>
      <c r="K475">
        <v>0</v>
      </c>
      <c r="L475" s="2">
        <v>0</v>
      </c>
    </row>
    <row r="476" spans="1:12" x14ac:dyDescent="0.25">
      <c r="A476">
        <v>475</v>
      </c>
      <c r="B476" t="s">
        <v>518</v>
      </c>
      <c r="C476" t="s">
        <v>13</v>
      </c>
      <c r="D476" s="1">
        <v>43237</v>
      </c>
      <c r="E476" t="s">
        <v>14</v>
      </c>
      <c r="F476" t="s">
        <v>15</v>
      </c>
      <c r="G476" t="s">
        <v>29</v>
      </c>
      <c r="H476">
        <v>1082</v>
      </c>
      <c r="I476">
        <v>5</v>
      </c>
      <c r="J476">
        <v>1</v>
      </c>
      <c r="K476">
        <v>4</v>
      </c>
      <c r="L476" s="2">
        <v>8</v>
      </c>
    </row>
    <row r="477" spans="1:12" x14ac:dyDescent="0.25">
      <c r="A477">
        <v>476</v>
      </c>
      <c r="B477" t="s">
        <v>369</v>
      </c>
      <c r="C477" t="s">
        <v>13</v>
      </c>
      <c r="D477" s="1">
        <v>43413</v>
      </c>
      <c r="E477" t="s">
        <v>23</v>
      </c>
      <c r="F477" t="s">
        <v>15</v>
      </c>
      <c r="G477" t="s">
        <v>16</v>
      </c>
      <c r="H477">
        <v>1929</v>
      </c>
      <c r="I477">
        <v>5</v>
      </c>
      <c r="J477">
        <v>3</v>
      </c>
      <c r="K477">
        <v>0</v>
      </c>
      <c r="L477" s="2">
        <v>43</v>
      </c>
    </row>
    <row r="478" spans="1:12" x14ac:dyDescent="0.25">
      <c r="A478">
        <v>477</v>
      </c>
      <c r="B478" t="s">
        <v>519</v>
      </c>
      <c r="C478" t="s">
        <v>13</v>
      </c>
      <c r="D478" s="1">
        <v>43720</v>
      </c>
      <c r="E478" t="s">
        <v>23</v>
      </c>
      <c r="F478" t="s">
        <v>18</v>
      </c>
      <c r="G478" t="s">
        <v>25</v>
      </c>
      <c r="H478">
        <v>1883</v>
      </c>
      <c r="I478">
        <v>3</v>
      </c>
      <c r="J478">
        <v>3</v>
      </c>
      <c r="K478">
        <v>0</v>
      </c>
      <c r="L478" s="2">
        <v>3</v>
      </c>
    </row>
    <row r="479" spans="1:12" x14ac:dyDescent="0.25">
      <c r="A479">
        <v>478</v>
      </c>
      <c r="B479" t="s">
        <v>520</v>
      </c>
      <c r="C479" t="s">
        <v>13</v>
      </c>
      <c r="D479" s="1">
        <v>43594</v>
      </c>
      <c r="E479" t="s">
        <v>33</v>
      </c>
      <c r="F479" t="s">
        <v>24</v>
      </c>
      <c r="G479" t="s">
        <v>16</v>
      </c>
      <c r="H479">
        <v>874</v>
      </c>
      <c r="I479">
        <v>3</v>
      </c>
      <c r="J479">
        <v>0</v>
      </c>
      <c r="K479">
        <v>0</v>
      </c>
      <c r="L479" s="2">
        <v>7</v>
      </c>
    </row>
    <row r="480" spans="1:12" x14ac:dyDescent="0.25">
      <c r="A480">
        <v>479</v>
      </c>
      <c r="B480" t="s">
        <v>521</v>
      </c>
      <c r="C480" t="s">
        <v>13</v>
      </c>
      <c r="D480" s="1">
        <v>42603</v>
      </c>
      <c r="E480" t="s">
        <v>14</v>
      </c>
      <c r="F480" t="s">
        <v>18</v>
      </c>
      <c r="G480" t="s">
        <v>16</v>
      </c>
      <c r="H480">
        <v>2780</v>
      </c>
      <c r="I480">
        <v>3</v>
      </c>
      <c r="J480">
        <v>3</v>
      </c>
      <c r="K480">
        <v>0</v>
      </c>
      <c r="L480" s="2">
        <v>2</v>
      </c>
    </row>
    <row r="481" spans="1:12" x14ac:dyDescent="0.25">
      <c r="A481">
        <v>480</v>
      </c>
      <c r="B481" t="s">
        <v>522</v>
      </c>
      <c r="C481" t="s">
        <v>13</v>
      </c>
      <c r="D481" s="1">
        <v>43832</v>
      </c>
      <c r="E481" t="s">
        <v>40</v>
      </c>
      <c r="F481" t="s">
        <v>38</v>
      </c>
      <c r="G481" t="s">
        <v>47</v>
      </c>
      <c r="H481">
        <v>1980</v>
      </c>
      <c r="I481">
        <v>2</v>
      </c>
      <c r="J481">
        <v>3</v>
      </c>
      <c r="K481">
        <v>0</v>
      </c>
      <c r="L481" s="2">
        <v>0</v>
      </c>
    </row>
    <row r="482" spans="1:12" x14ac:dyDescent="0.25">
      <c r="A482">
        <v>481</v>
      </c>
      <c r="B482" t="s">
        <v>523</v>
      </c>
      <c r="C482" t="s">
        <v>13</v>
      </c>
      <c r="D482" s="1">
        <v>43832</v>
      </c>
      <c r="E482" t="s">
        <v>21</v>
      </c>
      <c r="F482" t="s">
        <v>38</v>
      </c>
      <c r="G482" t="s">
        <v>25</v>
      </c>
      <c r="H482">
        <v>2611</v>
      </c>
      <c r="I482">
        <v>5</v>
      </c>
      <c r="J482">
        <v>4</v>
      </c>
      <c r="K482">
        <v>0</v>
      </c>
      <c r="L482" s="2">
        <v>9</v>
      </c>
    </row>
    <row r="483" spans="1:12" x14ac:dyDescent="0.25">
      <c r="A483">
        <v>482</v>
      </c>
      <c r="B483" t="s">
        <v>524</v>
      </c>
      <c r="C483" t="s">
        <v>13</v>
      </c>
      <c r="D483" s="1">
        <v>43141</v>
      </c>
      <c r="E483" t="s">
        <v>138</v>
      </c>
      <c r="F483" t="s">
        <v>38</v>
      </c>
      <c r="G483" t="s">
        <v>407</v>
      </c>
      <c r="H483">
        <v>1881</v>
      </c>
      <c r="I483">
        <v>5</v>
      </c>
      <c r="J483">
        <v>1</v>
      </c>
      <c r="K483">
        <v>0</v>
      </c>
      <c r="L483" s="2">
        <v>1</v>
      </c>
    </row>
    <row r="484" spans="1:12" x14ac:dyDescent="0.25">
      <c r="A484">
        <v>483</v>
      </c>
      <c r="B484" t="s">
        <v>525</v>
      </c>
      <c r="C484" t="s">
        <v>13</v>
      </c>
      <c r="D484" s="1">
        <v>42530</v>
      </c>
      <c r="E484" t="s">
        <v>23</v>
      </c>
      <c r="F484" t="s">
        <v>15</v>
      </c>
      <c r="G484" t="s">
        <v>16</v>
      </c>
      <c r="H484">
        <v>1517</v>
      </c>
      <c r="I484">
        <v>5</v>
      </c>
      <c r="J484">
        <v>4</v>
      </c>
      <c r="K484">
        <v>0</v>
      </c>
      <c r="L484" s="2">
        <v>6</v>
      </c>
    </row>
    <row r="485" spans="1:12" x14ac:dyDescent="0.25">
      <c r="A485">
        <v>484</v>
      </c>
      <c r="B485" t="s">
        <v>526</v>
      </c>
      <c r="C485" t="s">
        <v>13</v>
      </c>
      <c r="D485" s="1">
        <v>43825</v>
      </c>
      <c r="E485" t="s">
        <v>28</v>
      </c>
      <c r="F485" t="s">
        <v>15</v>
      </c>
      <c r="G485" t="s">
        <v>16</v>
      </c>
      <c r="H485">
        <v>1459</v>
      </c>
      <c r="I485">
        <v>4.5</v>
      </c>
      <c r="J485">
        <v>0</v>
      </c>
      <c r="K485">
        <v>0</v>
      </c>
      <c r="L485" s="2">
        <v>10</v>
      </c>
    </row>
    <row r="486" spans="1:12" x14ac:dyDescent="0.25">
      <c r="A486">
        <v>485</v>
      </c>
      <c r="B486" t="s">
        <v>527</v>
      </c>
      <c r="C486" t="s">
        <v>13</v>
      </c>
      <c r="D486" s="1">
        <v>43761</v>
      </c>
      <c r="E486" t="s">
        <v>65</v>
      </c>
      <c r="F486" t="s">
        <v>18</v>
      </c>
      <c r="G486" t="s">
        <v>25</v>
      </c>
      <c r="H486">
        <v>2383</v>
      </c>
      <c r="I486">
        <v>3</v>
      </c>
      <c r="J486">
        <v>0</v>
      </c>
      <c r="K486">
        <v>0</v>
      </c>
      <c r="L486" s="2">
        <v>0</v>
      </c>
    </row>
    <row r="487" spans="1:12" x14ac:dyDescent="0.25">
      <c r="A487">
        <v>486</v>
      </c>
      <c r="B487" t="s">
        <v>528</v>
      </c>
      <c r="C487" t="s">
        <v>13</v>
      </c>
      <c r="D487" s="1">
        <v>43168</v>
      </c>
      <c r="E487" t="s">
        <v>58</v>
      </c>
      <c r="F487" t="s">
        <v>15</v>
      </c>
      <c r="G487" t="s">
        <v>47</v>
      </c>
      <c r="H487">
        <v>1420</v>
      </c>
      <c r="I487">
        <v>5</v>
      </c>
      <c r="J487">
        <v>2</v>
      </c>
      <c r="K487">
        <v>6</v>
      </c>
      <c r="L487" s="2">
        <v>7</v>
      </c>
    </row>
    <row r="488" spans="1:12" x14ac:dyDescent="0.25">
      <c r="A488">
        <v>487</v>
      </c>
      <c r="B488" t="s">
        <v>529</v>
      </c>
      <c r="C488" t="s">
        <v>13</v>
      </c>
      <c r="D488" s="1">
        <v>43358</v>
      </c>
      <c r="E488" t="s">
        <v>21</v>
      </c>
      <c r="F488" t="s">
        <v>15</v>
      </c>
      <c r="G488" t="s">
        <v>29</v>
      </c>
      <c r="H488">
        <v>1382</v>
      </c>
      <c r="I488">
        <v>4.5</v>
      </c>
      <c r="J488">
        <v>0</v>
      </c>
      <c r="K488">
        <v>1</v>
      </c>
      <c r="L488" s="2">
        <v>14</v>
      </c>
    </row>
    <row r="489" spans="1:12" x14ac:dyDescent="0.25">
      <c r="A489">
        <v>488</v>
      </c>
      <c r="B489" t="s">
        <v>530</v>
      </c>
      <c r="C489" t="s">
        <v>13</v>
      </c>
      <c r="D489" s="1">
        <v>44097</v>
      </c>
      <c r="E489" t="s">
        <v>40</v>
      </c>
      <c r="F489" t="s">
        <v>24</v>
      </c>
      <c r="G489" t="s">
        <v>16</v>
      </c>
      <c r="H489">
        <v>1920</v>
      </c>
      <c r="I489">
        <v>5</v>
      </c>
      <c r="J489">
        <v>0</v>
      </c>
      <c r="K489">
        <v>5</v>
      </c>
      <c r="L489" s="2">
        <v>1</v>
      </c>
    </row>
    <row r="490" spans="1:12" x14ac:dyDescent="0.25">
      <c r="A490">
        <v>489</v>
      </c>
      <c r="B490" t="s">
        <v>531</v>
      </c>
      <c r="C490" t="s">
        <v>13</v>
      </c>
      <c r="D490" s="1">
        <v>44091</v>
      </c>
      <c r="E490" t="s">
        <v>58</v>
      </c>
      <c r="F490" t="s">
        <v>15</v>
      </c>
      <c r="G490" t="s">
        <v>29</v>
      </c>
      <c r="H490">
        <v>1202</v>
      </c>
      <c r="I490">
        <v>4.5</v>
      </c>
      <c r="J490">
        <v>0</v>
      </c>
      <c r="K490">
        <v>0</v>
      </c>
      <c r="L490" s="2">
        <v>92</v>
      </c>
    </row>
    <row r="491" spans="1:12" x14ac:dyDescent="0.25">
      <c r="A491">
        <v>490</v>
      </c>
      <c r="B491" t="s">
        <v>532</v>
      </c>
      <c r="C491" t="s">
        <v>20</v>
      </c>
      <c r="D491" s="1">
        <v>43156</v>
      </c>
      <c r="E491" t="s">
        <v>45</v>
      </c>
      <c r="F491" t="s">
        <v>18</v>
      </c>
      <c r="G491" t="s">
        <v>16</v>
      </c>
      <c r="H491">
        <v>1158</v>
      </c>
      <c r="I491">
        <v>5</v>
      </c>
      <c r="J491">
        <v>0</v>
      </c>
      <c r="K491">
        <v>0</v>
      </c>
      <c r="L491" s="2">
        <v>7</v>
      </c>
    </row>
    <row r="492" spans="1:12" x14ac:dyDescent="0.25">
      <c r="A492">
        <v>491</v>
      </c>
      <c r="B492" t="s">
        <v>533</v>
      </c>
      <c r="C492" t="s">
        <v>13</v>
      </c>
      <c r="D492" s="1">
        <v>43850</v>
      </c>
      <c r="E492" t="s">
        <v>14</v>
      </c>
      <c r="F492" t="s">
        <v>15</v>
      </c>
      <c r="G492" t="s">
        <v>29</v>
      </c>
      <c r="H492">
        <v>1447</v>
      </c>
      <c r="I492">
        <v>3</v>
      </c>
      <c r="J492">
        <v>0</v>
      </c>
      <c r="K492">
        <v>0</v>
      </c>
      <c r="L492" s="2">
        <v>7</v>
      </c>
    </row>
    <row r="493" spans="1:12" x14ac:dyDescent="0.25">
      <c r="A493">
        <v>492</v>
      </c>
      <c r="B493" t="s">
        <v>534</v>
      </c>
      <c r="C493" t="s">
        <v>13</v>
      </c>
      <c r="D493" s="1">
        <v>43731</v>
      </c>
      <c r="E493" t="s">
        <v>31</v>
      </c>
      <c r="F493" t="s">
        <v>18</v>
      </c>
      <c r="G493" t="s">
        <v>407</v>
      </c>
      <c r="H493">
        <v>1598</v>
      </c>
      <c r="I493">
        <v>3</v>
      </c>
      <c r="J493">
        <v>0</v>
      </c>
      <c r="K493">
        <v>0</v>
      </c>
      <c r="L493" s="2">
        <v>95</v>
      </c>
    </row>
    <row r="494" spans="1:12" x14ac:dyDescent="0.25">
      <c r="A494">
        <v>493</v>
      </c>
      <c r="B494" t="s">
        <v>535</v>
      </c>
      <c r="C494" t="s">
        <v>13</v>
      </c>
      <c r="D494" s="1">
        <v>43974</v>
      </c>
      <c r="E494" t="s">
        <v>58</v>
      </c>
      <c r="F494" t="s">
        <v>24</v>
      </c>
      <c r="G494" t="s">
        <v>407</v>
      </c>
      <c r="H494">
        <v>1714</v>
      </c>
      <c r="I494">
        <v>5</v>
      </c>
      <c r="J494">
        <v>6</v>
      </c>
      <c r="K494">
        <v>0</v>
      </c>
      <c r="L494" s="2">
        <v>11</v>
      </c>
    </row>
    <row r="495" spans="1:12" x14ac:dyDescent="0.25">
      <c r="A495">
        <v>494</v>
      </c>
      <c r="B495" t="s">
        <v>536</v>
      </c>
      <c r="C495" t="s">
        <v>13</v>
      </c>
      <c r="D495" s="1">
        <v>43038</v>
      </c>
      <c r="E495" t="s">
        <v>68</v>
      </c>
      <c r="F495" t="s">
        <v>24</v>
      </c>
      <c r="G495" t="s">
        <v>16</v>
      </c>
      <c r="H495">
        <v>2994</v>
      </c>
      <c r="I495">
        <v>4.5</v>
      </c>
      <c r="J495">
        <v>1</v>
      </c>
      <c r="K495">
        <v>0</v>
      </c>
      <c r="L495" s="2">
        <v>4</v>
      </c>
    </row>
    <row r="496" spans="1:12" x14ac:dyDescent="0.25">
      <c r="A496">
        <v>495</v>
      </c>
      <c r="B496" t="s">
        <v>537</v>
      </c>
      <c r="C496" t="s">
        <v>13</v>
      </c>
      <c r="D496" s="1">
        <v>43838</v>
      </c>
      <c r="E496" t="s">
        <v>23</v>
      </c>
      <c r="F496" t="s">
        <v>18</v>
      </c>
      <c r="G496" t="s">
        <v>407</v>
      </c>
      <c r="H496">
        <v>2125</v>
      </c>
      <c r="I496">
        <v>4.5</v>
      </c>
      <c r="J496">
        <v>6</v>
      </c>
      <c r="K496">
        <v>0</v>
      </c>
      <c r="L496" s="2">
        <v>6</v>
      </c>
    </row>
    <row r="497" spans="1:12" x14ac:dyDescent="0.25">
      <c r="A497">
        <v>496</v>
      </c>
      <c r="B497" t="s">
        <v>538</v>
      </c>
      <c r="C497" t="s">
        <v>20</v>
      </c>
      <c r="D497" s="1">
        <v>43493</v>
      </c>
      <c r="E497" t="s">
        <v>58</v>
      </c>
      <c r="F497" t="s">
        <v>15</v>
      </c>
      <c r="G497" t="s">
        <v>25</v>
      </c>
      <c r="H497">
        <v>3059</v>
      </c>
      <c r="I497">
        <v>4.5</v>
      </c>
      <c r="J497">
        <v>5</v>
      </c>
      <c r="K497">
        <v>0</v>
      </c>
      <c r="L497" s="2">
        <v>9</v>
      </c>
    </row>
    <row r="498" spans="1:12" x14ac:dyDescent="0.25">
      <c r="A498">
        <v>497</v>
      </c>
      <c r="B498" t="s">
        <v>539</v>
      </c>
      <c r="C498" t="s">
        <v>13</v>
      </c>
      <c r="D498" s="1">
        <v>43482</v>
      </c>
      <c r="E498" t="s">
        <v>33</v>
      </c>
      <c r="F498" t="s">
        <v>24</v>
      </c>
      <c r="G498" t="s">
        <v>25</v>
      </c>
      <c r="H498">
        <v>2077</v>
      </c>
      <c r="I498">
        <v>5</v>
      </c>
      <c r="J498">
        <v>6</v>
      </c>
      <c r="K498">
        <v>0</v>
      </c>
      <c r="L498" s="2">
        <v>4</v>
      </c>
    </row>
    <row r="499" spans="1:12" x14ac:dyDescent="0.25">
      <c r="A499">
        <v>498</v>
      </c>
      <c r="B499" t="s">
        <v>540</v>
      </c>
      <c r="C499" t="s">
        <v>13</v>
      </c>
      <c r="D499" s="1">
        <v>43351</v>
      </c>
      <c r="E499" t="s">
        <v>23</v>
      </c>
      <c r="F499" t="s">
        <v>15</v>
      </c>
      <c r="G499" t="s">
        <v>16</v>
      </c>
      <c r="H499">
        <v>1962</v>
      </c>
      <c r="I499">
        <v>4.5</v>
      </c>
      <c r="J499">
        <v>6</v>
      </c>
      <c r="K499">
        <v>0</v>
      </c>
      <c r="L499" s="2">
        <v>10</v>
      </c>
    </row>
    <row r="500" spans="1:12" x14ac:dyDescent="0.25">
      <c r="A500">
        <v>499</v>
      </c>
      <c r="B500" t="s">
        <v>541</v>
      </c>
      <c r="C500" t="s">
        <v>13</v>
      </c>
      <c r="D500" s="1">
        <v>43600</v>
      </c>
      <c r="E500" t="s">
        <v>40</v>
      </c>
      <c r="F500" t="s">
        <v>15</v>
      </c>
      <c r="G500" t="s">
        <v>29</v>
      </c>
      <c r="H500">
        <v>1573</v>
      </c>
      <c r="I500">
        <v>3</v>
      </c>
      <c r="J500">
        <v>6</v>
      </c>
      <c r="K500">
        <v>0</v>
      </c>
      <c r="L500" s="2">
        <v>2</v>
      </c>
    </row>
    <row r="501" spans="1:12" x14ac:dyDescent="0.25">
      <c r="A501">
        <v>500</v>
      </c>
      <c r="B501" t="s">
        <v>542</v>
      </c>
      <c r="C501" t="s">
        <v>20</v>
      </c>
      <c r="D501" s="1">
        <v>43642</v>
      </c>
      <c r="E501" t="s">
        <v>33</v>
      </c>
      <c r="F501" t="s">
        <v>18</v>
      </c>
      <c r="G501" t="s">
        <v>29</v>
      </c>
      <c r="H501">
        <v>882</v>
      </c>
      <c r="I501">
        <v>5</v>
      </c>
      <c r="J501">
        <v>0</v>
      </c>
      <c r="K501">
        <v>0</v>
      </c>
      <c r="L501" s="2">
        <v>8</v>
      </c>
    </row>
    <row r="502" spans="1:12" x14ac:dyDescent="0.25">
      <c r="A502">
        <v>501</v>
      </c>
      <c r="B502" t="s">
        <v>543</v>
      </c>
      <c r="C502" t="s">
        <v>20</v>
      </c>
      <c r="D502" s="1">
        <v>43398</v>
      </c>
      <c r="E502" t="s">
        <v>23</v>
      </c>
      <c r="F502" t="s">
        <v>15</v>
      </c>
      <c r="G502" t="s">
        <v>16</v>
      </c>
      <c r="H502">
        <v>1036</v>
      </c>
      <c r="I502">
        <v>5</v>
      </c>
      <c r="J502">
        <v>0</v>
      </c>
      <c r="K502">
        <v>6</v>
      </c>
      <c r="L502" s="2">
        <v>2</v>
      </c>
    </row>
    <row r="503" spans="1:12" x14ac:dyDescent="0.25">
      <c r="A503">
        <v>502</v>
      </c>
      <c r="B503" t="s">
        <v>544</v>
      </c>
      <c r="C503" t="s">
        <v>13</v>
      </c>
      <c r="D503" s="1">
        <v>42381</v>
      </c>
      <c r="E503" t="s">
        <v>40</v>
      </c>
      <c r="F503" t="s">
        <v>15</v>
      </c>
      <c r="G503" t="s">
        <v>407</v>
      </c>
      <c r="H503">
        <v>2790</v>
      </c>
      <c r="I503">
        <v>1</v>
      </c>
      <c r="J503">
        <v>1</v>
      </c>
      <c r="K503">
        <v>0</v>
      </c>
      <c r="L503" s="2">
        <v>8</v>
      </c>
    </row>
    <row r="504" spans="1:12" x14ac:dyDescent="0.25">
      <c r="A504">
        <v>503</v>
      </c>
      <c r="B504" t="s">
        <v>545</v>
      </c>
      <c r="C504" t="s">
        <v>13</v>
      </c>
      <c r="D504" s="1">
        <v>43693</v>
      </c>
      <c r="E504" t="s">
        <v>23</v>
      </c>
      <c r="F504" t="s">
        <v>15</v>
      </c>
      <c r="G504" t="s">
        <v>25</v>
      </c>
      <c r="H504">
        <v>1951</v>
      </c>
      <c r="I504">
        <v>4.5</v>
      </c>
      <c r="J504">
        <v>1</v>
      </c>
      <c r="K504">
        <v>0</v>
      </c>
      <c r="L504" s="2">
        <v>8</v>
      </c>
    </row>
    <row r="505" spans="1:12" x14ac:dyDescent="0.25">
      <c r="A505">
        <v>504</v>
      </c>
      <c r="B505" t="s">
        <v>546</v>
      </c>
      <c r="C505" t="s">
        <v>13</v>
      </c>
      <c r="D505" s="1">
        <v>43289</v>
      </c>
      <c r="E505" t="s">
        <v>14</v>
      </c>
      <c r="F505" t="s">
        <v>15</v>
      </c>
      <c r="G505" t="s">
        <v>25</v>
      </c>
      <c r="H505">
        <v>2255</v>
      </c>
      <c r="I505">
        <v>5</v>
      </c>
      <c r="J505">
        <v>0</v>
      </c>
      <c r="K505">
        <v>4</v>
      </c>
      <c r="L505" s="2">
        <v>10</v>
      </c>
    </row>
    <row r="506" spans="1:12" x14ac:dyDescent="0.25">
      <c r="A506">
        <v>505</v>
      </c>
      <c r="B506" t="s">
        <v>547</v>
      </c>
      <c r="C506" t="s">
        <v>20</v>
      </c>
      <c r="D506" s="1">
        <v>42903</v>
      </c>
      <c r="E506" t="s">
        <v>84</v>
      </c>
      <c r="F506" t="s">
        <v>15</v>
      </c>
      <c r="G506" t="s">
        <v>407</v>
      </c>
      <c r="H506">
        <v>3388</v>
      </c>
      <c r="I506">
        <v>3</v>
      </c>
      <c r="J506">
        <v>3</v>
      </c>
      <c r="K506">
        <v>0</v>
      </c>
      <c r="L506" s="2">
        <v>0</v>
      </c>
    </row>
    <row r="507" spans="1:12" x14ac:dyDescent="0.25">
      <c r="A507">
        <v>506</v>
      </c>
      <c r="B507" t="s">
        <v>548</v>
      </c>
      <c r="C507" t="s">
        <v>13</v>
      </c>
      <c r="D507" s="1">
        <v>44123</v>
      </c>
      <c r="E507" t="s">
        <v>45</v>
      </c>
      <c r="F507" t="s">
        <v>15</v>
      </c>
      <c r="G507" t="s">
        <v>16</v>
      </c>
      <c r="H507">
        <v>707</v>
      </c>
      <c r="I507">
        <v>2</v>
      </c>
      <c r="J507">
        <v>1</v>
      </c>
      <c r="K507">
        <v>0</v>
      </c>
      <c r="L507" s="2">
        <v>9</v>
      </c>
    </row>
    <row r="508" spans="1:12" x14ac:dyDescent="0.25">
      <c r="A508">
        <v>507</v>
      </c>
      <c r="B508" t="s">
        <v>549</v>
      </c>
      <c r="C508" t="s">
        <v>20</v>
      </c>
      <c r="D508" s="1">
        <v>43996</v>
      </c>
      <c r="E508" t="s">
        <v>68</v>
      </c>
      <c r="F508" t="s">
        <v>15</v>
      </c>
      <c r="G508" t="s">
        <v>25</v>
      </c>
      <c r="H508">
        <v>1161</v>
      </c>
      <c r="I508">
        <v>5</v>
      </c>
      <c r="J508">
        <v>0</v>
      </c>
      <c r="K508">
        <v>0</v>
      </c>
      <c r="L508" s="2">
        <v>9</v>
      </c>
    </row>
    <row r="509" spans="1:12" x14ac:dyDescent="0.25">
      <c r="A509">
        <v>508</v>
      </c>
      <c r="B509" t="s">
        <v>550</v>
      </c>
      <c r="C509" t="s">
        <v>13</v>
      </c>
      <c r="D509" s="1">
        <v>43572</v>
      </c>
      <c r="E509" t="s">
        <v>14</v>
      </c>
      <c r="F509" t="s">
        <v>24</v>
      </c>
      <c r="G509" t="s">
        <v>25</v>
      </c>
      <c r="H509">
        <v>1165</v>
      </c>
      <c r="I509">
        <v>5</v>
      </c>
      <c r="J509">
        <v>0</v>
      </c>
      <c r="K509">
        <v>0</v>
      </c>
      <c r="L509" s="2">
        <v>9</v>
      </c>
    </row>
    <row r="510" spans="1:12" x14ac:dyDescent="0.25">
      <c r="A510">
        <v>509</v>
      </c>
      <c r="B510" t="s">
        <v>551</v>
      </c>
      <c r="C510" t="s">
        <v>20</v>
      </c>
      <c r="D510" s="1">
        <v>43542</v>
      </c>
      <c r="E510" t="s">
        <v>40</v>
      </c>
      <c r="F510" t="s">
        <v>24</v>
      </c>
      <c r="G510" t="s">
        <v>25</v>
      </c>
      <c r="H510">
        <v>1351</v>
      </c>
      <c r="I510">
        <v>5</v>
      </c>
      <c r="J510">
        <v>0</v>
      </c>
      <c r="K510">
        <v>0</v>
      </c>
      <c r="L510" s="2">
        <v>7</v>
      </c>
    </row>
    <row r="511" spans="1:12" x14ac:dyDescent="0.25">
      <c r="A511">
        <v>510</v>
      </c>
      <c r="B511" t="s">
        <v>552</v>
      </c>
      <c r="C511" t="s">
        <v>13</v>
      </c>
      <c r="D511" s="1">
        <v>42649</v>
      </c>
      <c r="E511" t="s">
        <v>28</v>
      </c>
      <c r="F511" t="s">
        <v>15</v>
      </c>
      <c r="G511" t="s">
        <v>407</v>
      </c>
      <c r="H511">
        <v>1406</v>
      </c>
      <c r="I511">
        <v>3</v>
      </c>
      <c r="J511">
        <v>0</v>
      </c>
      <c r="K511">
        <v>3</v>
      </c>
      <c r="L511" s="2">
        <v>7</v>
      </c>
    </row>
    <row r="512" spans="1:12" x14ac:dyDescent="0.25">
      <c r="A512">
        <v>511</v>
      </c>
      <c r="B512" t="s">
        <v>553</v>
      </c>
      <c r="C512" t="s">
        <v>20</v>
      </c>
      <c r="D512" s="1">
        <v>43473</v>
      </c>
      <c r="E512" t="s">
        <v>33</v>
      </c>
      <c r="F512" t="s">
        <v>18</v>
      </c>
      <c r="G512" t="s">
        <v>25</v>
      </c>
      <c r="H512">
        <v>1699</v>
      </c>
      <c r="I512">
        <v>5</v>
      </c>
      <c r="J512">
        <v>0</v>
      </c>
      <c r="K512">
        <v>2</v>
      </c>
      <c r="L512" s="2">
        <v>5</v>
      </c>
    </row>
    <row r="513" spans="1:12" x14ac:dyDescent="0.25">
      <c r="A513">
        <v>512</v>
      </c>
      <c r="B513" t="s">
        <v>554</v>
      </c>
      <c r="C513" t="s">
        <v>13</v>
      </c>
      <c r="D513" s="1">
        <v>43043</v>
      </c>
      <c r="E513" t="s">
        <v>42</v>
      </c>
      <c r="F513" t="s">
        <v>15</v>
      </c>
      <c r="G513" t="s">
        <v>29</v>
      </c>
      <c r="H513">
        <v>3007</v>
      </c>
      <c r="I513">
        <v>5</v>
      </c>
      <c r="J513">
        <v>0</v>
      </c>
      <c r="K513">
        <v>6</v>
      </c>
      <c r="L513" s="2">
        <v>11</v>
      </c>
    </row>
    <row r="514" spans="1:12" x14ac:dyDescent="0.25">
      <c r="A514">
        <v>513</v>
      </c>
      <c r="B514" t="s">
        <v>555</v>
      </c>
      <c r="C514" t="s">
        <v>20</v>
      </c>
      <c r="D514" s="1">
        <v>44008</v>
      </c>
      <c r="E514" t="s">
        <v>28</v>
      </c>
      <c r="F514" t="s">
        <v>15</v>
      </c>
      <c r="G514" t="s">
        <v>25</v>
      </c>
      <c r="H514">
        <v>879</v>
      </c>
      <c r="I514">
        <v>3</v>
      </c>
      <c r="J514">
        <v>0</v>
      </c>
      <c r="K514">
        <v>0</v>
      </c>
      <c r="L514" s="2">
        <v>1</v>
      </c>
    </row>
    <row r="515" spans="1:12" x14ac:dyDescent="0.25">
      <c r="A515">
        <v>514</v>
      </c>
      <c r="B515" t="s">
        <v>556</v>
      </c>
      <c r="C515" t="s">
        <v>13</v>
      </c>
      <c r="D515" s="1">
        <v>43586</v>
      </c>
      <c r="E515" t="s">
        <v>58</v>
      </c>
      <c r="F515" t="s">
        <v>206</v>
      </c>
      <c r="G515" t="s">
        <v>29</v>
      </c>
      <c r="H515">
        <v>2537</v>
      </c>
      <c r="I515">
        <v>2</v>
      </c>
      <c r="J515">
        <v>0</v>
      </c>
      <c r="K515">
        <v>0</v>
      </c>
      <c r="L515" s="2">
        <v>3</v>
      </c>
    </row>
    <row r="516" spans="1:12" x14ac:dyDescent="0.25">
      <c r="A516">
        <v>515</v>
      </c>
      <c r="B516" t="s">
        <v>557</v>
      </c>
      <c r="C516" t="s">
        <v>13</v>
      </c>
      <c r="D516" s="1">
        <v>44150</v>
      </c>
      <c r="E516" t="s">
        <v>33</v>
      </c>
      <c r="F516" t="s">
        <v>15</v>
      </c>
      <c r="G516" t="s">
        <v>29</v>
      </c>
      <c r="H516">
        <v>2663</v>
      </c>
      <c r="I516">
        <v>3</v>
      </c>
      <c r="J516">
        <v>0</v>
      </c>
      <c r="K516">
        <v>0</v>
      </c>
      <c r="L516" s="2">
        <v>2</v>
      </c>
    </row>
    <row r="517" spans="1:12" x14ac:dyDescent="0.25">
      <c r="A517">
        <v>516</v>
      </c>
      <c r="B517" t="s">
        <v>558</v>
      </c>
      <c r="C517" t="s">
        <v>13</v>
      </c>
      <c r="D517" s="1">
        <v>44119</v>
      </c>
      <c r="E517" t="s">
        <v>14</v>
      </c>
      <c r="F517" t="s">
        <v>15</v>
      </c>
      <c r="G517" t="s">
        <v>25</v>
      </c>
      <c r="H517">
        <v>2494</v>
      </c>
      <c r="I517">
        <v>4.5</v>
      </c>
      <c r="J517">
        <v>2</v>
      </c>
      <c r="K517">
        <v>0</v>
      </c>
      <c r="L517" s="2">
        <v>2</v>
      </c>
    </row>
    <row r="518" spans="1:12" x14ac:dyDescent="0.25">
      <c r="A518">
        <v>517</v>
      </c>
      <c r="B518" t="s">
        <v>559</v>
      </c>
      <c r="C518" t="s">
        <v>20</v>
      </c>
      <c r="D518" s="1">
        <v>43775</v>
      </c>
      <c r="E518" t="s">
        <v>113</v>
      </c>
      <c r="F518" t="s">
        <v>24</v>
      </c>
      <c r="G518" t="s">
        <v>29</v>
      </c>
      <c r="H518">
        <v>2585</v>
      </c>
      <c r="I518">
        <v>5</v>
      </c>
      <c r="J518">
        <v>1</v>
      </c>
      <c r="K518">
        <v>5</v>
      </c>
      <c r="L518" s="2">
        <v>7</v>
      </c>
    </row>
    <row r="519" spans="1:12" x14ac:dyDescent="0.25">
      <c r="A519">
        <v>518</v>
      </c>
      <c r="B519" t="s">
        <v>560</v>
      </c>
      <c r="C519" t="s">
        <v>13</v>
      </c>
      <c r="D519" s="1">
        <v>43809</v>
      </c>
      <c r="E519" t="s">
        <v>35</v>
      </c>
      <c r="F519" t="s">
        <v>24</v>
      </c>
      <c r="G519" t="s">
        <v>25</v>
      </c>
      <c r="H519">
        <v>1776</v>
      </c>
      <c r="I519">
        <v>2</v>
      </c>
      <c r="J519">
        <v>0</v>
      </c>
      <c r="K519">
        <v>0</v>
      </c>
      <c r="L519" s="2">
        <v>0</v>
      </c>
    </row>
    <row r="520" spans="1:12" x14ac:dyDescent="0.25">
      <c r="A520">
        <v>519</v>
      </c>
      <c r="B520" t="s">
        <v>561</v>
      </c>
      <c r="C520" t="s">
        <v>20</v>
      </c>
      <c r="D520" s="1">
        <v>42993</v>
      </c>
      <c r="E520" t="s">
        <v>42</v>
      </c>
      <c r="F520" t="s">
        <v>15</v>
      </c>
      <c r="G520" t="s">
        <v>29</v>
      </c>
      <c r="H520">
        <v>3055</v>
      </c>
      <c r="I520">
        <v>3</v>
      </c>
      <c r="J520">
        <v>0</v>
      </c>
      <c r="K520">
        <v>4</v>
      </c>
      <c r="L520" s="2">
        <v>9</v>
      </c>
    </row>
    <row r="521" spans="1:12" x14ac:dyDescent="0.25">
      <c r="A521">
        <v>520</v>
      </c>
      <c r="B521" t="s">
        <v>562</v>
      </c>
      <c r="C521" t="s">
        <v>13</v>
      </c>
      <c r="D521" s="1">
        <v>43113</v>
      </c>
      <c r="E521" t="s">
        <v>23</v>
      </c>
      <c r="F521" t="s">
        <v>18</v>
      </c>
      <c r="G521" t="s">
        <v>25</v>
      </c>
      <c r="H521">
        <v>1707</v>
      </c>
      <c r="I521">
        <v>3</v>
      </c>
      <c r="J521">
        <v>0</v>
      </c>
      <c r="K521">
        <v>0</v>
      </c>
      <c r="L521" s="2">
        <v>4</v>
      </c>
    </row>
    <row r="522" spans="1:12" x14ac:dyDescent="0.25">
      <c r="A522">
        <v>521</v>
      </c>
      <c r="B522" t="s">
        <v>563</v>
      </c>
      <c r="C522" t="s">
        <v>13</v>
      </c>
      <c r="D522" s="1">
        <v>43643</v>
      </c>
      <c r="E522" t="s">
        <v>42</v>
      </c>
      <c r="F522" t="s">
        <v>24</v>
      </c>
      <c r="G522" t="s">
        <v>25</v>
      </c>
      <c r="H522">
        <v>2719</v>
      </c>
      <c r="I522">
        <v>3</v>
      </c>
      <c r="J522">
        <v>0</v>
      </c>
      <c r="K522">
        <v>0</v>
      </c>
      <c r="L522" s="2">
        <v>7</v>
      </c>
    </row>
    <row r="523" spans="1:12" x14ac:dyDescent="0.25">
      <c r="A523">
        <v>522</v>
      </c>
      <c r="B523" t="s">
        <v>564</v>
      </c>
      <c r="C523" t="s">
        <v>13</v>
      </c>
      <c r="D523" s="1">
        <v>44182</v>
      </c>
      <c r="E523" t="s">
        <v>45</v>
      </c>
      <c r="F523" t="s">
        <v>15</v>
      </c>
      <c r="G523" t="s">
        <v>47</v>
      </c>
      <c r="H523">
        <v>1715</v>
      </c>
      <c r="I523">
        <v>3</v>
      </c>
      <c r="J523">
        <v>0</v>
      </c>
      <c r="K523">
        <v>0</v>
      </c>
      <c r="L523" s="2">
        <v>10</v>
      </c>
    </row>
    <row r="524" spans="1:12" x14ac:dyDescent="0.25">
      <c r="A524">
        <v>523</v>
      </c>
      <c r="B524" t="s">
        <v>565</v>
      </c>
      <c r="C524" t="s">
        <v>13</v>
      </c>
      <c r="D524" s="1">
        <v>43487</v>
      </c>
      <c r="E524" t="s">
        <v>23</v>
      </c>
      <c r="F524" t="s">
        <v>15</v>
      </c>
      <c r="G524" t="s">
        <v>16</v>
      </c>
      <c r="H524">
        <v>2181</v>
      </c>
      <c r="I524">
        <v>2</v>
      </c>
      <c r="J524">
        <v>0</v>
      </c>
      <c r="K524">
        <v>0</v>
      </c>
      <c r="L524" s="2">
        <v>1</v>
      </c>
    </row>
    <row r="525" spans="1:12" x14ac:dyDescent="0.25">
      <c r="A525">
        <v>524</v>
      </c>
      <c r="B525" t="s">
        <v>566</v>
      </c>
      <c r="C525" t="s">
        <v>20</v>
      </c>
      <c r="D525" s="1">
        <v>43086</v>
      </c>
      <c r="E525" t="s">
        <v>23</v>
      </c>
      <c r="F525" t="s">
        <v>24</v>
      </c>
      <c r="G525" t="s">
        <v>29</v>
      </c>
      <c r="H525">
        <v>1382</v>
      </c>
      <c r="I525">
        <v>5</v>
      </c>
      <c r="J525">
        <v>0</v>
      </c>
      <c r="K525">
        <v>4</v>
      </c>
      <c r="L525" s="2">
        <v>8</v>
      </c>
    </row>
    <row r="526" spans="1:12" x14ac:dyDescent="0.25">
      <c r="A526">
        <v>525</v>
      </c>
      <c r="B526" t="s">
        <v>567</v>
      </c>
      <c r="C526" t="s">
        <v>20</v>
      </c>
      <c r="D526" s="1">
        <v>43957</v>
      </c>
      <c r="E526" t="s">
        <v>23</v>
      </c>
      <c r="F526" t="s">
        <v>15</v>
      </c>
      <c r="G526" t="s">
        <v>29</v>
      </c>
      <c r="H526">
        <v>3350</v>
      </c>
      <c r="I526">
        <v>2</v>
      </c>
      <c r="J526">
        <v>0</v>
      </c>
      <c r="K526">
        <v>0</v>
      </c>
      <c r="L526" s="2">
        <v>8</v>
      </c>
    </row>
    <row r="527" spans="1:12" x14ac:dyDescent="0.25">
      <c r="A527">
        <v>526</v>
      </c>
      <c r="B527" t="s">
        <v>568</v>
      </c>
      <c r="C527" t="s">
        <v>13</v>
      </c>
      <c r="D527" s="1">
        <v>43960</v>
      </c>
      <c r="E527" t="s">
        <v>42</v>
      </c>
      <c r="F527" t="s">
        <v>24</v>
      </c>
      <c r="G527" t="s">
        <v>407</v>
      </c>
      <c r="H527">
        <v>1710</v>
      </c>
      <c r="I527">
        <v>5</v>
      </c>
      <c r="J527">
        <v>0</v>
      </c>
      <c r="K527">
        <v>0</v>
      </c>
      <c r="L527" s="2">
        <v>9</v>
      </c>
    </row>
    <row r="528" spans="1:12" x14ac:dyDescent="0.25">
      <c r="A528">
        <v>527</v>
      </c>
      <c r="B528" t="s">
        <v>569</v>
      </c>
      <c r="C528" t="s">
        <v>13</v>
      </c>
      <c r="D528" s="1">
        <v>43593</v>
      </c>
      <c r="E528" t="s">
        <v>23</v>
      </c>
      <c r="F528" t="s">
        <v>24</v>
      </c>
      <c r="G528" t="s">
        <v>25</v>
      </c>
      <c r="H528">
        <v>2785</v>
      </c>
      <c r="I528">
        <v>1</v>
      </c>
      <c r="J528">
        <v>0</v>
      </c>
      <c r="K528">
        <v>4</v>
      </c>
      <c r="L528" s="2">
        <v>3</v>
      </c>
    </row>
    <row r="529" spans="1:12" x14ac:dyDescent="0.25">
      <c r="A529">
        <v>528</v>
      </c>
      <c r="B529" t="s">
        <v>570</v>
      </c>
      <c r="C529" t="s">
        <v>20</v>
      </c>
      <c r="D529" s="1">
        <v>43784</v>
      </c>
      <c r="E529" t="s">
        <v>138</v>
      </c>
      <c r="F529" t="s">
        <v>24</v>
      </c>
      <c r="G529" t="s">
        <v>25</v>
      </c>
      <c r="H529">
        <v>2425</v>
      </c>
      <c r="I529">
        <v>4.5</v>
      </c>
      <c r="J529">
        <v>0</v>
      </c>
      <c r="K529">
        <v>0</v>
      </c>
      <c r="L529" s="2">
        <v>10</v>
      </c>
    </row>
    <row r="530" spans="1:12" x14ac:dyDescent="0.25">
      <c r="A530">
        <v>529</v>
      </c>
      <c r="B530" t="s">
        <v>571</v>
      </c>
      <c r="C530" t="s">
        <v>13</v>
      </c>
      <c r="D530" s="1">
        <v>43309</v>
      </c>
      <c r="E530" t="s">
        <v>45</v>
      </c>
      <c r="F530" t="s">
        <v>15</v>
      </c>
      <c r="G530" t="s">
        <v>47</v>
      </c>
      <c r="H530">
        <v>1117</v>
      </c>
      <c r="I530">
        <v>3</v>
      </c>
      <c r="J530">
        <v>3</v>
      </c>
      <c r="K530">
        <v>0</v>
      </c>
      <c r="L530" s="2">
        <v>8</v>
      </c>
    </row>
    <row r="531" spans="1:12" x14ac:dyDescent="0.25">
      <c r="A531">
        <v>530</v>
      </c>
      <c r="B531" t="s">
        <v>428</v>
      </c>
      <c r="C531" t="s">
        <v>13</v>
      </c>
      <c r="D531" s="1">
        <v>43582</v>
      </c>
      <c r="E531" t="s">
        <v>33</v>
      </c>
      <c r="F531" t="s">
        <v>15</v>
      </c>
      <c r="G531" t="s">
        <v>25</v>
      </c>
      <c r="H531">
        <v>1112</v>
      </c>
      <c r="I531">
        <v>5</v>
      </c>
      <c r="J531">
        <v>1</v>
      </c>
      <c r="K531">
        <v>6</v>
      </c>
      <c r="L531" s="2">
        <v>40</v>
      </c>
    </row>
    <row r="532" spans="1:12" x14ac:dyDescent="0.25">
      <c r="A532">
        <v>531</v>
      </c>
      <c r="B532" t="s">
        <v>572</v>
      </c>
      <c r="C532" t="s">
        <v>13</v>
      </c>
      <c r="D532" s="1">
        <v>43944</v>
      </c>
      <c r="E532" t="s">
        <v>45</v>
      </c>
      <c r="F532" t="s">
        <v>15</v>
      </c>
      <c r="G532" t="s">
        <v>16</v>
      </c>
      <c r="H532">
        <v>1928</v>
      </c>
      <c r="I532">
        <v>4.5</v>
      </c>
      <c r="J532">
        <v>6</v>
      </c>
      <c r="K532">
        <v>0</v>
      </c>
      <c r="L532" s="2">
        <v>1</v>
      </c>
    </row>
    <row r="533" spans="1:12" x14ac:dyDescent="0.25">
      <c r="A533">
        <v>532</v>
      </c>
      <c r="B533" t="s">
        <v>573</v>
      </c>
      <c r="C533" t="s">
        <v>20</v>
      </c>
      <c r="D533" s="1">
        <v>43410</v>
      </c>
      <c r="E533" t="s">
        <v>42</v>
      </c>
      <c r="F533" t="s">
        <v>18</v>
      </c>
      <c r="G533" t="s">
        <v>16</v>
      </c>
      <c r="H533">
        <v>3300</v>
      </c>
      <c r="I533">
        <v>5</v>
      </c>
      <c r="J533">
        <v>0</v>
      </c>
      <c r="K533">
        <v>0</v>
      </c>
      <c r="L533" s="2">
        <v>4</v>
      </c>
    </row>
    <row r="534" spans="1:12" x14ac:dyDescent="0.25">
      <c r="A534">
        <v>533</v>
      </c>
      <c r="B534" t="s">
        <v>574</v>
      </c>
      <c r="C534" t="s">
        <v>13</v>
      </c>
      <c r="D534" s="1">
        <v>44027</v>
      </c>
      <c r="E534" t="s">
        <v>45</v>
      </c>
      <c r="F534" t="s">
        <v>15</v>
      </c>
      <c r="G534" t="s">
        <v>29</v>
      </c>
      <c r="H534">
        <v>2378</v>
      </c>
      <c r="I534">
        <v>5</v>
      </c>
      <c r="J534">
        <v>0</v>
      </c>
      <c r="K534">
        <v>0</v>
      </c>
      <c r="L534" s="2">
        <v>5</v>
      </c>
    </row>
    <row r="535" spans="1:12" x14ac:dyDescent="0.25">
      <c r="A535">
        <v>534</v>
      </c>
      <c r="B535" t="s">
        <v>575</v>
      </c>
      <c r="C535" t="s">
        <v>13</v>
      </c>
      <c r="D535" s="1">
        <v>42547</v>
      </c>
      <c r="E535" t="s">
        <v>14</v>
      </c>
      <c r="F535" t="s">
        <v>24</v>
      </c>
      <c r="G535" t="s">
        <v>25</v>
      </c>
      <c r="H535">
        <v>3138</v>
      </c>
      <c r="I535">
        <v>5</v>
      </c>
      <c r="J535">
        <v>0</v>
      </c>
      <c r="K535">
        <v>0</v>
      </c>
      <c r="L535" s="2">
        <v>10</v>
      </c>
    </row>
    <row r="536" spans="1:12" x14ac:dyDescent="0.25">
      <c r="A536">
        <v>535</v>
      </c>
      <c r="B536" t="s">
        <v>576</v>
      </c>
      <c r="C536" t="s">
        <v>13</v>
      </c>
      <c r="D536" s="1">
        <v>42945</v>
      </c>
      <c r="E536" t="s">
        <v>23</v>
      </c>
      <c r="F536" t="s">
        <v>24</v>
      </c>
      <c r="G536" t="s">
        <v>25</v>
      </c>
      <c r="H536">
        <v>1981</v>
      </c>
      <c r="I536">
        <v>5</v>
      </c>
      <c r="J536">
        <v>1</v>
      </c>
      <c r="K536">
        <v>0</v>
      </c>
      <c r="L536" s="2">
        <v>3</v>
      </c>
    </row>
    <row r="537" spans="1:12" x14ac:dyDescent="0.25">
      <c r="A537">
        <v>536</v>
      </c>
      <c r="B537" t="s">
        <v>577</v>
      </c>
      <c r="C537" t="s">
        <v>20</v>
      </c>
      <c r="D537" s="1">
        <v>43265</v>
      </c>
      <c r="E537" t="s">
        <v>23</v>
      </c>
      <c r="F537" t="s">
        <v>18</v>
      </c>
      <c r="G537" t="s">
        <v>29</v>
      </c>
      <c r="H537">
        <v>1056</v>
      </c>
      <c r="I537">
        <v>3</v>
      </c>
      <c r="J537">
        <v>0</v>
      </c>
      <c r="K537">
        <v>0</v>
      </c>
      <c r="L537" s="2">
        <v>94</v>
      </c>
    </row>
    <row r="538" spans="1:12" x14ac:dyDescent="0.25">
      <c r="A538">
        <v>537</v>
      </c>
      <c r="B538" t="s">
        <v>578</v>
      </c>
      <c r="C538" t="s">
        <v>13</v>
      </c>
      <c r="D538" s="1">
        <v>43830</v>
      </c>
      <c r="E538" t="s">
        <v>42</v>
      </c>
      <c r="F538" t="s">
        <v>15</v>
      </c>
      <c r="G538" t="s">
        <v>407</v>
      </c>
      <c r="H538">
        <v>3295</v>
      </c>
      <c r="I538">
        <v>5</v>
      </c>
      <c r="J538">
        <v>0</v>
      </c>
      <c r="K538">
        <v>0</v>
      </c>
      <c r="L538" s="2">
        <v>2</v>
      </c>
    </row>
    <row r="539" spans="1:12" x14ac:dyDescent="0.25">
      <c r="A539">
        <v>538</v>
      </c>
      <c r="B539" t="s">
        <v>579</v>
      </c>
      <c r="C539" t="s">
        <v>13</v>
      </c>
      <c r="D539" s="1">
        <v>43746</v>
      </c>
      <c r="E539" t="s">
        <v>42</v>
      </c>
      <c r="F539" t="s">
        <v>15</v>
      </c>
      <c r="G539" t="s">
        <v>29</v>
      </c>
      <c r="H539">
        <v>1022</v>
      </c>
      <c r="I539">
        <v>4.5</v>
      </c>
      <c r="J539">
        <v>1</v>
      </c>
      <c r="K539">
        <v>0</v>
      </c>
      <c r="L539" s="2">
        <v>2</v>
      </c>
    </row>
    <row r="540" spans="1:12" x14ac:dyDescent="0.25">
      <c r="A540">
        <v>539</v>
      </c>
      <c r="B540" t="s">
        <v>580</v>
      </c>
      <c r="C540" t="s">
        <v>13</v>
      </c>
      <c r="D540" s="1">
        <v>44125</v>
      </c>
      <c r="E540" t="s">
        <v>35</v>
      </c>
      <c r="F540" t="s">
        <v>24</v>
      </c>
      <c r="G540" t="s">
        <v>25</v>
      </c>
      <c r="H540">
        <v>969</v>
      </c>
      <c r="I540">
        <v>3</v>
      </c>
      <c r="J540">
        <v>1</v>
      </c>
      <c r="K540">
        <v>0</v>
      </c>
      <c r="L540" s="2">
        <v>0</v>
      </c>
    </row>
    <row r="541" spans="1:12" x14ac:dyDescent="0.25">
      <c r="A541">
        <v>540</v>
      </c>
      <c r="B541" t="s">
        <v>581</v>
      </c>
      <c r="C541" t="s">
        <v>13</v>
      </c>
      <c r="D541" s="1">
        <v>43568</v>
      </c>
      <c r="E541" t="s">
        <v>68</v>
      </c>
      <c r="F541" t="s">
        <v>15</v>
      </c>
      <c r="G541" t="s">
        <v>29</v>
      </c>
      <c r="H541">
        <v>3354</v>
      </c>
      <c r="I541">
        <v>4.5</v>
      </c>
      <c r="J541">
        <v>3</v>
      </c>
      <c r="K541">
        <v>0</v>
      </c>
      <c r="L541" s="2">
        <v>1</v>
      </c>
    </row>
    <row r="542" spans="1:12" x14ac:dyDescent="0.25">
      <c r="A542">
        <v>541</v>
      </c>
      <c r="B542" t="s">
        <v>582</v>
      </c>
      <c r="C542" t="s">
        <v>13</v>
      </c>
      <c r="D542" s="1">
        <v>43851</v>
      </c>
      <c r="E542" t="s">
        <v>14</v>
      </c>
      <c r="F542" t="s">
        <v>15</v>
      </c>
      <c r="G542" t="s">
        <v>29</v>
      </c>
      <c r="H542">
        <v>2123</v>
      </c>
      <c r="I542">
        <v>5</v>
      </c>
      <c r="J542">
        <v>0</v>
      </c>
      <c r="K542">
        <v>0</v>
      </c>
      <c r="L542" s="2">
        <v>15</v>
      </c>
    </row>
    <row r="543" spans="1:12" x14ac:dyDescent="0.25">
      <c r="A543">
        <v>542</v>
      </c>
      <c r="B543" t="s">
        <v>583</v>
      </c>
      <c r="C543" t="s">
        <v>20</v>
      </c>
      <c r="D543" s="1">
        <v>43728</v>
      </c>
      <c r="E543" t="s">
        <v>42</v>
      </c>
      <c r="F543" t="s">
        <v>15</v>
      </c>
      <c r="G543" t="s">
        <v>16</v>
      </c>
      <c r="H543">
        <v>897</v>
      </c>
      <c r="I543">
        <v>3</v>
      </c>
      <c r="J543">
        <v>2</v>
      </c>
      <c r="K543">
        <v>0</v>
      </c>
      <c r="L543" s="2">
        <v>11</v>
      </c>
    </row>
    <row r="544" spans="1:12" x14ac:dyDescent="0.25">
      <c r="A544">
        <v>543</v>
      </c>
      <c r="B544" t="s">
        <v>584</v>
      </c>
      <c r="C544" t="s">
        <v>13</v>
      </c>
      <c r="D544" s="1">
        <v>43207</v>
      </c>
      <c r="E544" t="s">
        <v>14</v>
      </c>
      <c r="F544" t="s">
        <v>18</v>
      </c>
      <c r="G544" t="s">
        <v>25</v>
      </c>
      <c r="H544">
        <v>2925</v>
      </c>
      <c r="I544">
        <v>3</v>
      </c>
      <c r="J544">
        <v>3</v>
      </c>
      <c r="K544">
        <v>0</v>
      </c>
      <c r="L544" s="2">
        <v>14</v>
      </c>
    </row>
    <row r="545" spans="1:12" x14ac:dyDescent="0.25">
      <c r="A545">
        <v>544</v>
      </c>
      <c r="B545" t="s">
        <v>585</v>
      </c>
      <c r="C545" t="s">
        <v>20</v>
      </c>
      <c r="D545" s="1">
        <v>43348</v>
      </c>
      <c r="E545" t="s">
        <v>14</v>
      </c>
      <c r="F545" t="s">
        <v>15</v>
      </c>
      <c r="G545" t="s">
        <v>25</v>
      </c>
      <c r="H545">
        <v>1895</v>
      </c>
      <c r="I545">
        <v>2</v>
      </c>
      <c r="J545">
        <v>0</v>
      </c>
      <c r="K545">
        <v>5</v>
      </c>
      <c r="L545" s="2">
        <v>81</v>
      </c>
    </row>
    <row r="546" spans="1:12" x14ac:dyDescent="0.25">
      <c r="A546">
        <v>545</v>
      </c>
      <c r="B546" t="s">
        <v>586</v>
      </c>
      <c r="C546" t="s">
        <v>13</v>
      </c>
      <c r="D546" s="1">
        <v>42409</v>
      </c>
      <c r="E546" t="s">
        <v>113</v>
      </c>
      <c r="F546" t="s">
        <v>15</v>
      </c>
      <c r="G546" t="s">
        <v>16</v>
      </c>
      <c r="H546">
        <v>2191</v>
      </c>
      <c r="I546">
        <v>5</v>
      </c>
      <c r="J546">
        <v>2</v>
      </c>
      <c r="K546">
        <v>0</v>
      </c>
      <c r="L546" s="2">
        <v>7</v>
      </c>
    </row>
    <row r="547" spans="1:12" x14ac:dyDescent="0.25">
      <c r="A547">
        <v>546</v>
      </c>
      <c r="B547" t="s">
        <v>587</v>
      </c>
      <c r="C547" t="s">
        <v>20</v>
      </c>
      <c r="D547" s="1">
        <v>43890</v>
      </c>
      <c r="E547" t="s">
        <v>100</v>
      </c>
      <c r="F547" t="s">
        <v>15</v>
      </c>
      <c r="G547" t="s">
        <v>29</v>
      </c>
      <c r="H547">
        <v>3130</v>
      </c>
      <c r="I547">
        <v>3</v>
      </c>
      <c r="J547">
        <v>0</v>
      </c>
      <c r="K547">
        <v>0</v>
      </c>
      <c r="L547" s="2">
        <v>5</v>
      </c>
    </row>
    <row r="548" spans="1:12" x14ac:dyDescent="0.25">
      <c r="A548">
        <v>547</v>
      </c>
      <c r="B548" t="s">
        <v>588</v>
      </c>
      <c r="C548" t="s">
        <v>20</v>
      </c>
      <c r="D548" s="1">
        <v>42695</v>
      </c>
      <c r="E548" t="s">
        <v>28</v>
      </c>
      <c r="F548" t="s">
        <v>15</v>
      </c>
      <c r="G548" t="s">
        <v>16</v>
      </c>
      <c r="H548">
        <v>2654</v>
      </c>
      <c r="I548">
        <v>3</v>
      </c>
      <c r="J548">
        <v>0</v>
      </c>
      <c r="K548">
        <v>1</v>
      </c>
      <c r="L548" s="2">
        <v>7</v>
      </c>
    </row>
    <row r="549" spans="1:12" x14ac:dyDescent="0.25">
      <c r="A549">
        <v>548</v>
      </c>
      <c r="B549" t="s">
        <v>541</v>
      </c>
      <c r="C549" t="s">
        <v>13</v>
      </c>
      <c r="D549" s="1">
        <v>44192</v>
      </c>
      <c r="E549" t="s">
        <v>14</v>
      </c>
      <c r="F549" t="s">
        <v>18</v>
      </c>
      <c r="G549" t="s">
        <v>25</v>
      </c>
      <c r="H549">
        <v>859</v>
      </c>
      <c r="I549">
        <v>5</v>
      </c>
      <c r="J549">
        <v>0</v>
      </c>
      <c r="K549">
        <v>1</v>
      </c>
      <c r="L549" s="2">
        <v>5</v>
      </c>
    </row>
    <row r="550" spans="1:12" x14ac:dyDescent="0.25">
      <c r="A550">
        <v>549</v>
      </c>
      <c r="B550" t="s">
        <v>589</v>
      </c>
      <c r="C550" t="s">
        <v>13</v>
      </c>
      <c r="D550" s="1">
        <v>42537</v>
      </c>
      <c r="E550" t="s">
        <v>58</v>
      </c>
      <c r="F550" t="s">
        <v>15</v>
      </c>
      <c r="G550" t="s">
        <v>29</v>
      </c>
      <c r="H550">
        <v>1113</v>
      </c>
      <c r="I550">
        <v>3</v>
      </c>
      <c r="J550">
        <v>4</v>
      </c>
      <c r="K550">
        <v>0</v>
      </c>
      <c r="L550" s="2">
        <v>11</v>
      </c>
    </row>
    <row r="551" spans="1:12" x14ac:dyDescent="0.25">
      <c r="A551">
        <v>550</v>
      </c>
      <c r="B551" t="s">
        <v>590</v>
      </c>
      <c r="C551" t="s">
        <v>13</v>
      </c>
      <c r="D551" s="1">
        <v>43725</v>
      </c>
      <c r="E551" t="s">
        <v>33</v>
      </c>
      <c r="F551" t="s">
        <v>15</v>
      </c>
      <c r="G551" t="s">
        <v>47</v>
      </c>
      <c r="H551">
        <v>1234</v>
      </c>
      <c r="I551">
        <v>5</v>
      </c>
      <c r="J551">
        <v>1</v>
      </c>
      <c r="K551">
        <v>5</v>
      </c>
      <c r="L551" s="2">
        <v>10</v>
      </c>
    </row>
    <row r="552" spans="1:12" x14ac:dyDescent="0.25">
      <c r="A552">
        <v>551</v>
      </c>
      <c r="B552" t="s">
        <v>591</v>
      </c>
      <c r="C552" t="s">
        <v>13</v>
      </c>
      <c r="D552" s="1">
        <v>43815</v>
      </c>
      <c r="E552" t="s">
        <v>45</v>
      </c>
      <c r="F552" t="s">
        <v>15</v>
      </c>
      <c r="G552" t="s">
        <v>29</v>
      </c>
      <c r="H552">
        <v>2647</v>
      </c>
      <c r="I552">
        <v>3</v>
      </c>
      <c r="J552">
        <v>4</v>
      </c>
      <c r="K552">
        <v>0</v>
      </c>
      <c r="L552" s="2">
        <v>1</v>
      </c>
    </row>
    <row r="553" spans="1:12" x14ac:dyDescent="0.25">
      <c r="A553">
        <v>552</v>
      </c>
      <c r="B553" t="s">
        <v>592</v>
      </c>
      <c r="C553" t="s">
        <v>20</v>
      </c>
      <c r="D553" s="1">
        <v>42583</v>
      </c>
      <c r="E553" t="s">
        <v>35</v>
      </c>
      <c r="F553" t="s">
        <v>18</v>
      </c>
      <c r="G553" t="s">
        <v>29</v>
      </c>
      <c r="H553">
        <v>2200</v>
      </c>
      <c r="I553">
        <v>1</v>
      </c>
      <c r="J553">
        <v>1</v>
      </c>
      <c r="K553">
        <v>0</v>
      </c>
      <c r="L553" s="2">
        <v>6</v>
      </c>
    </row>
    <row r="554" spans="1:12" x14ac:dyDescent="0.25">
      <c r="A554">
        <v>553</v>
      </c>
      <c r="B554" t="s">
        <v>593</v>
      </c>
      <c r="C554" t="s">
        <v>20</v>
      </c>
      <c r="D554" s="1">
        <v>43183</v>
      </c>
      <c r="E554" t="s">
        <v>21</v>
      </c>
      <c r="F554" t="s">
        <v>15</v>
      </c>
      <c r="G554" t="s">
        <v>29</v>
      </c>
      <c r="H554">
        <v>2381</v>
      </c>
      <c r="I554">
        <v>4.5</v>
      </c>
      <c r="J554">
        <v>2</v>
      </c>
      <c r="K554">
        <v>0</v>
      </c>
      <c r="L554" s="2">
        <v>10</v>
      </c>
    </row>
    <row r="555" spans="1:12" x14ac:dyDescent="0.25">
      <c r="A555">
        <v>554</v>
      </c>
      <c r="B555" t="s">
        <v>594</v>
      </c>
      <c r="C555" t="s">
        <v>13</v>
      </c>
      <c r="D555" s="1">
        <v>43817</v>
      </c>
      <c r="E555" t="s">
        <v>33</v>
      </c>
      <c r="F555" t="s">
        <v>24</v>
      </c>
      <c r="G555" t="s">
        <v>25</v>
      </c>
      <c r="H555">
        <v>2329</v>
      </c>
      <c r="I555">
        <v>2</v>
      </c>
      <c r="J555">
        <v>0</v>
      </c>
      <c r="K555">
        <v>0</v>
      </c>
      <c r="L555" s="2">
        <v>5</v>
      </c>
    </row>
    <row r="556" spans="1:12" x14ac:dyDescent="0.25">
      <c r="A556">
        <v>555</v>
      </c>
      <c r="B556" t="s">
        <v>595</v>
      </c>
      <c r="C556" t="s">
        <v>13</v>
      </c>
      <c r="D556" s="1">
        <v>43676</v>
      </c>
      <c r="E556" t="s">
        <v>23</v>
      </c>
      <c r="F556" t="s">
        <v>15</v>
      </c>
      <c r="G556" t="s">
        <v>25</v>
      </c>
      <c r="H556">
        <v>1075</v>
      </c>
      <c r="I556">
        <v>3</v>
      </c>
      <c r="J556">
        <v>0</v>
      </c>
      <c r="K556">
        <v>4</v>
      </c>
      <c r="L556" s="2">
        <v>61</v>
      </c>
    </row>
    <row r="557" spans="1:12" x14ac:dyDescent="0.25">
      <c r="A557">
        <v>556</v>
      </c>
      <c r="B557" t="s">
        <v>596</v>
      </c>
      <c r="C557" t="s">
        <v>20</v>
      </c>
      <c r="D557" s="1">
        <v>43013</v>
      </c>
      <c r="E557" t="s">
        <v>45</v>
      </c>
      <c r="F557" t="s">
        <v>15</v>
      </c>
      <c r="G557" t="s">
        <v>25</v>
      </c>
      <c r="H557">
        <v>3110</v>
      </c>
      <c r="I557">
        <v>1</v>
      </c>
      <c r="J557">
        <v>1</v>
      </c>
      <c r="K557">
        <v>4</v>
      </c>
      <c r="L557" s="2">
        <v>1</v>
      </c>
    </row>
    <row r="558" spans="1:12" x14ac:dyDescent="0.25">
      <c r="A558">
        <v>557</v>
      </c>
      <c r="B558" t="s">
        <v>597</v>
      </c>
      <c r="C558" t="s">
        <v>13</v>
      </c>
      <c r="D558" s="1">
        <v>42878</v>
      </c>
      <c r="E558" t="s">
        <v>23</v>
      </c>
      <c r="F558" t="s">
        <v>15</v>
      </c>
      <c r="G558" t="s">
        <v>29</v>
      </c>
      <c r="H558">
        <v>2777</v>
      </c>
      <c r="I558">
        <v>5</v>
      </c>
      <c r="J558">
        <v>0</v>
      </c>
      <c r="K558">
        <v>0</v>
      </c>
      <c r="L558" s="2">
        <v>10</v>
      </c>
    </row>
    <row r="559" spans="1:12" x14ac:dyDescent="0.25">
      <c r="A559">
        <v>558</v>
      </c>
      <c r="B559" t="s">
        <v>598</v>
      </c>
      <c r="C559" t="s">
        <v>13</v>
      </c>
      <c r="D559" s="1">
        <v>43525</v>
      </c>
      <c r="E559" t="s">
        <v>56</v>
      </c>
      <c r="F559" t="s">
        <v>15</v>
      </c>
      <c r="G559" t="s">
        <v>16</v>
      </c>
      <c r="H559">
        <v>2306</v>
      </c>
      <c r="I559">
        <v>2</v>
      </c>
      <c r="J559">
        <v>5</v>
      </c>
      <c r="K559">
        <v>5</v>
      </c>
      <c r="L559" s="2">
        <v>11</v>
      </c>
    </row>
    <row r="560" spans="1:12" x14ac:dyDescent="0.25">
      <c r="A560">
        <v>559</v>
      </c>
      <c r="B560" t="s">
        <v>599</v>
      </c>
      <c r="C560" t="s">
        <v>20</v>
      </c>
      <c r="D560" s="1">
        <v>42722</v>
      </c>
      <c r="E560" t="s">
        <v>58</v>
      </c>
      <c r="F560" t="s">
        <v>15</v>
      </c>
      <c r="G560" t="s">
        <v>25</v>
      </c>
      <c r="H560">
        <v>1213</v>
      </c>
      <c r="I560">
        <v>3</v>
      </c>
      <c r="J560">
        <v>0</v>
      </c>
      <c r="K560">
        <v>0</v>
      </c>
      <c r="L560" s="2">
        <v>10</v>
      </c>
    </row>
    <row r="561" spans="1:12" x14ac:dyDescent="0.25">
      <c r="A561">
        <v>560</v>
      </c>
      <c r="B561" t="s">
        <v>600</v>
      </c>
      <c r="C561" t="s">
        <v>20</v>
      </c>
      <c r="D561" s="1">
        <v>43940</v>
      </c>
      <c r="E561" t="s">
        <v>58</v>
      </c>
      <c r="F561" t="s">
        <v>15</v>
      </c>
      <c r="G561" t="s">
        <v>47</v>
      </c>
      <c r="H561">
        <v>2680</v>
      </c>
      <c r="I561">
        <v>4.5</v>
      </c>
      <c r="J561">
        <v>0</v>
      </c>
      <c r="K561">
        <v>0</v>
      </c>
      <c r="L561" s="2">
        <v>1</v>
      </c>
    </row>
    <row r="562" spans="1:12" x14ac:dyDescent="0.25">
      <c r="A562">
        <v>561</v>
      </c>
      <c r="B562" t="s">
        <v>601</v>
      </c>
      <c r="C562" t="s">
        <v>20</v>
      </c>
      <c r="D562" s="1">
        <v>44152</v>
      </c>
      <c r="E562" t="s">
        <v>58</v>
      </c>
      <c r="F562" t="s">
        <v>15</v>
      </c>
      <c r="G562" t="s">
        <v>407</v>
      </c>
      <c r="H562">
        <v>2204</v>
      </c>
      <c r="I562">
        <v>4.5</v>
      </c>
      <c r="J562">
        <v>1</v>
      </c>
      <c r="K562">
        <v>0</v>
      </c>
      <c r="L562" s="2">
        <v>4</v>
      </c>
    </row>
    <row r="563" spans="1:12" x14ac:dyDescent="0.25">
      <c r="A563">
        <v>562</v>
      </c>
      <c r="B563" t="s">
        <v>602</v>
      </c>
      <c r="C563" t="s">
        <v>20</v>
      </c>
      <c r="D563" s="1">
        <v>43113</v>
      </c>
      <c r="E563" t="s">
        <v>23</v>
      </c>
      <c r="F563" t="s">
        <v>15</v>
      </c>
      <c r="G563" t="s">
        <v>25</v>
      </c>
      <c r="H563">
        <v>1297</v>
      </c>
      <c r="I563">
        <v>2</v>
      </c>
      <c r="J563">
        <v>2</v>
      </c>
      <c r="K563">
        <v>0</v>
      </c>
      <c r="L563" s="2">
        <v>8</v>
      </c>
    </row>
    <row r="564" spans="1:12" x14ac:dyDescent="0.25">
      <c r="A564">
        <v>563</v>
      </c>
      <c r="B564" t="s">
        <v>603</v>
      </c>
      <c r="C564" t="s">
        <v>13</v>
      </c>
      <c r="D564" s="1">
        <v>44179</v>
      </c>
      <c r="E564" t="s">
        <v>14</v>
      </c>
      <c r="F564" t="s">
        <v>15</v>
      </c>
      <c r="G564" t="s">
        <v>29</v>
      </c>
      <c r="H564">
        <v>3024</v>
      </c>
      <c r="I564">
        <v>4.5</v>
      </c>
      <c r="J564">
        <v>6</v>
      </c>
      <c r="K564">
        <v>1</v>
      </c>
      <c r="L564" s="2">
        <v>48</v>
      </c>
    </row>
    <row r="565" spans="1:12" x14ac:dyDescent="0.25">
      <c r="A565">
        <v>564</v>
      </c>
      <c r="B565" t="s">
        <v>604</v>
      </c>
      <c r="C565" t="s">
        <v>13</v>
      </c>
      <c r="D565" s="1">
        <v>43142</v>
      </c>
      <c r="E565" t="s">
        <v>84</v>
      </c>
      <c r="F565" t="s">
        <v>15</v>
      </c>
      <c r="G565" t="s">
        <v>25</v>
      </c>
      <c r="H565">
        <v>2228</v>
      </c>
      <c r="I565">
        <v>5</v>
      </c>
      <c r="J565">
        <v>1</v>
      </c>
      <c r="K565">
        <v>0</v>
      </c>
      <c r="L565" s="2">
        <v>78</v>
      </c>
    </row>
    <row r="566" spans="1:12" x14ac:dyDescent="0.25">
      <c r="A566">
        <v>565</v>
      </c>
      <c r="B566" t="s">
        <v>605</v>
      </c>
      <c r="C566" t="s">
        <v>13</v>
      </c>
      <c r="D566" s="1">
        <v>42377</v>
      </c>
      <c r="E566" t="s">
        <v>58</v>
      </c>
      <c r="F566" t="s">
        <v>15</v>
      </c>
      <c r="G566" t="s">
        <v>16</v>
      </c>
      <c r="H566">
        <v>2009</v>
      </c>
      <c r="I566">
        <v>4.5</v>
      </c>
      <c r="J566">
        <v>6</v>
      </c>
      <c r="K566">
        <v>0</v>
      </c>
      <c r="L566" s="2">
        <v>0</v>
      </c>
    </row>
    <row r="567" spans="1:12" x14ac:dyDescent="0.25">
      <c r="A567">
        <v>566</v>
      </c>
      <c r="B567" t="s">
        <v>606</v>
      </c>
      <c r="C567" t="s">
        <v>13</v>
      </c>
      <c r="D567" s="1">
        <v>44087</v>
      </c>
      <c r="E567" t="s">
        <v>33</v>
      </c>
      <c r="F567" t="s">
        <v>15</v>
      </c>
      <c r="G567" t="s">
        <v>29</v>
      </c>
      <c r="H567">
        <v>2573</v>
      </c>
      <c r="I567">
        <v>5</v>
      </c>
      <c r="J567">
        <v>0</v>
      </c>
      <c r="K567">
        <v>0</v>
      </c>
      <c r="L567" s="2">
        <v>28</v>
      </c>
    </row>
    <row r="568" spans="1:12" x14ac:dyDescent="0.25">
      <c r="A568">
        <v>567</v>
      </c>
      <c r="B568" t="s">
        <v>607</v>
      </c>
      <c r="C568" t="s">
        <v>13</v>
      </c>
      <c r="D568" s="1">
        <v>43194</v>
      </c>
      <c r="E568" t="s">
        <v>23</v>
      </c>
      <c r="F568" t="s">
        <v>15</v>
      </c>
      <c r="G568" t="s">
        <v>29</v>
      </c>
      <c r="H568">
        <v>1938</v>
      </c>
      <c r="I568">
        <v>3</v>
      </c>
      <c r="J568">
        <v>0</v>
      </c>
      <c r="K568">
        <v>0</v>
      </c>
      <c r="L568" s="2">
        <v>7</v>
      </c>
    </row>
    <row r="569" spans="1:12" x14ac:dyDescent="0.25">
      <c r="A569">
        <v>568</v>
      </c>
      <c r="B569" t="s">
        <v>608</v>
      </c>
      <c r="C569" t="s">
        <v>20</v>
      </c>
      <c r="D569" s="1">
        <v>43663</v>
      </c>
      <c r="E569" t="s">
        <v>33</v>
      </c>
      <c r="F569" t="s">
        <v>15</v>
      </c>
      <c r="G569" t="s">
        <v>25</v>
      </c>
      <c r="H569">
        <v>1208</v>
      </c>
      <c r="I569">
        <v>5</v>
      </c>
      <c r="J569">
        <v>3</v>
      </c>
      <c r="K569">
        <v>0</v>
      </c>
      <c r="L569" s="2">
        <v>10</v>
      </c>
    </row>
    <row r="570" spans="1:12" x14ac:dyDescent="0.25">
      <c r="A570">
        <v>569</v>
      </c>
      <c r="B570" t="s">
        <v>609</v>
      </c>
      <c r="C570" t="s">
        <v>13</v>
      </c>
      <c r="D570" s="1">
        <v>43663</v>
      </c>
      <c r="E570" t="s">
        <v>54</v>
      </c>
      <c r="F570" t="s">
        <v>38</v>
      </c>
      <c r="G570" t="s">
        <v>16</v>
      </c>
      <c r="H570">
        <v>2342</v>
      </c>
      <c r="I570">
        <v>4.5</v>
      </c>
      <c r="J570">
        <v>5</v>
      </c>
      <c r="K570">
        <v>0</v>
      </c>
      <c r="L570" s="2">
        <v>10</v>
      </c>
    </row>
    <row r="571" spans="1:12" x14ac:dyDescent="0.25">
      <c r="A571">
        <v>570</v>
      </c>
      <c r="B571" t="s">
        <v>610</v>
      </c>
      <c r="C571" t="s">
        <v>13</v>
      </c>
      <c r="D571" s="1">
        <v>43950</v>
      </c>
      <c r="E571" t="s">
        <v>40</v>
      </c>
      <c r="F571" t="s">
        <v>15</v>
      </c>
      <c r="G571" t="s">
        <v>25</v>
      </c>
      <c r="H571">
        <v>3244</v>
      </c>
      <c r="I571">
        <v>4.5</v>
      </c>
      <c r="J571">
        <v>0</v>
      </c>
      <c r="K571">
        <v>0</v>
      </c>
      <c r="L571" s="2">
        <v>78</v>
      </c>
    </row>
    <row r="572" spans="1:12" x14ac:dyDescent="0.25">
      <c r="A572">
        <v>571</v>
      </c>
      <c r="B572" t="s">
        <v>611</v>
      </c>
      <c r="C572" t="s">
        <v>13</v>
      </c>
      <c r="D572" s="1">
        <v>42829</v>
      </c>
      <c r="E572" t="s">
        <v>33</v>
      </c>
      <c r="F572" t="s">
        <v>15</v>
      </c>
      <c r="G572" t="s">
        <v>29</v>
      </c>
      <c r="H572">
        <v>2613</v>
      </c>
      <c r="I572">
        <v>4.5</v>
      </c>
      <c r="J572">
        <v>0</v>
      </c>
      <c r="K572">
        <v>1</v>
      </c>
      <c r="L572" s="2">
        <v>5</v>
      </c>
    </row>
    <row r="573" spans="1:12" x14ac:dyDescent="0.25">
      <c r="A573">
        <v>572</v>
      </c>
      <c r="B573" t="s">
        <v>612</v>
      </c>
      <c r="C573" t="s">
        <v>13</v>
      </c>
      <c r="D573" s="1">
        <v>44184</v>
      </c>
      <c r="E573" t="s">
        <v>23</v>
      </c>
      <c r="F573" t="s">
        <v>18</v>
      </c>
      <c r="G573" t="s">
        <v>25</v>
      </c>
      <c r="H573">
        <v>2263</v>
      </c>
      <c r="I573">
        <v>5</v>
      </c>
      <c r="J573">
        <v>0</v>
      </c>
      <c r="K573">
        <v>0</v>
      </c>
      <c r="L573" s="2">
        <v>9</v>
      </c>
    </row>
    <row r="574" spans="1:12" x14ac:dyDescent="0.25">
      <c r="A574">
        <v>573</v>
      </c>
      <c r="B574" t="s">
        <v>613</v>
      </c>
      <c r="C574" t="s">
        <v>13</v>
      </c>
      <c r="D574" s="1">
        <v>42557</v>
      </c>
      <c r="E574" t="s">
        <v>33</v>
      </c>
      <c r="F574" t="s">
        <v>15</v>
      </c>
      <c r="G574" t="s">
        <v>407</v>
      </c>
      <c r="H574">
        <v>3157</v>
      </c>
      <c r="I574">
        <v>5</v>
      </c>
      <c r="J574">
        <v>0</v>
      </c>
      <c r="K574">
        <v>0</v>
      </c>
      <c r="L574" s="2">
        <v>1</v>
      </c>
    </row>
    <row r="575" spans="1:12" x14ac:dyDescent="0.25">
      <c r="A575">
        <v>574</v>
      </c>
      <c r="B575" t="s">
        <v>614</v>
      </c>
      <c r="C575" t="s">
        <v>13</v>
      </c>
      <c r="D575" s="1">
        <v>43166</v>
      </c>
      <c r="E575" t="s">
        <v>33</v>
      </c>
      <c r="F575" t="s">
        <v>38</v>
      </c>
      <c r="G575" t="s">
        <v>47</v>
      </c>
      <c r="H575">
        <v>2519</v>
      </c>
      <c r="I575">
        <v>5</v>
      </c>
      <c r="J575">
        <v>2</v>
      </c>
      <c r="K575">
        <v>2</v>
      </c>
      <c r="L575" s="2">
        <v>10</v>
      </c>
    </row>
    <row r="576" spans="1:12" x14ac:dyDescent="0.25">
      <c r="A576">
        <v>575</v>
      </c>
      <c r="B576" t="s">
        <v>615</v>
      </c>
      <c r="C576" t="s">
        <v>20</v>
      </c>
      <c r="D576" s="1">
        <v>43894</v>
      </c>
      <c r="E576" t="s">
        <v>40</v>
      </c>
      <c r="F576" t="s">
        <v>24</v>
      </c>
      <c r="G576" t="s">
        <v>16</v>
      </c>
      <c r="H576">
        <v>3019</v>
      </c>
      <c r="I576">
        <v>4.5</v>
      </c>
      <c r="J576">
        <v>2</v>
      </c>
      <c r="K576">
        <v>0</v>
      </c>
      <c r="L576" s="2">
        <v>15</v>
      </c>
    </row>
    <row r="577" spans="1:12" x14ac:dyDescent="0.25">
      <c r="A577">
        <v>576</v>
      </c>
      <c r="B577" t="s">
        <v>616</v>
      </c>
      <c r="C577" t="s">
        <v>20</v>
      </c>
      <c r="D577" s="1">
        <v>43577</v>
      </c>
      <c r="E577" t="s">
        <v>23</v>
      </c>
      <c r="F577" t="s">
        <v>24</v>
      </c>
      <c r="G577" t="s">
        <v>407</v>
      </c>
      <c r="H577">
        <v>3048</v>
      </c>
      <c r="I577">
        <v>2</v>
      </c>
      <c r="J577">
        <v>3</v>
      </c>
      <c r="K577">
        <v>6</v>
      </c>
      <c r="L577" s="2">
        <v>6</v>
      </c>
    </row>
    <row r="578" spans="1:12" x14ac:dyDescent="0.25">
      <c r="A578">
        <v>577</v>
      </c>
      <c r="B578" t="s">
        <v>617</v>
      </c>
      <c r="C578" t="s">
        <v>13</v>
      </c>
      <c r="D578" s="1">
        <v>43811</v>
      </c>
      <c r="E578" t="s">
        <v>23</v>
      </c>
      <c r="F578" t="s">
        <v>15</v>
      </c>
      <c r="G578" t="s">
        <v>16</v>
      </c>
      <c r="H578">
        <v>1523</v>
      </c>
      <c r="I578">
        <v>4.5</v>
      </c>
      <c r="J578">
        <v>0</v>
      </c>
      <c r="K578">
        <v>4</v>
      </c>
      <c r="L578" s="2">
        <v>2</v>
      </c>
    </row>
    <row r="579" spans="1:12" x14ac:dyDescent="0.25">
      <c r="A579">
        <v>578</v>
      </c>
      <c r="B579" t="s">
        <v>618</v>
      </c>
      <c r="C579" t="s">
        <v>13</v>
      </c>
      <c r="D579" s="1">
        <v>43505</v>
      </c>
      <c r="E579" t="s">
        <v>45</v>
      </c>
      <c r="F579" t="s">
        <v>15</v>
      </c>
      <c r="G579" t="s">
        <v>407</v>
      </c>
      <c r="H579">
        <v>2197</v>
      </c>
      <c r="I579">
        <v>1</v>
      </c>
      <c r="J579">
        <v>1</v>
      </c>
      <c r="K579">
        <v>0</v>
      </c>
      <c r="L579" s="2">
        <v>8</v>
      </c>
    </row>
    <row r="580" spans="1:12" x14ac:dyDescent="0.25">
      <c r="A580">
        <v>579</v>
      </c>
      <c r="B580" t="s">
        <v>619</v>
      </c>
      <c r="C580" t="s">
        <v>20</v>
      </c>
      <c r="D580" s="1">
        <v>43556</v>
      </c>
      <c r="E580" t="s">
        <v>28</v>
      </c>
      <c r="F580" t="s">
        <v>15</v>
      </c>
      <c r="G580" t="s">
        <v>25</v>
      </c>
      <c r="H580">
        <v>1870</v>
      </c>
      <c r="I580">
        <v>4.5</v>
      </c>
      <c r="J580">
        <v>0</v>
      </c>
      <c r="K580">
        <v>3</v>
      </c>
      <c r="L580" s="2">
        <v>15</v>
      </c>
    </row>
    <row r="581" spans="1:12" x14ac:dyDescent="0.25">
      <c r="A581">
        <v>580</v>
      </c>
      <c r="B581" t="s">
        <v>620</v>
      </c>
      <c r="C581" t="s">
        <v>13</v>
      </c>
      <c r="D581" s="1">
        <v>43176</v>
      </c>
      <c r="E581" t="s">
        <v>23</v>
      </c>
      <c r="F581" t="s">
        <v>24</v>
      </c>
      <c r="G581" t="s">
        <v>25</v>
      </c>
      <c r="H581">
        <v>1058</v>
      </c>
      <c r="I581">
        <v>5</v>
      </c>
      <c r="J581">
        <v>0</v>
      </c>
      <c r="K581">
        <v>0</v>
      </c>
      <c r="L581" s="2">
        <v>10</v>
      </c>
    </row>
    <row r="582" spans="1:12" x14ac:dyDescent="0.25">
      <c r="A582">
        <v>581</v>
      </c>
      <c r="B582" t="s">
        <v>621</v>
      </c>
      <c r="C582" t="s">
        <v>13</v>
      </c>
      <c r="D582" s="1">
        <v>43741</v>
      </c>
      <c r="E582" t="s">
        <v>31</v>
      </c>
      <c r="F582" t="s">
        <v>15</v>
      </c>
      <c r="G582" t="s">
        <v>47</v>
      </c>
      <c r="H582">
        <v>1257</v>
      </c>
      <c r="I582">
        <v>4.5</v>
      </c>
      <c r="J582">
        <v>1</v>
      </c>
      <c r="K582">
        <v>3</v>
      </c>
      <c r="L582" s="2">
        <v>2</v>
      </c>
    </row>
    <row r="583" spans="1:12" x14ac:dyDescent="0.25">
      <c r="A583">
        <v>582</v>
      </c>
      <c r="B583" t="s">
        <v>622</v>
      </c>
      <c r="C583" t="s">
        <v>20</v>
      </c>
      <c r="D583" s="1">
        <v>43825</v>
      </c>
      <c r="E583" t="s">
        <v>28</v>
      </c>
      <c r="F583" t="s">
        <v>24</v>
      </c>
      <c r="G583" t="s">
        <v>25</v>
      </c>
      <c r="H583">
        <v>819</v>
      </c>
      <c r="I583">
        <v>4.5</v>
      </c>
      <c r="J583">
        <v>5</v>
      </c>
      <c r="K583">
        <v>0</v>
      </c>
      <c r="L583" s="2">
        <v>7</v>
      </c>
    </row>
    <row r="584" spans="1:12" x14ac:dyDescent="0.25">
      <c r="A584">
        <v>583</v>
      </c>
      <c r="B584" t="s">
        <v>623</v>
      </c>
      <c r="C584" t="s">
        <v>13</v>
      </c>
      <c r="D584" s="1">
        <v>43775</v>
      </c>
      <c r="E584" t="s">
        <v>247</v>
      </c>
      <c r="F584" t="s">
        <v>24</v>
      </c>
      <c r="G584" t="s">
        <v>29</v>
      </c>
      <c r="H584">
        <v>3068</v>
      </c>
      <c r="I584">
        <v>2</v>
      </c>
      <c r="J584">
        <v>4</v>
      </c>
      <c r="K584">
        <v>0</v>
      </c>
      <c r="L584" s="2">
        <v>8</v>
      </c>
    </row>
    <row r="585" spans="1:12" x14ac:dyDescent="0.25">
      <c r="A585">
        <v>584</v>
      </c>
      <c r="B585" t="s">
        <v>624</v>
      </c>
      <c r="C585" t="s">
        <v>13</v>
      </c>
      <c r="D585" s="1">
        <v>43733</v>
      </c>
      <c r="E585" t="s">
        <v>40</v>
      </c>
      <c r="F585" t="s">
        <v>38</v>
      </c>
      <c r="G585" t="s">
        <v>407</v>
      </c>
      <c r="H585">
        <v>1814</v>
      </c>
      <c r="I585">
        <v>3</v>
      </c>
      <c r="J585">
        <v>0</v>
      </c>
      <c r="K585">
        <v>0</v>
      </c>
      <c r="L585" s="2">
        <v>6</v>
      </c>
    </row>
    <row r="586" spans="1:12" x14ac:dyDescent="0.25">
      <c r="A586">
        <v>585</v>
      </c>
      <c r="B586" t="s">
        <v>625</v>
      </c>
      <c r="C586" t="s">
        <v>13</v>
      </c>
      <c r="D586" s="1">
        <v>43605</v>
      </c>
      <c r="E586" t="s">
        <v>14</v>
      </c>
      <c r="F586" t="s">
        <v>15</v>
      </c>
      <c r="G586" t="s">
        <v>407</v>
      </c>
      <c r="H586">
        <v>1076</v>
      </c>
      <c r="I586">
        <v>5</v>
      </c>
      <c r="J586">
        <v>1</v>
      </c>
      <c r="K586">
        <v>0</v>
      </c>
      <c r="L586" s="2">
        <v>4</v>
      </c>
    </row>
    <row r="587" spans="1:12" x14ac:dyDescent="0.25">
      <c r="A587">
        <v>586</v>
      </c>
      <c r="B587" t="s">
        <v>626</v>
      </c>
      <c r="C587" t="s">
        <v>20</v>
      </c>
      <c r="D587" s="1">
        <v>42736</v>
      </c>
      <c r="E587" t="s">
        <v>113</v>
      </c>
      <c r="F587" t="s">
        <v>15</v>
      </c>
      <c r="G587" t="s">
        <v>29</v>
      </c>
      <c r="H587">
        <v>3120</v>
      </c>
      <c r="I587">
        <v>3</v>
      </c>
      <c r="J587">
        <v>3</v>
      </c>
      <c r="K587">
        <v>0</v>
      </c>
      <c r="L587" s="2">
        <v>2</v>
      </c>
    </row>
    <row r="588" spans="1:12" x14ac:dyDescent="0.25">
      <c r="A588">
        <v>587</v>
      </c>
      <c r="B588" t="s">
        <v>627</v>
      </c>
      <c r="C588" t="s">
        <v>20</v>
      </c>
      <c r="D588" s="1">
        <v>44072</v>
      </c>
      <c r="E588" t="s">
        <v>14</v>
      </c>
      <c r="F588" t="s">
        <v>15</v>
      </c>
      <c r="G588" t="s">
        <v>29</v>
      </c>
      <c r="H588">
        <v>1359</v>
      </c>
      <c r="I588">
        <v>2</v>
      </c>
      <c r="J588">
        <v>0</v>
      </c>
      <c r="K588">
        <v>0</v>
      </c>
      <c r="L588" s="2">
        <v>8</v>
      </c>
    </row>
    <row r="589" spans="1:12" x14ac:dyDescent="0.25">
      <c r="A589">
        <v>588</v>
      </c>
      <c r="B589" t="s">
        <v>628</v>
      </c>
      <c r="C589" t="s">
        <v>13</v>
      </c>
      <c r="D589" s="1">
        <v>43834</v>
      </c>
      <c r="E589" t="s">
        <v>23</v>
      </c>
      <c r="F589" t="s">
        <v>15</v>
      </c>
      <c r="G589" t="s">
        <v>29</v>
      </c>
      <c r="H589">
        <v>3391</v>
      </c>
      <c r="I589">
        <v>1</v>
      </c>
      <c r="J589">
        <v>0</v>
      </c>
      <c r="K589">
        <v>3</v>
      </c>
      <c r="L589" s="2">
        <v>1</v>
      </c>
    </row>
    <row r="590" spans="1:12" x14ac:dyDescent="0.25">
      <c r="A590">
        <v>589</v>
      </c>
      <c r="B590" t="s">
        <v>629</v>
      </c>
      <c r="C590" t="s">
        <v>20</v>
      </c>
      <c r="D590" s="1">
        <v>44054</v>
      </c>
      <c r="E590" t="s">
        <v>40</v>
      </c>
      <c r="F590" t="s">
        <v>38</v>
      </c>
      <c r="G590" t="s">
        <v>25</v>
      </c>
      <c r="H590">
        <v>1892</v>
      </c>
      <c r="I590">
        <v>5</v>
      </c>
      <c r="J590">
        <v>0</v>
      </c>
      <c r="K590">
        <v>0</v>
      </c>
      <c r="L590" s="2">
        <v>6</v>
      </c>
    </row>
    <row r="591" spans="1:12" x14ac:dyDescent="0.25">
      <c r="A591">
        <v>590</v>
      </c>
      <c r="B591" t="s">
        <v>630</v>
      </c>
      <c r="C591" t="s">
        <v>13</v>
      </c>
      <c r="D591" s="1">
        <v>43884</v>
      </c>
      <c r="E591" t="s">
        <v>23</v>
      </c>
      <c r="F591" t="s">
        <v>15</v>
      </c>
      <c r="G591" t="s">
        <v>16</v>
      </c>
      <c r="H591">
        <v>2639</v>
      </c>
      <c r="I591">
        <v>1</v>
      </c>
      <c r="J591">
        <v>1</v>
      </c>
      <c r="K591">
        <v>0</v>
      </c>
      <c r="L591" s="2">
        <v>3</v>
      </c>
    </row>
    <row r="592" spans="1:12" x14ac:dyDescent="0.25">
      <c r="A592">
        <v>591</v>
      </c>
      <c r="B592" t="s">
        <v>631</v>
      </c>
      <c r="C592" t="s">
        <v>20</v>
      </c>
      <c r="D592" s="1">
        <v>44039</v>
      </c>
      <c r="E592" t="s">
        <v>42</v>
      </c>
      <c r="F592" t="s">
        <v>15</v>
      </c>
      <c r="G592" t="s">
        <v>29</v>
      </c>
      <c r="H592">
        <v>1580</v>
      </c>
      <c r="I592">
        <v>5</v>
      </c>
      <c r="J592">
        <v>2</v>
      </c>
      <c r="K592">
        <v>5</v>
      </c>
      <c r="L592" s="2">
        <v>6</v>
      </c>
    </row>
    <row r="593" spans="1:12" x14ac:dyDescent="0.25">
      <c r="A593">
        <v>592</v>
      </c>
      <c r="B593" t="s">
        <v>632</v>
      </c>
      <c r="C593" t="s">
        <v>13</v>
      </c>
      <c r="D593" s="1">
        <v>43692</v>
      </c>
      <c r="E593" t="s">
        <v>14</v>
      </c>
      <c r="F593" t="s">
        <v>15</v>
      </c>
      <c r="G593" t="s">
        <v>29</v>
      </c>
      <c r="H593">
        <v>2186</v>
      </c>
      <c r="I593">
        <v>3</v>
      </c>
      <c r="J593">
        <v>0</v>
      </c>
      <c r="K593">
        <v>0</v>
      </c>
      <c r="L593" s="2">
        <v>4</v>
      </c>
    </row>
    <row r="594" spans="1:12" x14ac:dyDescent="0.25">
      <c r="A594">
        <v>593</v>
      </c>
      <c r="B594" t="s">
        <v>633</v>
      </c>
      <c r="C594" t="s">
        <v>13</v>
      </c>
      <c r="D594" s="1">
        <v>43684</v>
      </c>
      <c r="E594" t="s">
        <v>42</v>
      </c>
      <c r="F594" t="s">
        <v>24</v>
      </c>
      <c r="G594" t="s">
        <v>16</v>
      </c>
      <c r="H594">
        <v>1574</v>
      </c>
      <c r="I594">
        <v>2</v>
      </c>
      <c r="J594">
        <v>0</v>
      </c>
      <c r="K594">
        <v>0</v>
      </c>
      <c r="L594" s="2">
        <v>6</v>
      </c>
    </row>
    <row r="595" spans="1:12" x14ac:dyDescent="0.25">
      <c r="A595">
        <v>594</v>
      </c>
      <c r="B595" t="s">
        <v>634</v>
      </c>
      <c r="C595" t="s">
        <v>20</v>
      </c>
      <c r="D595" s="1">
        <v>43154</v>
      </c>
      <c r="E595" t="s">
        <v>33</v>
      </c>
      <c r="F595" t="s">
        <v>18</v>
      </c>
      <c r="G595" t="s">
        <v>29</v>
      </c>
      <c r="H595">
        <v>2013</v>
      </c>
      <c r="I595">
        <v>4.5</v>
      </c>
      <c r="J595">
        <v>6</v>
      </c>
      <c r="K595">
        <v>0</v>
      </c>
      <c r="L595" s="2">
        <v>8</v>
      </c>
    </row>
    <row r="596" spans="1:12" x14ac:dyDescent="0.25">
      <c r="A596">
        <v>595</v>
      </c>
      <c r="B596" t="s">
        <v>635</v>
      </c>
      <c r="C596" t="s">
        <v>20</v>
      </c>
      <c r="D596" s="1">
        <v>43835</v>
      </c>
      <c r="E596" t="s">
        <v>40</v>
      </c>
      <c r="F596" t="s">
        <v>15</v>
      </c>
      <c r="G596" t="s">
        <v>29</v>
      </c>
      <c r="H596">
        <v>2075</v>
      </c>
      <c r="I596">
        <v>2</v>
      </c>
      <c r="J596">
        <v>0</v>
      </c>
      <c r="K596">
        <v>0</v>
      </c>
      <c r="L596" s="2">
        <v>5</v>
      </c>
    </row>
    <row r="597" spans="1:12" x14ac:dyDescent="0.25">
      <c r="A597">
        <v>596</v>
      </c>
      <c r="B597" t="s">
        <v>636</v>
      </c>
      <c r="C597" t="s">
        <v>20</v>
      </c>
      <c r="D597" s="1">
        <v>43225</v>
      </c>
      <c r="E597" t="s">
        <v>23</v>
      </c>
      <c r="F597" t="s">
        <v>15</v>
      </c>
      <c r="G597" t="s">
        <v>29</v>
      </c>
      <c r="H597">
        <v>1372</v>
      </c>
      <c r="I597">
        <v>1</v>
      </c>
      <c r="J597">
        <v>0</v>
      </c>
      <c r="K597">
        <v>3</v>
      </c>
      <c r="L597" s="2">
        <v>2</v>
      </c>
    </row>
    <row r="598" spans="1:12" x14ac:dyDescent="0.25">
      <c r="A598">
        <v>597</v>
      </c>
      <c r="B598" t="s">
        <v>637</v>
      </c>
      <c r="C598" t="s">
        <v>13</v>
      </c>
      <c r="D598" s="1">
        <v>43315</v>
      </c>
      <c r="E598" t="s">
        <v>42</v>
      </c>
      <c r="F598" t="s">
        <v>15</v>
      </c>
      <c r="G598" t="s">
        <v>25</v>
      </c>
      <c r="H598">
        <v>2026</v>
      </c>
      <c r="I598">
        <v>4.5</v>
      </c>
      <c r="J598">
        <v>0</v>
      </c>
      <c r="K598">
        <v>0</v>
      </c>
      <c r="L598" s="2">
        <v>7</v>
      </c>
    </row>
    <row r="599" spans="1:12" x14ac:dyDescent="0.25">
      <c r="A599">
        <v>598</v>
      </c>
      <c r="B599" t="s">
        <v>638</v>
      </c>
      <c r="C599" t="s">
        <v>13</v>
      </c>
      <c r="D599" s="1">
        <v>42854</v>
      </c>
      <c r="E599" t="s">
        <v>23</v>
      </c>
      <c r="F599" t="s">
        <v>24</v>
      </c>
      <c r="G599" t="s">
        <v>29</v>
      </c>
      <c r="H599">
        <v>1351</v>
      </c>
      <c r="I599">
        <v>2</v>
      </c>
      <c r="J599">
        <v>0</v>
      </c>
      <c r="K599">
        <v>0</v>
      </c>
      <c r="L599" s="2">
        <v>8</v>
      </c>
    </row>
    <row r="600" spans="1:12" x14ac:dyDescent="0.25">
      <c r="A600">
        <v>599</v>
      </c>
      <c r="B600" t="s">
        <v>639</v>
      </c>
      <c r="C600" t="s">
        <v>13</v>
      </c>
      <c r="D600" s="1">
        <v>42884</v>
      </c>
      <c r="E600" t="s">
        <v>14</v>
      </c>
      <c r="F600" t="s">
        <v>15</v>
      </c>
      <c r="G600" t="s">
        <v>16</v>
      </c>
      <c r="H600">
        <v>1111</v>
      </c>
      <c r="I600">
        <v>1</v>
      </c>
      <c r="J600">
        <v>3</v>
      </c>
      <c r="K600">
        <v>0</v>
      </c>
      <c r="L600" s="2">
        <v>6</v>
      </c>
    </row>
    <row r="601" spans="1:12" x14ac:dyDescent="0.25">
      <c r="A601">
        <v>600</v>
      </c>
      <c r="B601" t="s">
        <v>640</v>
      </c>
      <c r="C601" t="s">
        <v>13</v>
      </c>
      <c r="D601" s="1">
        <v>44016</v>
      </c>
      <c r="E601" t="s">
        <v>14</v>
      </c>
      <c r="F601" t="s">
        <v>15</v>
      </c>
      <c r="G601" t="s">
        <v>29</v>
      </c>
      <c r="H601">
        <v>1554</v>
      </c>
      <c r="I601">
        <v>5</v>
      </c>
      <c r="J601">
        <v>6</v>
      </c>
      <c r="K601">
        <v>5</v>
      </c>
      <c r="L601" s="2">
        <v>8</v>
      </c>
    </row>
    <row r="602" spans="1:12" x14ac:dyDescent="0.25">
      <c r="A602">
        <v>601</v>
      </c>
      <c r="B602" t="s">
        <v>641</v>
      </c>
      <c r="C602" t="s">
        <v>13</v>
      </c>
      <c r="D602" s="1">
        <v>43758</v>
      </c>
      <c r="E602" t="s">
        <v>58</v>
      </c>
      <c r="F602" t="s">
        <v>18</v>
      </c>
      <c r="G602" t="s">
        <v>16</v>
      </c>
      <c r="H602">
        <v>3057</v>
      </c>
      <c r="I602">
        <v>5</v>
      </c>
      <c r="J602">
        <v>0</v>
      </c>
      <c r="K602">
        <v>0</v>
      </c>
      <c r="L602" s="2">
        <v>0</v>
      </c>
    </row>
    <row r="603" spans="1:12" x14ac:dyDescent="0.25">
      <c r="A603">
        <v>602</v>
      </c>
      <c r="B603" t="s">
        <v>642</v>
      </c>
      <c r="C603" t="s">
        <v>13</v>
      </c>
      <c r="D603" s="1">
        <v>43453</v>
      </c>
      <c r="E603" t="s">
        <v>40</v>
      </c>
      <c r="F603" t="s">
        <v>18</v>
      </c>
      <c r="G603" t="s">
        <v>47</v>
      </c>
      <c r="H603">
        <v>1733</v>
      </c>
      <c r="I603">
        <v>3</v>
      </c>
      <c r="J603">
        <v>0</v>
      </c>
      <c r="K603">
        <v>0</v>
      </c>
      <c r="L603" s="2">
        <v>3</v>
      </c>
    </row>
    <row r="604" spans="1:12" x14ac:dyDescent="0.25">
      <c r="A604">
        <v>603</v>
      </c>
      <c r="B604" t="s">
        <v>643</v>
      </c>
      <c r="C604" t="s">
        <v>13</v>
      </c>
      <c r="D604" s="1">
        <v>42393</v>
      </c>
      <c r="E604" t="s">
        <v>113</v>
      </c>
      <c r="F604" t="s">
        <v>15</v>
      </c>
      <c r="G604" t="s">
        <v>25</v>
      </c>
      <c r="H604">
        <v>1511</v>
      </c>
      <c r="I604">
        <v>5</v>
      </c>
      <c r="J604">
        <v>0</v>
      </c>
      <c r="K604">
        <v>0</v>
      </c>
      <c r="L604" s="2">
        <v>2</v>
      </c>
    </row>
    <row r="605" spans="1:12" x14ac:dyDescent="0.25">
      <c r="A605">
        <v>604</v>
      </c>
      <c r="B605" t="s">
        <v>644</v>
      </c>
      <c r="C605" t="s">
        <v>13</v>
      </c>
      <c r="D605" s="1">
        <v>42737</v>
      </c>
      <c r="E605" t="s">
        <v>31</v>
      </c>
      <c r="F605" t="s">
        <v>15</v>
      </c>
      <c r="G605" t="s">
        <v>25</v>
      </c>
      <c r="H605">
        <v>2542</v>
      </c>
      <c r="I605">
        <v>5</v>
      </c>
      <c r="J605">
        <v>0</v>
      </c>
      <c r="K605">
        <v>6</v>
      </c>
      <c r="L605" s="2">
        <v>6</v>
      </c>
    </row>
    <row r="606" spans="1:12" x14ac:dyDescent="0.25">
      <c r="A606">
        <v>605</v>
      </c>
      <c r="B606" t="s">
        <v>645</v>
      </c>
      <c r="C606" t="s">
        <v>20</v>
      </c>
      <c r="D606" s="1">
        <v>43830</v>
      </c>
      <c r="E606" t="s">
        <v>14</v>
      </c>
      <c r="F606" t="s">
        <v>15</v>
      </c>
      <c r="G606" t="s">
        <v>29</v>
      </c>
      <c r="H606">
        <v>1573</v>
      </c>
      <c r="I606">
        <v>1</v>
      </c>
      <c r="J606">
        <v>2</v>
      </c>
      <c r="K606">
        <v>0</v>
      </c>
      <c r="L606" s="2">
        <v>3</v>
      </c>
    </row>
    <row r="607" spans="1:12" x14ac:dyDescent="0.25">
      <c r="A607">
        <v>606</v>
      </c>
      <c r="B607" t="s">
        <v>228</v>
      </c>
      <c r="C607" t="s">
        <v>13</v>
      </c>
      <c r="D607" s="1">
        <v>43010</v>
      </c>
      <c r="E607" t="s">
        <v>23</v>
      </c>
      <c r="F607" t="s">
        <v>38</v>
      </c>
      <c r="G607" t="s">
        <v>25</v>
      </c>
      <c r="H607">
        <v>2604</v>
      </c>
      <c r="I607">
        <v>3</v>
      </c>
      <c r="J607">
        <v>0</v>
      </c>
      <c r="K607">
        <v>0</v>
      </c>
      <c r="L607" s="2">
        <v>1</v>
      </c>
    </row>
    <row r="608" spans="1:12" x14ac:dyDescent="0.25">
      <c r="A608">
        <v>607</v>
      </c>
      <c r="B608" t="s">
        <v>646</v>
      </c>
      <c r="C608" t="s">
        <v>20</v>
      </c>
      <c r="D608" s="1">
        <v>43592</v>
      </c>
      <c r="E608" t="s">
        <v>58</v>
      </c>
      <c r="F608" t="s">
        <v>38</v>
      </c>
      <c r="G608" t="s">
        <v>16</v>
      </c>
      <c r="H608">
        <v>3152</v>
      </c>
      <c r="I608">
        <v>5</v>
      </c>
      <c r="J608">
        <v>0</v>
      </c>
      <c r="K608">
        <v>0</v>
      </c>
      <c r="L608" s="2">
        <v>8</v>
      </c>
    </row>
    <row r="609" spans="1:12" x14ac:dyDescent="0.25">
      <c r="A609">
        <v>608</v>
      </c>
      <c r="B609" t="s">
        <v>647</v>
      </c>
      <c r="C609" t="s">
        <v>13</v>
      </c>
      <c r="D609" s="1">
        <v>44097</v>
      </c>
      <c r="E609" t="s">
        <v>33</v>
      </c>
      <c r="F609" t="s">
        <v>24</v>
      </c>
      <c r="G609" t="s">
        <v>407</v>
      </c>
      <c r="H609">
        <v>2655</v>
      </c>
      <c r="I609">
        <v>5</v>
      </c>
      <c r="J609">
        <v>0</v>
      </c>
      <c r="K609">
        <v>0</v>
      </c>
      <c r="L609" s="2">
        <v>6</v>
      </c>
    </row>
    <row r="610" spans="1:12" x14ac:dyDescent="0.25">
      <c r="A610">
        <v>609</v>
      </c>
      <c r="B610" t="s">
        <v>648</v>
      </c>
      <c r="C610" t="s">
        <v>13</v>
      </c>
      <c r="D610" s="1">
        <v>42412</v>
      </c>
      <c r="E610" t="s">
        <v>54</v>
      </c>
      <c r="F610" t="s">
        <v>15</v>
      </c>
      <c r="G610" t="s">
        <v>47</v>
      </c>
      <c r="H610">
        <v>1405</v>
      </c>
      <c r="I610">
        <v>5</v>
      </c>
      <c r="J610">
        <v>6</v>
      </c>
      <c r="K610">
        <v>0</v>
      </c>
      <c r="L610" s="2">
        <v>10</v>
      </c>
    </row>
    <row r="611" spans="1:12" x14ac:dyDescent="0.25">
      <c r="A611">
        <v>610</v>
      </c>
      <c r="B611" t="s">
        <v>649</v>
      </c>
      <c r="C611" t="s">
        <v>13</v>
      </c>
      <c r="D611" s="1">
        <v>43234</v>
      </c>
      <c r="E611" t="s">
        <v>23</v>
      </c>
      <c r="F611" t="s">
        <v>15</v>
      </c>
      <c r="G611" t="s">
        <v>29</v>
      </c>
      <c r="H611">
        <v>3100</v>
      </c>
      <c r="I611">
        <v>5</v>
      </c>
      <c r="J611">
        <v>0</v>
      </c>
      <c r="K611">
        <v>0</v>
      </c>
      <c r="L611" s="2">
        <v>7</v>
      </c>
    </row>
    <row r="612" spans="1:12" x14ac:dyDescent="0.25">
      <c r="A612">
        <v>611</v>
      </c>
      <c r="B612" t="s">
        <v>650</v>
      </c>
      <c r="C612" t="s">
        <v>20</v>
      </c>
      <c r="D612" s="1">
        <v>42947</v>
      </c>
      <c r="E612" t="s">
        <v>23</v>
      </c>
      <c r="F612" t="s">
        <v>24</v>
      </c>
      <c r="G612" t="s">
        <v>407</v>
      </c>
      <c r="H612">
        <v>2729</v>
      </c>
      <c r="I612">
        <v>4.5</v>
      </c>
      <c r="J612">
        <v>0</v>
      </c>
      <c r="K612">
        <v>0</v>
      </c>
      <c r="L612" s="2">
        <v>6</v>
      </c>
    </row>
    <row r="613" spans="1:12" x14ac:dyDescent="0.25">
      <c r="A613">
        <v>612</v>
      </c>
      <c r="B613" t="s">
        <v>651</v>
      </c>
      <c r="C613" t="s">
        <v>13</v>
      </c>
      <c r="D613" s="1">
        <v>43290</v>
      </c>
      <c r="E613" t="s">
        <v>45</v>
      </c>
      <c r="F613" t="s">
        <v>15</v>
      </c>
      <c r="G613" t="s">
        <v>25</v>
      </c>
      <c r="H613">
        <v>1467</v>
      </c>
      <c r="I613">
        <v>5</v>
      </c>
      <c r="J613">
        <v>0</v>
      </c>
      <c r="K613">
        <v>0</v>
      </c>
      <c r="L613" s="2">
        <v>7</v>
      </c>
    </row>
    <row r="614" spans="1:12" x14ac:dyDescent="0.25">
      <c r="A614">
        <v>613</v>
      </c>
      <c r="B614" t="s">
        <v>652</v>
      </c>
      <c r="C614" t="s">
        <v>20</v>
      </c>
      <c r="D614" s="1">
        <v>42791</v>
      </c>
      <c r="E614" t="s">
        <v>23</v>
      </c>
      <c r="F614" t="s">
        <v>18</v>
      </c>
      <c r="G614" t="s">
        <v>25</v>
      </c>
      <c r="H614">
        <v>1612</v>
      </c>
      <c r="I614">
        <v>5</v>
      </c>
      <c r="J614">
        <v>0</v>
      </c>
      <c r="K614">
        <v>0</v>
      </c>
      <c r="L614" s="2">
        <v>4</v>
      </c>
    </row>
    <row r="615" spans="1:12" x14ac:dyDescent="0.25">
      <c r="A615">
        <v>614</v>
      </c>
      <c r="B615" t="s">
        <v>228</v>
      </c>
      <c r="C615" t="s">
        <v>13</v>
      </c>
      <c r="D615" s="1">
        <v>43574</v>
      </c>
      <c r="E615" t="s">
        <v>14</v>
      </c>
      <c r="F615" t="s">
        <v>15</v>
      </c>
      <c r="G615" t="s">
        <v>25</v>
      </c>
      <c r="H615">
        <v>2901</v>
      </c>
      <c r="I615">
        <v>5</v>
      </c>
      <c r="J615">
        <v>0</v>
      </c>
      <c r="K615">
        <v>0</v>
      </c>
      <c r="L615" s="2">
        <v>6</v>
      </c>
    </row>
    <row r="616" spans="1:12" x14ac:dyDescent="0.25">
      <c r="A616">
        <v>615</v>
      </c>
      <c r="B616" t="s">
        <v>653</v>
      </c>
      <c r="C616" t="s">
        <v>13</v>
      </c>
      <c r="D616" s="1">
        <v>42952</v>
      </c>
      <c r="E616" t="s">
        <v>113</v>
      </c>
      <c r="F616" t="s">
        <v>15</v>
      </c>
      <c r="G616" t="s">
        <v>25</v>
      </c>
      <c r="H616">
        <v>1999</v>
      </c>
      <c r="I616">
        <v>3</v>
      </c>
      <c r="J616">
        <v>0</v>
      </c>
      <c r="K616">
        <v>0</v>
      </c>
      <c r="L616" s="2">
        <v>4</v>
      </c>
    </row>
    <row r="617" spans="1:12" x14ac:dyDescent="0.25">
      <c r="A617">
        <v>616</v>
      </c>
      <c r="B617" t="s">
        <v>654</v>
      </c>
      <c r="C617" t="s">
        <v>20</v>
      </c>
      <c r="D617" s="1">
        <v>43239</v>
      </c>
      <c r="E617" t="s">
        <v>33</v>
      </c>
      <c r="F617" t="s">
        <v>18</v>
      </c>
      <c r="G617" t="s">
        <v>29</v>
      </c>
      <c r="H617">
        <v>705</v>
      </c>
      <c r="I617">
        <v>3</v>
      </c>
      <c r="J617">
        <v>6</v>
      </c>
      <c r="K617">
        <v>0</v>
      </c>
      <c r="L617" s="2">
        <v>8</v>
      </c>
    </row>
    <row r="618" spans="1:12" x14ac:dyDescent="0.25">
      <c r="A618">
        <v>617</v>
      </c>
      <c r="B618" t="s">
        <v>655</v>
      </c>
      <c r="C618" t="s">
        <v>20</v>
      </c>
      <c r="D618" s="1">
        <v>43737</v>
      </c>
      <c r="E618" t="s">
        <v>31</v>
      </c>
      <c r="F618" t="s">
        <v>15</v>
      </c>
      <c r="G618" t="s">
        <v>29</v>
      </c>
      <c r="H618">
        <v>3311</v>
      </c>
      <c r="I618">
        <v>4.5</v>
      </c>
      <c r="J618">
        <v>0</v>
      </c>
      <c r="K618">
        <v>0</v>
      </c>
      <c r="L618" s="2">
        <v>1</v>
      </c>
    </row>
    <row r="619" spans="1:12" x14ac:dyDescent="0.25">
      <c r="A619">
        <v>618</v>
      </c>
      <c r="B619" t="s">
        <v>656</v>
      </c>
      <c r="C619" t="s">
        <v>20</v>
      </c>
      <c r="D619" s="1">
        <v>43107</v>
      </c>
      <c r="E619" t="s">
        <v>23</v>
      </c>
      <c r="F619" t="s">
        <v>15</v>
      </c>
      <c r="G619" t="s">
        <v>16</v>
      </c>
      <c r="H619">
        <v>2516</v>
      </c>
      <c r="I619">
        <v>3</v>
      </c>
      <c r="J619">
        <v>6</v>
      </c>
      <c r="K619">
        <v>0</v>
      </c>
      <c r="L619" s="2">
        <v>3</v>
      </c>
    </row>
    <row r="620" spans="1:12" x14ac:dyDescent="0.25">
      <c r="A620">
        <v>619</v>
      </c>
      <c r="B620" t="s">
        <v>657</v>
      </c>
      <c r="C620" t="s">
        <v>13</v>
      </c>
      <c r="D620" s="1">
        <v>43742</v>
      </c>
      <c r="E620" t="s">
        <v>33</v>
      </c>
      <c r="F620" t="s">
        <v>18</v>
      </c>
      <c r="G620" t="s">
        <v>29</v>
      </c>
      <c r="H620">
        <v>2000</v>
      </c>
      <c r="I620">
        <v>3</v>
      </c>
      <c r="J620">
        <v>1</v>
      </c>
      <c r="K620">
        <v>0</v>
      </c>
      <c r="L620" s="2">
        <v>0</v>
      </c>
    </row>
    <row r="621" spans="1:12" x14ac:dyDescent="0.25">
      <c r="A621">
        <v>620</v>
      </c>
      <c r="B621" t="s">
        <v>658</v>
      </c>
      <c r="C621" t="s">
        <v>20</v>
      </c>
      <c r="D621" s="1">
        <v>43735</v>
      </c>
      <c r="E621" t="s">
        <v>42</v>
      </c>
      <c r="F621" t="s">
        <v>24</v>
      </c>
      <c r="G621" t="s">
        <v>47</v>
      </c>
      <c r="H621">
        <v>2860</v>
      </c>
      <c r="I621">
        <v>3</v>
      </c>
      <c r="J621">
        <v>0</v>
      </c>
      <c r="K621">
        <v>6</v>
      </c>
      <c r="L621" s="2">
        <v>7</v>
      </c>
    </row>
    <row r="622" spans="1:12" x14ac:dyDescent="0.25">
      <c r="A622">
        <v>621</v>
      </c>
      <c r="B622" t="s">
        <v>659</v>
      </c>
      <c r="C622" t="s">
        <v>13</v>
      </c>
      <c r="D622" s="1">
        <v>43557</v>
      </c>
      <c r="E622" t="s">
        <v>14</v>
      </c>
      <c r="F622" t="s">
        <v>15</v>
      </c>
      <c r="G622" t="s">
        <v>407</v>
      </c>
      <c r="H622">
        <v>943</v>
      </c>
      <c r="I622">
        <v>4.5</v>
      </c>
      <c r="J622">
        <v>0</v>
      </c>
      <c r="K622">
        <v>0</v>
      </c>
      <c r="L622" s="2">
        <v>1</v>
      </c>
    </row>
    <row r="623" spans="1:12" x14ac:dyDescent="0.25">
      <c r="A623">
        <v>622</v>
      </c>
      <c r="B623" t="s">
        <v>660</v>
      </c>
      <c r="C623" t="s">
        <v>13</v>
      </c>
      <c r="D623" s="1">
        <v>43720</v>
      </c>
      <c r="E623" t="s">
        <v>14</v>
      </c>
      <c r="F623" t="s">
        <v>38</v>
      </c>
      <c r="G623" t="s">
        <v>25</v>
      </c>
      <c r="H623">
        <v>1018</v>
      </c>
      <c r="I623">
        <v>2</v>
      </c>
      <c r="J623">
        <v>5</v>
      </c>
      <c r="K623">
        <v>0</v>
      </c>
      <c r="L623" s="2">
        <v>10</v>
      </c>
    </row>
    <row r="624" spans="1:12" x14ac:dyDescent="0.25">
      <c r="A624">
        <v>623</v>
      </c>
      <c r="B624" t="s">
        <v>661</v>
      </c>
      <c r="C624" t="s">
        <v>13</v>
      </c>
      <c r="D624" s="1">
        <v>43502</v>
      </c>
      <c r="E624" t="s">
        <v>14</v>
      </c>
      <c r="F624" t="s">
        <v>15</v>
      </c>
      <c r="G624" t="s">
        <v>47</v>
      </c>
      <c r="H624">
        <v>1835</v>
      </c>
      <c r="I624">
        <v>3</v>
      </c>
      <c r="J624">
        <v>1</v>
      </c>
      <c r="K624">
        <v>0</v>
      </c>
      <c r="L624" s="2">
        <v>50</v>
      </c>
    </row>
    <row r="625" spans="1:12" x14ac:dyDescent="0.25">
      <c r="A625">
        <v>624</v>
      </c>
      <c r="B625" t="s">
        <v>662</v>
      </c>
      <c r="C625" t="s">
        <v>13</v>
      </c>
      <c r="D625" s="1">
        <v>43348</v>
      </c>
      <c r="E625" t="s">
        <v>58</v>
      </c>
      <c r="F625" t="s">
        <v>38</v>
      </c>
      <c r="G625" t="s">
        <v>16</v>
      </c>
      <c r="H625">
        <v>2192</v>
      </c>
      <c r="I625">
        <v>4.5</v>
      </c>
      <c r="J625">
        <v>0</v>
      </c>
      <c r="K625">
        <v>4</v>
      </c>
      <c r="L625" s="2">
        <v>1</v>
      </c>
    </row>
    <row r="626" spans="1:12" x14ac:dyDescent="0.25">
      <c r="A626">
        <v>625</v>
      </c>
      <c r="B626" t="s">
        <v>663</v>
      </c>
      <c r="C626" t="s">
        <v>13</v>
      </c>
      <c r="D626" s="1">
        <v>43641</v>
      </c>
      <c r="E626" t="s">
        <v>23</v>
      </c>
      <c r="F626" t="s">
        <v>15</v>
      </c>
      <c r="G626" t="s">
        <v>25</v>
      </c>
      <c r="H626">
        <v>2875</v>
      </c>
      <c r="I626">
        <v>3</v>
      </c>
      <c r="J626">
        <v>0</v>
      </c>
      <c r="K626">
        <v>0</v>
      </c>
      <c r="L626" s="2">
        <v>4</v>
      </c>
    </row>
    <row r="627" spans="1:12" x14ac:dyDescent="0.25">
      <c r="A627">
        <v>626</v>
      </c>
      <c r="B627" t="s">
        <v>664</v>
      </c>
      <c r="C627" t="s">
        <v>13</v>
      </c>
      <c r="D627" s="1">
        <v>43737</v>
      </c>
      <c r="E627" t="s">
        <v>45</v>
      </c>
      <c r="F627" t="s">
        <v>18</v>
      </c>
      <c r="G627" t="s">
        <v>16</v>
      </c>
      <c r="H627">
        <v>1332</v>
      </c>
      <c r="I627">
        <v>2</v>
      </c>
      <c r="J627">
        <v>0</v>
      </c>
      <c r="K627">
        <v>0</v>
      </c>
      <c r="L627" s="2">
        <v>14</v>
      </c>
    </row>
    <row r="628" spans="1:12" x14ac:dyDescent="0.25">
      <c r="A628">
        <v>627</v>
      </c>
      <c r="B628" t="s">
        <v>665</v>
      </c>
      <c r="C628" t="s">
        <v>13</v>
      </c>
      <c r="D628" s="1">
        <v>43071</v>
      </c>
      <c r="E628" t="s">
        <v>40</v>
      </c>
      <c r="F628" t="s">
        <v>18</v>
      </c>
      <c r="G628" t="s">
        <v>29</v>
      </c>
      <c r="H628">
        <v>2023</v>
      </c>
      <c r="I628">
        <v>5</v>
      </c>
      <c r="J628">
        <v>6</v>
      </c>
      <c r="K628">
        <v>0</v>
      </c>
      <c r="L628" s="2">
        <v>5</v>
      </c>
    </row>
    <row r="629" spans="1:12" x14ac:dyDescent="0.25">
      <c r="A629">
        <v>628</v>
      </c>
      <c r="B629" t="s">
        <v>666</v>
      </c>
      <c r="C629" t="s">
        <v>13</v>
      </c>
      <c r="D629" s="1">
        <v>44156</v>
      </c>
      <c r="E629" t="s">
        <v>58</v>
      </c>
      <c r="F629" t="s">
        <v>15</v>
      </c>
      <c r="G629" t="s">
        <v>407</v>
      </c>
      <c r="H629">
        <v>2094</v>
      </c>
      <c r="I629">
        <v>4.5</v>
      </c>
      <c r="J629">
        <v>6</v>
      </c>
      <c r="K629">
        <v>5</v>
      </c>
      <c r="L629" s="2">
        <v>2</v>
      </c>
    </row>
    <row r="630" spans="1:12" x14ac:dyDescent="0.25">
      <c r="A630">
        <v>629</v>
      </c>
      <c r="B630" t="s">
        <v>667</v>
      </c>
      <c r="C630" t="s">
        <v>13</v>
      </c>
      <c r="D630" s="1">
        <v>43617</v>
      </c>
      <c r="E630" t="s">
        <v>35</v>
      </c>
      <c r="F630" t="s">
        <v>18</v>
      </c>
      <c r="G630" t="s">
        <v>29</v>
      </c>
      <c r="H630">
        <v>3006</v>
      </c>
      <c r="I630">
        <v>4.5</v>
      </c>
      <c r="J630">
        <v>0</v>
      </c>
      <c r="K630">
        <v>3</v>
      </c>
      <c r="L630" s="2">
        <v>7</v>
      </c>
    </row>
    <row r="631" spans="1:12" x14ac:dyDescent="0.25">
      <c r="A631">
        <v>630</v>
      </c>
      <c r="B631" t="s">
        <v>668</v>
      </c>
      <c r="C631" t="s">
        <v>13</v>
      </c>
      <c r="D631" s="1">
        <v>43795</v>
      </c>
      <c r="E631" t="s">
        <v>23</v>
      </c>
      <c r="F631" t="s">
        <v>24</v>
      </c>
      <c r="G631" t="s">
        <v>25</v>
      </c>
      <c r="H631">
        <v>2717</v>
      </c>
      <c r="I631">
        <v>5</v>
      </c>
      <c r="J631">
        <v>0</v>
      </c>
      <c r="K631">
        <v>0</v>
      </c>
      <c r="L631" s="2">
        <v>7</v>
      </c>
    </row>
    <row r="632" spans="1:12" x14ac:dyDescent="0.25">
      <c r="A632">
        <v>631</v>
      </c>
      <c r="B632" t="s">
        <v>669</v>
      </c>
      <c r="C632" t="s">
        <v>13</v>
      </c>
      <c r="D632" s="1">
        <v>43326</v>
      </c>
      <c r="E632" t="s">
        <v>56</v>
      </c>
      <c r="F632" t="s">
        <v>24</v>
      </c>
      <c r="G632" t="s">
        <v>25</v>
      </c>
      <c r="H632">
        <v>3135</v>
      </c>
      <c r="I632">
        <v>3</v>
      </c>
      <c r="J632">
        <v>1</v>
      </c>
      <c r="K632">
        <v>0</v>
      </c>
      <c r="L632" s="2">
        <v>5</v>
      </c>
    </row>
    <row r="633" spans="1:12" x14ac:dyDescent="0.25">
      <c r="A633">
        <v>632</v>
      </c>
      <c r="B633" t="s">
        <v>670</v>
      </c>
      <c r="C633" t="s">
        <v>20</v>
      </c>
      <c r="D633" s="1">
        <v>43776</v>
      </c>
      <c r="E633" t="s">
        <v>33</v>
      </c>
      <c r="F633" t="s">
        <v>24</v>
      </c>
      <c r="G633" t="s">
        <v>29</v>
      </c>
      <c r="H633">
        <v>2334</v>
      </c>
      <c r="I633">
        <v>1</v>
      </c>
      <c r="J633">
        <v>2</v>
      </c>
      <c r="K633">
        <v>0</v>
      </c>
      <c r="L633" s="2">
        <v>2</v>
      </c>
    </row>
    <row r="634" spans="1:12" x14ac:dyDescent="0.25">
      <c r="A634">
        <v>633</v>
      </c>
      <c r="B634" t="s">
        <v>178</v>
      </c>
      <c r="C634" t="s">
        <v>20</v>
      </c>
      <c r="D634" s="1">
        <v>43487</v>
      </c>
      <c r="E634" t="s">
        <v>33</v>
      </c>
      <c r="F634" t="s">
        <v>15</v>
      </c>
      <c r="G634" t="s">
        <v>29</v>
      </c>
      <c r="H634">
        <v>1661</v>
      </c>
      <c r="I634">
        <v>5</v>
      </c>
      <c r="J634">
        <v>4</v>
      </c>
      <c r="K634">
        <v>0</v>
      </c>
      <c r="L634" s="2">
        <v>9</v>
      </c>
    </row>
    <row r="635" spans="1:12" x14ac:dyDescent="0.25">
      <c r="A635">
        <v>634</v>
      </c>
      <c r="B635" t="s">
        <v>671</v>
      </c>
      <c r="C635" t="s">
        <v>20</v>
      </c>
      <c r="D635" s="1">
        <v>43595</v>
      </c>
      <c r="E635" t="s">
        <v>247</v>
      </c>
      <c r="F635" t="s">
        <v>15</v>
      </c>
      <c r="G635" t="s">
        <v>407</v>
      </c>
      <c r="H635">
        <v>1230</v>
      </c>
      <c r="I635">
        <v>5</v>
      </c>
      <c r="J635">
        <v>0</v>
      </c>
      <c r="K635">
        <v>6</v>
      </c>
      <c r="L635" s="2">
        <v>5</v>
      </c>
    </row>
    <row r="636" spans="1:12" x14ac:dyDescent="0.25">
      <c r="A636">
        <v>635</v>
      </c>
      <c r="B636" t="s">
        <v>672</v>
      </c>
      <c r="C636" t="s">
        <v>20</v>
      </c>
      <c r="D636" s="1">
        <v>42434</v>
      </c>
      <c r="E636" t="s">
        <v>31</v>
      </c>
      <c r="F636" t="s">
        <v>18</v>
      </c>
      <c r="G636" t="s">
        <v>25</v>
      </c>
      <c r="H636">
        <v>1483</v>
      </c>
      <c r="I636">
        <v>5</v>
      </c>
      <c r="J636">
        <v>0</v>
      </c>
      <c r="K636">
        <v>2</v>
      </c>
      <c r="L636" s="2">
        <v>8</v>
      </c>
    </row>
    <row r="637" spans="1:12" x14ac:dyDescent="0.25">
      <c r="A637">
        <v>636</v>
      </c>
      <c r="B637" t="s">
        <v>673</v>
      </c>
      <c r="C637" t="s">
        <v>13</v>
      </c>
      <c r="D637" s="1">
        <v>43614</v>
      </c>
      <c r="E637" t="s">
        <v>14</v>
      </c>
      <c r="F637" t="s">
        <v>24</v>
      </c>
      <c r="G637" t="s">
        <v>29</v>
      </c>
      <c r="H637">
        <v>2462</v>
      </c>
      <c r="I637">
        <v>3</v>
      </c>
      <c r="J637">
        <v>6</v>
      </c>
      <c r="K637">
        <v>3</v>
      </c>
      <c r="L637" s="2">
        <v>2</v>
      </c>
    </row>
    <row r="638" spans="1:12" x14ac:dyDescent="0.25">
      <c r="A638">
        <v>637</v>
      </c>
      <c r="B638" t="s">
        <v>674</v>
      </c>
      <c r="C638" t="s">
        <v>20</v>
      </c>
      <c r="D638" s="1">
        <v>44194</v>
      </c>
      <c r="E638" t="s">
        <v>58</v>
      </c>
      <c r="F638" t="s">
        <v>15</v>
      </c>
      <c r="G638" t="s">
        <v>407</v>
      </c>
      <c r="H638">
        <v>2180</v>
      </c>
      <c r="I638">
        <v>5</v>
      </c>
      <c r="J638">
        <v>3</v>
      </c>
      <c r="K638">
        <v>0</v>
      </c>
      <c r="L638" s="2">
        <v>0</v>
      </c>
    </row>
    <row r="639" spans="1:12" x14ac:dyDescent="0.25">
      <c r="A639">
        <v>638</v>
      </c>
      <c r="B639" t="s">
        <v>675</v>
      </c>
      <c r="C639" t="s">
        <v>20</v>
      </c>
      <c r="D639" s="1">
        <v>42576</v>
      </c>
      <c r="E639" t="s">
        <v>84</v>
      </c>
      <c r="F639" t="s">
        <v>15</v>
      </c>
      <c r="G639" t="s">
        <v>29</v>
      </c>
      <c r="H639">
        <v>943</v>
      </c>
      <c r="I639">
        <v>5</v>
      </c>
      <c r="J639">
        <v>0</v>
      </c>
      <c r="K639">
        <v>4</v>
      </c>
      <c r="L639" s="2">
        <v>7</v>
      </c>
    </row>
    <row r="640" spans="1:12" x14ac:dyDescent="0.25">
      <c r="A640">
        <v>639</v>
      </c>
      <c r="B640" t="s">
        <v>676</v>
      </c>
      <c r="C640" t="s">
        <v>13</v>
      </c>
      <c r="D640" s="1">
        <v>43688</v>
      </c>
      <c r="E640" t="s">
        <v>21</v>
      </c>
      <c r="F640" t="s">
        <v>15</v>
      </c>
      <c r="G640" t="s">
        <v>25</v>
      </c>
      <c r="H640">
        <v>2489</v>
      </c>
      <c r="I640">
        <v>3</v>
      </c>
      <c r="J640">
        <v>6</v>
      </c>
      <c r="K640">
        <v>0</v>
      </c>
      <c r="L640" s="2">
        <v>3</v>
      </c>
    </row>
    <row r="641" spans="1:12" x14ac:dyDescent="0.25">
      <c r="A641">
        <v>640</v>
      </c>
      <c r="B641" t="s">
        <v>196</v>
      </c>
      <c r="C641" t="s">
        <v>13</v>
      </c>
      <c r="D641" s="1">
        <v>43781</v>
      </c>
      <c r="E641" t="s">
        <v>28</v>
      </c>
      <c r="F641" t="s">
        <v>15</v>
      </c>
      <c r="G641" t="s">
        <v>47</v>
      </c>
      <c r="H641">
        <v>2279</v>
      </c>
      <c r="I641">
        <v>5</v>
      </c>
      <c r="J641">
        <v>0</v>
      </c>
      <c r="K641">
        <v>0</v>
      </c>
      <c r="L641" s="2">
        <v>4</v>
      </c>
    </row>
    <row r="642" spans="1:12" x14ac:dyDescent="0.25">
      <c r="A642">
        <v>641</v>
      </c>
      <c r="B642" t="s">
        <v>677</v>
      </c>
      <c r="C642" t="s">
        <v>20</v>
      </c>
      <c r="D642" s="1">
        <v>43479</v>
      </c>
      <c r="E642" t="s">
        <v>58</v>
      </c>
      <c r="F642" t="s">
        <v>18</v>
      </c>
      <c r="G642" t="s">
        <v>25</v>
      </c>
      <c r="H642">
        <v>840</v>
      </c>
      <c r="I642">
        <v>3</v>
      </c>
      <c r="J642">
        <v>4</v>
      </c>
      <c r="K642">
        <v>0</v>
      </c>
      <c r="L642" s="2">
        <v>10</v>
      </c>
    </row>
    <row r="643" spans="1:12" x14ac:dyDescent="0.25">
      <c r="A643">
        <v>642</v>
      </c>
      <c r="B643" t="s">
        <v>678</v>
      </c>
      <c r="C643" t="s">
        <v>13</v>
      </c>
      <c r="D643" s="1">
        <v>43511</v>
      </c>
      <c r="E643" t="s">
        <v>14</v>
      </c>
      <c r="F643" t="s">
        <v>15</v>
      </c>
      <c r="G643" t="s">
        <v>29</v>
      </c>
      <c r="H643">
        <v>1601</v>
      </c>
      <c r="I643">
        <v>5</v>
      </c>
      <c r="J643">
        <v>0</v>
      </c>
      <c r="K643">
        <v>0</v>
      </c>
      <c r="L643" s="2">
        <v>3</v>
      </c>
    </row>
    <row r="644" spans="1:12" x14ac:dyDescent="0.25">
      <c r="A644">
        <v>643</v>
      </c>
      <c r="B644" t="s">
        <v>679</v>
      </c>
      <c r="C644" t="s">
        <v>13</v>
      </c>
      <c r="D644" s="1">
        <v>43218</v>
      </c>
      <c r="E644" t="s">
        <v>33</v>
      </c>
      <c r="F644" t="s">
        <v>15</v>
      </c>
      <c r="G644" t="s">
        <v>29</v>
      </c>
      <c r="H644">
        <v>1414</v>
      </c>
      <c r="I644">
        <v>5</v>
      </c>
      <c r="J644">
        <v>4</v>
      </c>
      <c r="K644">
        <v>0</v>
      </c>
      <c r="L644" s="2">
        <v>10</v>
      </c>
    </row>
    <row r="645" spans="1:12" x14ac:dyDescent="0.25">
      <c r="A645">
        <v>644</v>
      </c>
      <c r="B645" t="s">
        <v>680</v>
      </c>
      <c r="C645" t="s">
        <v>13</v>
      </c>
      <c r="D645" s="1">
        <v>43915</v>
      </c>
      <c r="E645" t="s">
        <v>40</v>
      </c>
      <c r="F645" t="s">
        <v>24</v>
      </c>
      <c r="G645" t="s">
        <v>29</v>
      </c>
      <c r="H645">
        <v>905</v>
      </c>
      <c r="I645">
        <v>3</v>
      </c>
      <c r="J645">
        <v>0</v>
      </c>
      <c r="K645">
        <v>0</v>
      </c>
      <c r="L645" s="2">
        <v>8</v>
      </c>
    </row>
    <row r="646" spans="1:12" x14ac:dyDescent="0.25">
      <c r="A646">
        <v>645</v>
      </c>
      <c r="B646" t="s">
        <v>681</v>
      </c>
      <c r="C646" t="s">
        <v>20</v>
      </c>
      <c r="D646" s="1">
        <v>43894</v>
      </c>
      <c r="E646" t="s">
        <v>42</v>
      </c>
      <c r="F646" t="s">
        <v>24</v>
      </c>
      <c r="G646" t="s">
        <v>29</v>
      </c>
      <c r="H646">
        <v>2525</v>
      </c>
      <c r="I646">
        <v>3</v>
      </c>
      <c r="J646">
        <v>0</v>
      </c>
      <c r="K646">
        <v>0</v>
      </c>
      <c r="L646" s="2">
        <v>10</v>
      </c>
    </row>
    <row r="647" spans="1:12" x14ac:dyDescent="0.25">
      <c r="A647">
        <v>646</v>
      </c>
      <c r="B647" t="s">
        <v>682</v>
      </c>
      <c r="C647" t="s">
        <v>13</v>
      </c>
      <c r="D647" s="1">
        <v>43245</v>
      </c>
      <c r="E647" t="s">
        <v>31</v>
      </c>
      <c r="F647" t="s">
        <v>15</v>
      </c>
      <c r="G647" t="s">
        <v>29</v>
      </c>
      <c r="H647">
        <v>1412</v>
      </c>
      <c r="I647">
        <v>2</v>
      </c>
      <c r="J647">
        <v>0</v>
      </c>
      <c r="K647">
        <v>0</v>
      </c>
      <c r="L647" s="2">
        <v>7</v>
      </c>
    </row>
    <row r="648" spans="1:12" x14ac:dyDescent="0.25">
      <c r="A648">
        <v>647</v>
      </c>
      <c r="B648" t="s">
        <v>683</v>
      </c>
      <c r="C648" t="s">
        <v>13</v>
      </c>
      <c r="D648" s="1">
        <v>43834</v>
      </c>
      <c r="E648" t="s">
        <v>23</v>
      </c>
      <c r="F648" t="s">
        <v>38</v>
      </c>
      <c r="G648" t="s">
        <v>25</v>
      </c>
      <c r="H648">
        <v>2397</v>
      </c>
      <c r="I648">
        <v>3</v>
      </c>
      <c r="J648">
        <v>0</v>
      </c>
      <c r="K648">
        <v>0</v>
      </c>
      <c r="L648" s="2">
        <v>100</v>
      </c>
    </row>
    <row r="649" spans="1:12" x14ac:dyDescent="0.25">
      <c r="A649">
        <v>648</v>
      </c>
      <c r="B649" t="s">
        <v>684</v>
      </c>
      <c r="C649" t="s">
        <v>13</v>
      </c>
      <c r="D649" s="1">
        <v>44055</v>
      </c>
      <c r="E649" t="s">
        <v>33</v>
      </c>
      <c r="F649" t="s">
        <v>15</v>
      </c>
      <c r="G649" t="s">
        <v>29</v>
      </c>
      <c r="H649">
        <v>1153</v>
      </c>
      <c r="I649">
        <v>4.5</v>
      </c>
      <c r="J649">
        <v>0</v>
      </c>
      <c r="K649">
        <v>2</v>
      </c>
      <c r="L649" s="2">
        <v>10</v>
      </c>
    </row>
    <row r="650" spans="1:12" x14ac:dyDescent="0.25">
      <c r="A650">
        <v>649</v>
      </c>
      <c r="B650" t="s">
        <v>685</v>
      </c>
      <c r="C650" t="s">
        <v>13</v>
      </c>
      <c r="D650" s="1">
        <v>42952</v>
      </c>
      <c r="E650" t="s">
        <v>33</v>
      </c>
      <c r="F650" t="s">
        <v>15</v>
      </c>
      <c r="G650" t="s">
        <v>29</v>
      </c>
      <c r="H650">
        <v>2091</v>
      </c>
      <c r="I650">
        <v>2</v>
      </c>
      <c r="J650">
        <v>0</v>
      </c>
      <c r="K650">
        <v>0</v>
      </c>
      <c r="L650" s="2">
        <v>6</v>
      </c>
    </row>
    <row r="651" spans="1:12" x14ac:dyDescent="0.25">
      <c r="A651">
        <v>650</v>
      </c>
      <c r="B651" t="s">
        <v>686</v>
      </c>
      <c r="C651" t="s">
        <v>13</v>
      </c>
      <c r="D651" s="1">
        <v>44011</v>
      </c>
      <c r="E651" t="s">
        <v>23</v>
      </c>
      <c r="F651" t="s">
        <v>24</v>
      </c>
      <c r="G651" t="s">
        <v>16</v>
      </c>
      <c r="H651">
        <v>1444</v>
      </c>
      <c r="I651">
        <v>5</v>
      </c>
      <c r="J651">
        <v>3</v>
      </c>
      <c r="K651">
        <v>0</v>
      </c>
      <c r="L651" s="2">
        <v>7</v>
      </c>
    </row>
    <row r="652" spans="1:12" x14ac:dyDescent="0.25">
      <c r="A652">
        <v>651</v>
      </c>
      <c r="B652" t="s">
        <v>687</v>
      </c>
      <c r="C652" t="s">
        <v>20</v>
      </c>
      <c r="D652" s="1">
        <v>42795</v>
      </c>
      <c r="E652" t="s">
        <v>23</v>
      </c>
      <c r="F652" t="s">
        <v>15</v>
      </c>
      <c r="G652" t="s">
        <v>29</v>
      </c>
      <c r="H652">
        <v>2360</v>
      </c>
      <c r="I652">
        <v>4.5</v>
      </c>
      <c r="J652">
        <v>0</v>
      </c>
      <c r="K652">
        <v>0</v>
      </c>
      <c r="L652" s="2">
        <v>1</v>
      </c>
    </row>
    <row r="653" spans="1:12" x14ac:dyDescent="0.25">
      <c r="A653">
        <v>652</v>
      </c>
      <c r="B653" t="s">
        <v>688</v>
      </c>
      <c r="C653" t="s">
        <v>13</v>
      </c>
      <c r="D653" s="1">
        <v>44177</v>
      </c>
      <c r="E653" t="s">
        <v>42</v>
      </c>
      <c r="F653" t="s">
        <v>24</v>
      </c>
      <c r="G653" t="s">
        <v>29</v>
      </c>
      <c r="H653">
        <v>2576</v>
      </c>
      <c r="I653">
        <v>1</v>
      </c>
      <c r="J653">
        <v>6</v>
      </c>
      <c r="K653">
        <v>0</v>
      </c>
      <c r="L653" s="2">
        <v>6</v>
      </c>
    </row>
    <row r="654" spans="1:12" x14ac:dyDescent="0.25">
      <c r="A654">
        <v>653</v>
      </c>
      <c r="B654" t="s">
        <v>689</v>
      </c>
      <c r="C654" t="s">
        <v>13</v>
      </c>
      <c r="D654" s="1">
        <v>43793</v>
      </c>
      <c r="E654" t="s">
        <v>33</v>
      </c>
      <c r="F654" t="s">
        <v>15</v>
      </c>
      <c r="G654" t="s">
        <v>25</v>
      </c>
      <c r="H654">
        <v>2376</v>
      </c>
      <c r="I654">
        <v>2</v>
      </c>
      <c r="J654">
        <v>6</v>
      </c>
      <c r="K654">
        <v>0</v>
      </c>
      <c r="L654" s="2">
        <v>57</v>
      </c>
    </row>
    <row r="655" spans="1:12" x14ac:dyDescent="0.25">
      <c r="A655">
        <v>654</v>
      </c>
      <c r="B655" t="s">
        <v>690</v>
      </c>
      <c r="C655" t="s">
        <v>13</v>
      </c>
      <c r="D655" s="1">
        <v>43681</v>
      </c>
      <c r="E655" t="s">
        <v>42</v>
      </c>
      <c r="F655" t="s">
        <v>24</v>
      </c>
      <c r="G655" t="s">
        <v>29</v>
      </c>
      <c r="H655">
        <v>2924</v>
      </c>
      <c r="I655">
        <v>4.5</v>
      </c>
      <c r="J655">
        <v>0</v>
      </c>
      <c r="K655">
        <v>0</v>
      </c>
      <c r="L655" s="2">
        <v>10</v>
      </c>
    </row>
    <row r="656" spans="1:12" x14ac:dyDescent="0.25">
      <c r="A656">
        <v>655</v>
      </c>
      <c r="B656" t="s">
        <v>691</v>
      </c>
      <c r="C656" t="s">
        <v>13</v>
      </c>
      <c r="D656" s="1">
        <v>42785</v>
      </c>
      <c r="E656" t="s">
        <v>58</v>
      </c>
      <c r="F656" t="s">
        <v>18</v>
      </c>
      <c r="G656" t="s">
        <v>16</v>
      </c>
      <c r="H656">
        <v>2548</v>
      </c>
      <c r="I656">
        <v>1</v>
      </c>
      <c r="J656">
        <v>0</v>
      </c>
      <c r="K656">
        <v>0</v>
      </c>
      <c r="L656" s="2">
        <v>10</v>
      </c>
    </row>
    <row r="657" spans="1:12" x14ac:dyDescent="0.25">
      <c r="A657">
        <v>656</v>
      </c>
      <c r="B657" t="s">
        <v>692</v>
      </c>
      <c r="C657" t="s">
        <v>13</v>
      </c>
      <c r="D657" s="1">
        <v>43852</v>
      </c>
      <c r="E657" t="s">
        <v>33</v>
      </c>
      <c r="F657" t="s">
        <v>18</v>
      </c>
      <c r="G657" t="s">
        <v>47</v>
      </c>
      <c r="H657">
        <v>841</v>
      </c>
      <c r="I657">
        <v>1</v>
      </c>
      <c r="J657">
        <v>4</v>
      </c>
      <c r="K657">
        <v>0</v>
      </c>
      <c r="L657" s="2">
        <v>7</v>
      </c>
    </row>
    <row r="658" spans="1:12" x14ac:dyDescent="0.25">
      <c r="A658">
        <v>657</v>
      </c>
      <c r="B658" t="s">
        <v>693</v>
      </c>
      <c r="C658" t="s">
        <v>20</v>
      </c>
      <c r="D658" s="1">
        <v>43966</v>
      </c>
      <c r="E658" t="s">
        <v>23</v>
      </c>
      <c r="F658" t="s">
        <v>15</v>
      </c>
      <c r="G658" t="s">
        <v>29</v>
      </c>
      <c r="H658">
        <v>3017</v>
      </c>
      <c r="I658">
        <v>3</v>
      </c>
      <c r="J658">
        <v>0</v>
      </c>
      <c r="K658">
        <v>0</v>
      </c>
      <c r="L658" s="2">
        <v>6</v>
      </c>
    </row>
    <row r="659" spans="1:12" x14ac:dyDescent="0.25">
      <c r="A659">
        <v>658</v>
      </c>
      <c r="B659" t="s">
        <v>694</v>
      </c>
      <c r="C659" t="s">
        <v>13</v>
      </c>
      <c r="D659" s="1">
        <v>43126</v>
      </c>
      <c r="E659" t="s">
        <v>42</v>
      </c>
      <c r="F659" t="s">
        <v>24</v>
      </c>
      <c r="G659" t="s">
        <v>29</v>
      </c>
      <c r="H659">
        <v>1077</v>
      </c>
      <c r="I659">
        <v>5</v>
      </c>
      <c r="J659">
        <v>0</v>
      </c>
      <c r="K659">
        <v>0</v>
      </c>
      <c r="L659" s="2">
        <v>9</v>
      </c>
    </row>
    <row r="660" spans="1:12" x14ac:dyDescent="0.25">
      <c r="A660">
        <v>659</v>
      </c>
      <c r="B660" t="s">
        <v>695</v>
      </c>
      <c r="C660" t="s">
        <v>20</v>
      </c>
      <c r="D660" s="1">
        <v>43223</v>
      </c>
      <c r="E660" t="s">
        <v>45</v>
      </c>
      <c r="F660" t="s">
        <v>15</v>
      </c>
      <c r="G660" t="s">
        <v>47</v>
      </c>
      <c r="H660">
        <v>3316</v>
      </c>
      <c r="I660">
        <v>4.5</v>
      </c>
      <c r="J660">
        <v>0</v>
      </c>
      <c r="K660">
        <v>0</v>
      </c>
      <c r="L660" s="2">
        <v>8</v>
      </c>
    </row>
    <row r="661" spans="1:12" x14ac:dyDescent="0.25">
      <c r="A661">
        <v>660</v>
      </c>
      <c r="B661" t="s">
        <v>696</v>
      </c>
      <c r="C661" t="s">
        <v>13</v>
      </c>
      <c r="D661" s="1">
        <v>43442</v>
      </c>
      <c r="E661" t="s">
        <v>84</v>
      </c>
      <c r="F661" t="s">
        <v>38</v>
      </c>
      <c r="G661" t="s">
        <v>47</v>
      </c>
      <c r="H661">
        <v>2188</v>
      </c>
      <c r="I661">
        <v>4.5</v>
      </c>
      <c r="J661">
        <v>5</v>
      </c>
      <c r="K661">
        <v>0</v>
      </c>
      <c r="L661" s="2">
        <v>9</v>
      </c>
    </row>
    <row r="662" spans="1:12" x14ac:dyDescent="0.25">
      <c r="A662">
        <v>661</v>
      </c>
      <c r="B662" t="s">
        <v>697</v>
      </c>
      <c r="C662" t="s">
        <v>13</v>
      </c>
      <c r="D662" s="1">
        <v>43500</v>
      </c>
      <c r="E662" t="s">
        <v>84</v>
      </c>
      <c r="F662" t="s">
        <v>24</v>
      </c>
      <c r="G662" t="s">
        <v>47</v>
      </c>
      <c r="H662">
        <v>1684</v>
      </c>
      <c r="I662">
        <v>5</v>
      </c>
      <c r="J662">
        <v>0</v>
      </c>
      <c r="K662">
        <v>0</v>
      </c>
      <c r="L662" s="2">
        <v>6</v>
      </c>
    </row>
    <row r="663" spans="1:12" x14ac:dyDescent="0.25">
      <c r="A663">
        <v>662</v>
      </c>
      <c r="B663" t="s">
        <v>698</v>
      </c>
      <c r="C663" t="s">
        <v>20</v>
      </c>
      <c r="D663" s="1">
        <v>43783</v>
      </c>
      <c r="E663" t="s">
        <v>33</v>
      </c>
      <c r="F663" t="s">
        <v>15</v>
      </c>
      <c r="G663" t="s">
        <v>25</v>
      </c>
      <c r="H663">
        <v>716</v>
      </c>
      <c r="I663">
        <v>3</v>
      </c>
      <c r="J663">
        <v>0</v>
      </c>
      <c r="K663">
        <v>0</v>
      </c>
      <c r="L663" s="2">
        <v>8</v>
      </c>
    </row>
    <row r="664" spans="1:12" x14ac:dyDescent="0.25">
      <c r="A664">
        <v>663</v>
      </c>
      <c r="B664" t="s">
        <v>699</v>
      </c>
      <c r="C664" t="s">
        <v>20</v>
      </c>
      <c r="D664" s="1">
        <v>43604</v>
      </c>
      <c r="E664" t="s">
        <v>23</v>
      </c>
      <c r="F664" t="s">
        <v>15</v>
      </c>
      <c r="G664" t="s">
        <v>29</v>
      </c>
      <c r="H664">
        <v>2703</v>
      </c>
      <c r="I664">
        <v>2</v>
      </c>
      <c r="J664">
        <v>0</v>
      </c>
      <c r="K664">
        <v>0</v>
      </c>
      <c r="L664" s="2">
        <v>4</v>
      </c>
    </row>
    <row r="665" spans="1:12" x14ac:dyDescent="0.25">
      <c r="A665">
        <v>664</v>
      </c>
      <c r="B665" t="s">
        <v>700</v>
      </c>
      <c r="C665" t="s">
        <v>13</v>
      </c>
      <c r="D665" s="1">
        <v>43289</v>
      </c>
      <c r="E665" t="s">
        <v>54</v>
      </c>
      <c r="F665" t="s">
        <v>15</v>
      </c>
      <c r="G665" t="s">
        <v>407</v>
      </c>
      <c r="H665">
        <v>2361</v>
      </c>
      <c r="I665">
        <v>5</v>
      </c>
      <c r="J665">
        <v>0</v>
      </c>
      <c r="K665">
        <v>0</v>
      </c>
      <c r="L665" s="2">
        <v>1</v>
      </c>
    </row>
    <row r="666" spans="1:12" x14ac:dyDescent="0.25">
      <c r="A666">
        <v>665</v>
      </c>
      <c r="B666" t="s">
        <v>701</v>
      </c>
      <c r="C666" t="s">
        <v>13</v>
      </c>
      <c r="D666" s="1">
        <v>44141</v>
      </c>
      <c r="E666" t="s">
        <v>23</v>
      </c>
      <c r="F666" t="s">
        <v>15</v>
      </c>
      <c r="G666" t="s">
        <v>25</v>
      </c>
      <c r="H666">
        <v>1797</v>
      </c>
      <c r="I666">
        <v>1</v>
      </c>
      <c r="J666">
        <v>6</v>
      </c>
      <c r="K666">
        <v>0</v>
      </c>
      <c r="L666" s="2">
        <v>7</v>
      </c>
    </row>
    <row r="667" spans="1:12" x14ac:dyDescent="0.25">
      <c r="A667">
        <v>666</v>
      </c>
      <c r="B667" t="s">
        <v>702</v>
      </c>
      <c r="C667" t="s">
        <v>13</v>
      </c>
      <c r="D667" s="1">
        <v>43995</v>
      </c>
      <c r="E667" t="s">
        <v>68</v>
      </c>
      <c r="F667" t="s">
        <v>15</v>
      </c>
      <c r="G667" t="s">
        <v>407</v>
      </c>
      <c r="H667">
        <v>2252</v>
      </c>
      <c r="I667">
        <v>3</v>
      </c>
      <c r="J667">
        <v>0</v>
      </c>
      <c r="K667">
        <v>0</v>
      </c>
      <c r="L667" s="2">
        <v>2</v>
      </c>
    </row>
    <row r="668" spans="1:12" x14ac:dyDescent="0.25">
      <c r="A668">
        <v>667</v>
      </c>
      <c r="B668" t="s">
        <v>703</v>
      </c>
      <c r="C668" t="s">
        <v>20</v>
      </c>
      <c r="D668" s="1">
        <v>43373</v>
      </c>
      <c r="E668" t="s">
        <v>23</v>
      </c>
      <c r="F668" t="s">
        <v>15</v>
      </c>
      <c r="G668" t="s">
        <v>29</v>
      </c>
      <c r="H668">
        <v>2486</v>
      </c>
      <c r="I668">
        <v>5</v>
      </c>
      <c r="J668">
        <v>5</v>
      </c>
      <c r="K668">
        <v>2</v>
      </c>
      <c r="L668" s="2">
        <v>9</v>
      </c>
    </row>
    <row r="669" spans="1:12" x14ac:dyDescent="0.25">
      <c r="A669">
        <v>668</v>
      </c>
      <c r="B669" t="s">
        <v>704</v>
      </c>
      <c r="C669" t="s">
        <v>13</v>
      </c>
      <c r="D669" s="1">
        <v>43995</v>
      </c>
      <c r="E669" t="s">
        <v>23</v>
      </c>
      <c r="F669" t="s">
        <v>15</v>
      </c>
      <c r="G669" t="s">
        <v>29</v>
      </c>
      <c r="H669">
        <v>1197</v>
      </c>
      <c r="I669">
        <v>2</v>
      </c>
      <c r="J669">
        <v>4</v>
      </c>
      <c r="K669">
        <v>0</v>
      </c>
      <c r="L669" s="2">
        <v>8</v>
      </c>
    </row>
    <row r="670" spans="1:12" x14ac:dyDescent="0.25">
      <c r="A670">
        <v>669</v>
      </c>
      <c r="B670" t="s">
        <v>705</v>
      </c>
      <c r="C670" t="s">
        <v>20</v>
      </c>
      <c r="D670" s="1">
        <v>43590</v>
      </c>
      <c r="E670" t="s">
        <v>42</v>
      </c>
      <c r="F670" t="s">
        <v>18</v>
      </c>
      <c r="G670" t="s">
        <v>29</v>
      </c>
      <c r="H670">
        <v>3389</v>
      </c>
      <c r="I670">
        <v>3</v>
      </c>
      <c r="J670">
        <v>1</v>
      </c>
      <c r="K670">
        <v>0</v>
      </c>
      <c r="L670" s="2">
        <v>7</v>
      </c>
    </row>
    <row r="671" spans="1:12" x14ac:dyDescent="0.25">
      <c r="A671">
        <v>670</v>
      </c>
      <c r="B671" t="s">
        <v>706</v>
      </c>
      <c r="C671" t="s">
        <v>20</v>
      </c>
      <c r="D671" s="1">
        <v>43800</v>
      </c>
      <c r="E671" t="s">
        <v>28</v>
      </c>
      <c r="F671" t="s">
        <v>24</v>
      </c>
      <c r="G671" t="s">
        <v>25</v>
      </c>
      <c r="H671">
        <v>2760</v>
      </c>
      <c r="I671">
        <v>1</v>
      </c>
      <c r="J671">
        <v>6</v>
      </c>
      <c r="K671">
        <v>6</v>
      </c>
      <c r="L671" s="2">
        <v>1</v>
      </c>
    </row>
    <row r="672" spans="1:12" x14ac:dyDescent="0.25">
      <c r="A672">
        <v>671</v>
      </c>
      <c r="B672" t="s">
        <v>707</v>
      </c>
      <c r="C672" t="s">
        <v>13</v>
      </c>
      <c r="D672" s="1">
        <v>42992</v>
      </c>
      <c r="E672" t="s">
        <v>65</v>
      </c>
      <c r="F672" t="s">
        <v>18</v>
      </c>
      <c r="G672" t="s">
        <v>25</v>
      </c>
      <c r="H672">
        <v>1232</v>
      </c>
      <c r="I672">
        <v>5</v>
      </c>
      <c r="J672">
        <v>3</v>
      </c>
      <c r="K672">
        <v>0</v>
      </c>
      <c r="L672" s="2">
        <v>10</v>
      </c>
    </row>
    <row r="673" spans="1:12" x14ac:dyDescent="0.25">
      <c r="A673">
        <v>672</v>
      </c>
      <c r="B673" t="s">
        <v>708</v>
      </c>
      <c r="C673" t="s">
        <v>20</v>
      </c>
      <c r="D673" s="1">
        <v>43573</v>
      </c>
      <c r="E673" t="s">
        <v>42</v>
      </c>
      <c r="F673" t="s">
        <v>24</v>
      </c>
      <c r="G673" t="s">
        <v>29</v>
      </c>
      <c r="H673">
        <v>1045</v>
      </c>
      <c r="I673">
        <v>5</v>
      </c>
      <c r="J673">
        <v>6</v>
      </c>
      <c r="K673">
        <v>0</v>
      </c>
      <c r="L673" s="2">
        <v>4</v>
      </c>
    </row>
    <row r="674" spans="1:12" x14ac:dyDescent="0.25">
      <c r="A674">
        <v>673</v>
      </c>
      <c r="B674" t="s">
        <v>709</v>
      </c>
      <c r="C674" t="s">
        <v>13</v>
      </c>
      <c r="D674" s="1">
        <v>43104</v>
      </c>
      <c r="E674" t="s">
        <v>40</v>
      </c>
      <c r="F674" t="s">
        <v>15</v>
      </c>
      <c r="G674" t="s">
        <v>16</v>
      </c>
      <c r="H674">
        <v>3257</v>
      </c>
      <c r="I674">
        <v>3</v>
      </c>
      <c r="J674">
        <v>0</v>
      </c>
      <c r="K674">
        <v>0</v>
      </c>
      <c r="L674" s="2">
        <v>6</v>
      </c>
    </row>
    <row r="675" spans="1:12" x14ac:dyDescent="0.25">
      <c r="A675">
        <v>674</v>
      </c>
      <c r="B675" t="s">
        <v>710</v>
      </c>
      <c r="C675" t="s">
        <v>20</v>
      </c>
      <c r="D675" s="1">
        <v>43160</v>
      </c>
      <c r="E675" t="s">
        <v>42</v>
      </c>
      <c r="F675" t="s">
        <v>15</v>
      </c>
      <c r="G675" t="s">
        <v>47</v>
      </c>
      <c r="H675">
        <v>3026</v>
      </c>
      <c r="I675">
        <v>3</v>
      </c>
      <c r="J675">
        <v>4</v>
      </c>
      <c r="K675">
        <v>0</v>
      </c>
      <c r="L675" s="2">
        <v>1</v>
      </c>
    </row>
    <row r="676" spans="1:12" x14ac:dyDescent="0.25">
      <c r="A676">
        <v>675</v>
      </c>
      <c r="B676" t="s">
        <v>711</v>
      </c>
      <c r="C676" t="s">
        <v>20</v>
      </c>
      <c r="D676" s="1">
        <v>43766</v>
      </c>
      <c r="E676" t="s">
        <v>58</v>
      </c>
      <c r="F676" t="s">
        <v>15</v>
      </c>
      <c r="G676" t="s">
        <v>29</v>
      </c>
      <c r="H676">
        <v>1898</v>
      </c>
      <c r="I676">
        <v>4.5</v>
      </c>
      <c r="J676">
        <v>1</v>
      </c>
      <c r="K676">
        <v>0</v>
      </c>
      <c r="L676" s="2">
        <v>2</v>
      </c>
    </row>
    <row r="677" spans="1:12" x14ac:dyDescent="0.25">
      <c r="A677">
        <v>676</v>
      </c>
      <c r="B677" t="s">
        <v>712</v>
      </c>
      <c r="C677" t="s">
        <v>13</v>
      </c>
      <c r="D677" s="1">
        <v>43275</v>
      </c>
      <c r="E677" t="s">
        <v>23</v>
      </c>
      <c r="F677" t="s">
        <v>15</v>
      </c>
      <c r="G677" t="s">
        <v>47</v>
      </c>
      <c r="H677">
        <v>2778</v>
      </c>
      <c r="I677">
        <v>3</v>
      </c>
      <c r="J677">
        <v>2</v>
      </c>
      <c r="K677">
        <v>0</v>
      </c>
      <c r="L677" s="2">
        <v>20</v>
      </c>
    </row>
    <row r="678" spans="1:12" x14ac:dyDescent="0.25">
      <c r="A678">
        <v>677</v>
      </c>
      <c r="B678" t="s">
        <v>713</v>
      </c>
      <c r="C678" t="s">
        <v>13</v>
      </c>
      <c r="D678" s="1">
        <v>43104</v>
      </c>
      <c r="E678" t="s">
        <v>58</v>
      </c>
      <c r="F678" t="s">
        <v>38</v>
      </c>
      <c r="G678" t="s">
        <v>29</v>
      </c>
      <c r="H678">
        <v>2880</v>
      </c>
      <c r="I678">
        <v>2</v>
      </c>
      <c r="J678">
        <v>4</v>
      </c>
      <c r="K678">
        <v>0</v>
      </c>
      <c r="L678" s="2">
        <v>5</v>
      </c>
    </row>
    <row r="679" spans="1:12" x14ac:dyDescent="0.25">
      <c r="A679">
        <v>678</v>
      </c>
      <c r="B679" t="s">
        <v>714</v>
      </c>
      <c r="C679" t="s">
        <v>13</v>
      </c>
      <c r="D679" s="1">
        <v>43538</v>
      </c>
      <c r="E679" t="s">
        <v>247</v>
      </c>
      <c r="F679" t="s">
        <v>18</v>
      </c>
      <c r="G679" t="s">
        <v>25</v>
      </c>
      <c r="H679">
        <v>2815</v>
      </c>
      <c r="I679">
        <v>3</v>
      </c>
      <c r="J679">
        <v>6</v>
      </c>
      <c r="K679">
        <v>0</v>
      </c>
      <c r="L679" s="2">
        <v>2</v>
      </c>
    </row>
    <row r="680" spans="1:12" x14ac:dyDescent="0.25">
      <c r="A680">
        <v>679</v>
      </c>
      <c r="B680" t="s">
        <v>715</v>
      </c>
      <c r="C680" t="s">
        <v>20</v>
      </c>
      <c r="D680" s="1">
        <v>43448</v>
      </c>
      <c r="E680" t="s">
        <v>35</v>
      </c>
      <c r="F680" t="s">
        <v>38</v>
      </c>
      <c r="G680" t="s">
        <v>407</v>
      </c>
      <c r="H680">
        <v>1134</v>
      </c>
      <c r="I680">
        <v>2</v>
      </c>
      <c r="J680">
        <v>0</v>
      </c>
      <c r="K680">
        <v>0</v>
      </c>
      <c r="L680" s="2">
        <v>14</v>
      </c>
    </row>
    <row r="681" spans="1:12" x14ac:dyDescent="0.25">
      <c r="A681">
        <v>680</v>
      </c>
      <c r="B681" t="s">
        <v>716</v>
      </c>
      <c r="C681" t="s">
        <v>20</v>
      </c>
      <c r="D681" s="1">
        <v>43757</v>
      </c>
      <c r="E681" t="s">
        <v>56</v>
      </c>
      <c r="F681" t="s">
        <v>24</v>
      </c>
      <c r="G681" t="s">
        <v>16</v>
      </c>
      <c r="H681">
        <v>3334</v>
      </c>
      <c r="I681">
        <v>1</v>
      </c>
      <c r="J681">
        <v>0</v>
      </c>
      <c r="K681">
        <v>0</v>
      </c>
      <c r="L681" s="2">
        <v>4</v>
      </c>
    </row>
    <row r="682" spans="1:12" x14ac:dyDescent="0.25">
      <c r="A682">
        <v>681</v>
      </c>
      <c r="B682" t="s">
        <v>717</v>
      </c>
      <c r="C682" t="s">
        <v>13</v>
      </c>
      <c r="D682" s="1">
        <v>43981</v>
      </c>
      <c r="E682" t="s">
        <v>23</v>
      </c>
      <c r="F682" t="s">
        <v>38</v>
      </c>
      <c r="G682" t="s">
        <v>407</v>
      </c>
      <c r="H682">
        <v>2574</v>
      </c>
      <c r="I682">
        <v>3</v>
      </c>
      <c r="J682">
        <v>3</v>
      </c>
      <c r="K682">
        <v>0</v>
      </c>
      <c r="L682" s="2">
        <v>4</v>
      </c>
    </row>
    <row r="683" spans="1:12" x14ac:dyDescent="0.25">
      <c r="A683">
        <v>682</v>
      </c>
      <c r="B683" t="s">
        <v>718</v>
      </c>
      <c r="C683" t="s">
        <v>13</v>
      </c>
      <c r="D683" s="1">
        <v>43530</v>
      </c>
      <c r="E683" t="s">
        <v>23</v>
      </c>
      <c r="F683" t="s">
        <v>15</v>
      </c>
      <c r="G683" t="s">
        <v>16</v>
      </c>
      <c r="H683">
        <v>1123</v>
      </c>
      <c r="I683">
        <v>1</v>
      </c>
      <c r="J683">
        <v>0</v>
      </c>
      <c r="K683">
        <v>0</v>
      </c>
      <c r="L683" s="2">
        <v>7</v>
      </c>
    </row>
    <row r="684" spans="1:12" x14ac:dyDescent="0.25">
      <c r="A684">
        <v>683</v>
      </c>
      <c r="B684" t="s">
        <v>719</v>
      </c>
      <c r="C684" t="s">
        <v>13</v>
      </c>
      <c r="D684" s="1">
        <v>42502</v>
      </c>
      <c r="E684" t="s">
        <v>33</v>
      </c>
      <c r="F684" t="s">
        <v>24</v>
      </c>
      <c r="G684" t="s">
        <v>25</v>
      </c>
      <c r="H684">
        <v>2147</v>
      </c>
      <c r="I684">
        <v>3</v>
      </c>
      <c r="J684">
        <v>0</v>
      </c>
      <c r="K684">
        <v>4</v>
      </c>
      <c r="L684" s="2">
        <v>2</v>
      </c>
    </row>
    <row r="685" spans="1:12" x14ac:dyDescent="0.25">
      <c r="A685">
        <v>684</v>
      </c>
      <c r="B685" t="s">
        <v>720</v>
      </c>
      <c r="C685" t="s">
        <v>13</v>
      </c>
      <c r="D685" s="1">
        <v>42913</v>
      </c>
      <c r="E685" t="s">
        <v>40</v>
      </c>
      <c r="F685" t="s">
        <v>15</v>
      </c>
      <c r="G685" t="s">
        <v>25</v>
      </c>
      <c r="H685">
        <v>2929</v>
      </c>
      <c r="I685">
        <v>4.5</v>
      </c>
      <c r="J685">
        <v>0</v>
      </c>
      <c r="K685">
        <v>0</v>
      </c>
      <c r="L685" s="2">
        <v>2</v>
      </c>
    </row>
    <row r="686" spans="1:12" x14ac:dyDescent="0.25">
      <c r="A686">
        <v>685</v>
      </c>
      <c r="B686" t="s">
        <v>721</v>
      </c>
      <c r="C686" t="s">
        <v>13</v>
      </c>
      <c r="D686" s="1">
        <v>43977</v>
      </c>
      <c r="E686" t="s">
        <v>45</v>
      </c>
      <c r="F686" t="s">
        <v>206</v>
      </c>
      <c r="G686" t="s">
        <v>47</v>
      </c>
      <c r="H686">
        <v>1452</v>
      </c>
      <c r="I686">
        <v>2</v>
      </c>
      <c r="J686">
        <v>0</v>
      </c>
      <c r="K686">
        <v>3</v>
      </c>
      <c r="L686" s="2">
        <v>1</v>
      </c>
    </row>
    <row r="687" spans="1:12" x14ac:dyDescent="0.25">
      <c r="A687">
        <v>686</v>
      </c>
      <c r="B687" t="s">
        <v>722</v>
      </c>
      <c r="C687" t="s">
        <v>13</v>
      </c>
      <c r="D687" s="1">
        <v>43985</v>
      </c>
      <c r="E687" t="s">
        <v>42</v>
      </c>
      <c r="F687" t="s">
        <v>15</v>
      </c>
      <c r="G687" t="s">
        <v>29</v>
      </c>
      <c r="H687">
        <v>3237</v>
      </c>
      <c r="I687">
        <v>3</v>
      </c>
      <c r="J687">
        <v>1</v>
      </c>
      <c r="K687">
        <v>0</v>
      </c>
      <c r="L687" s="2">
        <v>4</v>
      </c>
    </row>
    <row r="688" spans="1:12" x14ac:dyDescent="0.25">
      <c r="A688">
        <v>687</v>
      </c>
      <c r="B688" t="s">
        <v>723</v>
      </c>
      <c r="C688" t="s">
        <v>13</v>
      </c>
      <c r="D688" s="1">
        <v>42927</v>
      </c>
      <c r="E688" t="s">
        <v>42</v>
      </c>
      <c r="F688" t="s">
        <v>15</v>
      </c>
      <c r="G688" t="s">
        <v>29</v>
      </c>
      <c r="H688">
        <v>2819</v>
      </c>
      <c r="I688">
        <v>5</v>
      </c>
      <c r="J688">
        <v>0</v>
      </c>
      <c r="K688">
        <v>0</v>
      </c>
      <c r="L688" s="2">
        <v>0</v>
      </c>
    </row>
    <row r="689" spans="1:12" x14ac:dyDescent="0.25">
      <c r="A689">
        <v>688</v>
      </c>
      <c r="B689" t="s">
        <v>724</v>
      </c>
      <c r="C689" t="s">
        <v>13</v>
      </c>
      <c r="D689" s="1">
        <v>43250</v>
      </c>
      <c r="E689" t="s">
        <v>84</v>
      </c>
      <c r="F689" t="s">
        <v>15</v>
      </c>
      <c r="G689" t="s">
        <v>29</v>
      </c>
      <c r="H689">
        <v>2069</v>
      </c>
      <c r="I689">
        <v>3</v>
      </c>
      <c r="J689">
        <v>0</v>
      </c>
      <c r="K689">
        <v>0</v>
      </c>
      <c r="L689" s="2">
        <v>10</v>
      </c>
    </row>
    <row r="690" spans="1:12" x14ac:dyDescent="0.25">
      <c r="A690">
        <v>689</v>
      </c>
      <c r="B690" t="s">
        <v>725</v>
      </c>
      <c r="C690" t="s">
        <v>13</v>
      </c>
      <c r="D690" s="1">
        <v>44048</v>
      </c>
      <c r="E690" t="s">
        <v>40</v>
      </c>
      <c r="F690" t="s">
        <v>24</v>
      </c>
      <c r="G690" t="s">
        <v>29</v>
      </c>
      <c r="H690">
        <v>2606</v>
      </c>
      <c r="I690">
        <v>5</v>
      </c>
      <c r="J690">
        <v>0</v>
      </c>
      <c r="K690">
        <v>0</v>
      </c>
      <c r="L690" s="2">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91"/>
  <sheetViews>
    <sheetView topLeftCell="G16" workbookViewId="0">
      <selection activeCell="X18" sqref="X17:AK18"/>
    </sheetView>
  </sheetViews>
  <sheetFormatPr defaultRowHeight="14.25" x14ac:dyDescent="0.25"/>
  <cols>
    <col min="1" max="1" width="13.25" customWidth="1"/>
    <col min="2" max="2" width="15.625" customWidth="1"/>
    <col min="3" max="3" width="13.25" customWidth="1"/>
    <col min="4" max="4" width="16.25" style="1" customWidth="1"/>
    <col min="5" max="6" width="17.25" style="1" customWidth="1"/>
    <col min="7" max="7" width="20.625" customWidth="1"/>
    <col min="8" max="8" width="14.25" customWidth="1"/>
    <col min="10" max="10" width="16.5" customWidth="1"/>
    <col min="11" max="11" width="15.625" customWidth="1"/>
    <col min="12" max="12" width="10.875" customWidth="1"/>
    <col min="13" max="13" width="14.875" customWidth="1"/>
    <col min="14" max="14" width="16.25" customWidth="1"/>
    <col min="15" max="15" width="17.25" customWidth="1"/>
    <col min="16" max="16" width="17.5" style="2" customWidth="1"/>
    <col min="17" max="17" width="15.5" customWidth="1"/>
    <col min="18" max="18" width="11.75" style="2" customWidth="1"/>
  </cols>
  <sheetData>
    <row r="1" spans="1:21" ht="15" x14ac:dyDescent="0.25">
      <c r="A1" s="24" t="s">
        <v>0</v>
      </c>
      <c r="B1" s="25" t="s">
        <v>1</v>
      </c>
      <c r="C1" s="25" t="s">
        <v>2</v>
      </c>
      <c r="D1" s="5" t="s">
        <v>3</v>
      </c>
      <c r="E1" s="6" t="s">
        <v>726</v>
      </c>
      <c r="F1" s="25" t="s">
        <v>737</v>
      </c>
      <c r="G1" s="26" t="s">
        <v>4</v>
      </c>
      <c r="H1" s="25" t="s">
        <v>5</v>
      </c>
      <c r="I1" s="25" t="s">
        <v>6</v>
      </c>
      <c r="J1" s="27" t="s">
        <v>7</v>
      </c>
      <c r="K1" s="27" t="s">
        <v>727</v>
      </c>
      <c r="L1" s="27" t="s">
        <v>8</v>
      </c>
      <c r="M1" s="27" t="s">
        <v>9</v>
      </c>
      <c r="N1" s="27" t="s">
        <v>10</v>
      </c>
      <c r="O1" s="27" t="s">
        <v>728</v>
      </c>
      <c r="P1" s="17" t="s">
        <v>11</v>
      </c>
      <c r="Q1" s="25" t="s">
        <v>729</v>
      </c>
      <c r="R1" s="28" t="s">
        <v>730</v>
      </c>
    </row>
    <row r="2" spans="1:21" ht="15" x14ac:dyDescent="0.25">
      <c r="A2" s="7">
        <v>1</v>
      </c>
      <c r="B2" s="8" t="s">
        <v>12</v>
      </c>
      <c r="C2" s="8" t="s">
        <v>13</v>
      </c>
      <c r="D2" s="9">
        <v>43194</v>
      </c>
      <c r="E2" s="10">
        <f ca="1">DATEDIF(D2,TODAY(),"Y")</f>
        <v>6</v>
      </c>
      <c r="F2" s="18" t="str">
        <f ca="1">IF(E2=8,"Over Qlualifided",IF(E2&gt;=6,"Lead",IF(E2&gt;3,"Senior","Junior")))</f>
        <v>Lead</v>
      </c>
      <c r="G2" s="7" t="s">
        <v>14</v>
      </c>
      <c r="H2" s="8" t="s">
        <v>15</v>
      </c>
      <c r="I2" s="8" t="s">
        <v>16</v>
      </c>
      <c r="J2" s="8">
        <v>1560</v>
      </c>
      <c r="K2" s="8">
        <f>J2*12</f>
        <v>18720</v>
      </c>
      <c r="L2" s="8">
        <v>3</v>
      </c>
      <c r="M2" s="8">
        <v>1</v>
      </c>
      <c r="N2" s="8">
        <v>0</v>
      </c>
      <c r="O2" s="8">
        <f>M2+N2</f>
        <v>1</v>
      </c>
      <c r="P2" s="18">
        <v>183</v>
      </c>
      <c r="Q2" s="8" t="str">
        <f t="shared" ref="Q2:Q65" ca="1" si="0">IF(AND(P2&gt;14,E2&gt;=6),"promotion","No promotion")</f>
        <v>promotion</v>
      </c>
      <c r="R2" s="10">
        <f>IF(AND(L2&gt;3,P2&gt;14,O2&lt;2),K2+20%,K2)</f>
        <v>18720</v>
      </c>
    </row>
    <row r="3" spans="1:21" ht="15" x14ac:dyDescent="0.25">
      <c r="A3" s="11">
        <v>2</v>
      </c>
      <c r="B3" s="12" t="s">
        <v>17</v>
      </c>
      <c r="C3" s="12" t="s">
        <v>13</v>
      </c>
      <c r="D3" s="13">
        <v>43972</v>
      </c>
      <c r="E3" s="14">
        <f t="shared" ref="E3:E66" ca="1" si="1">DATEDIF(D3,TODAY(),"Y")</f>
        <v>4</v>
      </c>
      <c r="F3" s="18" t="str">
        <f t="shared" ref="F3:F66" ca="1" si="2">IF(E3=8,"Over Qlualifided",IF(E3&gt;=6,"Lead",IF(E3&gt;3,"Senior","Junior")))</f>
        <v>Senior</v>
      </c>
      <c r="G3" s="11" t="s">
        <v>14</v>
      </c>
      <c r="H3" s="12" t="s">
        <v>18</v>
      </c>
      <c r="I3" s="12" t="s">
        <v>16</v>
      </c>
      <c r="J3" s="12">
        <v>3247</v>
      </c>
      <c r="K3" s="12">
        <f t="shared" ref="K3:K66" si="3">J3*12</f>
        <v>38964</v>
      </c>
      <c r="L3" s="12">
        <v>1</v>
      </c>
      <c r="M3" s="12">
        <v>0</v>
      </c>
      <c r="N3" s="12">
        <v>5</v>
      </c>
      <c r="O3" s="12">
        <f t="shared" ref="O3:O66" si="4">M3+N3</f>
        <v>5</v>
      </c>
      <c r="P3" s="19">
        <v>198</v>
      </c>
      <c r="Q3" s="12" t="str">
        <f t="shared" ca="1" si="0"/>
        <v>No promotion</v>
      </c>
      <c r="R3" s="14">
        <f t="shared" ref="R3:R66" si="5">IF(AND(L3&gt;3,P3&gt;14,O3&lt;2),K3+20%,K3)</f>
        <v>38964</v>
      </c>
    </row>
    <row r="4" spans="1:21" ht="15" x14ac:dyDescent="0.25">
      <c r="A4" s="7">
        <v>3</v>
      </c>
      <c r="B4" s="8" t="s">
        <v>19</v>
      </c>
      <c r="C4" s="8" t="s">
        <v>20</v>
      </c>
      <c r="D4" s="9">
        <v>43006</v>
      </c>
      <c r="E4" s="10">
        <f t="shared" ca="1" si="1"/>
        <v>7</v>
      </c>
      <c r="F4" s="18" t="str">
        <f t="shared" ca="1" si="2"/>
        <v>Lead</v>
      </c>
      <c r="G4" s="7" t="s">
        <v>21</v>
      </c>
      <c r="H4" s="8" t="s">
        <v>18</v>
      </c>
      <c r="I4" s="8" t="s">
        <v>16</v>
      </c>
      <c r="J4" s="8">
        <v>2506</v>
      </c>
      <c r="K4" s="8">
        <f t="shared" si="3"/>
        <v>30072</v>
      </c>
      <c r="L4" s="8">
        <v>2</v>
      </c>
      <c r="M4" s="8">
        <v>0</v>
      </c>
      <c r="N4" s="8">
        <v>3</v>
      </c>
      <c r="O4" s="8">
        <f t="shared" si="4"/>
        <v>3</v>
      </c>
      <c r="P4" s="18">
        <v>192</v>
      </c>
      <c r="Q4" s="8" t="str">
        <f t="shared" ca="1" si="0"/>
        <v>promotion</v>
      </c>
      <c r="R4" s="10">
        <f t="shared" si="5"/>
        <v>30072</v>
      </c>
    </row>
    <row r="5" spans="1:21" ht="15" x14ac:dyDescent="0.25">
      <c r="A5" s="11">
        <v>4</v>
      </c>
      <c r="B5" s="12" t="s">
        <v>22</v>
      </c>
      <c r="C5" s="12" t="s">
        <v>13</v>
      </c>
      <c r="D5" s="13">
        <v>43326</v>
      </c>
      <c r="E5" s="14">
        <f t="shared" ca="1" si="1"/>
        <v>6</v>
      </c>
      <c r="F5" s="18" t="str">
        <f t="shared" ca="1" si="2"/>
        <v>Lead</v>
      </c>
      <c r="G5" s="11" t="s">
        <v>23</v>
      </c>
      <c r="H5" s="12" t="s">
        <v>24</v>
      </c>
      <c r="I5" s="12" t="s">
        <v>25</v>
      </c>
      <c r="J5" s="12">
        <v>1828</v>
      </c>
      <c r="K5" s="12">
        <f t="shared" si="3"/>
        <v>21936</v>
      </c>
      <c r="L5" s="12">
        <v>3</v>
      </c>
      <c r="M5" s="12">
        <v>0</v>
      </c>
      <c r="N5" s="12">
        <v>0</v>
      </c>
      <c r="O5" s="12">
        <f t="shared" si="4"/>
        <v>0</v>
      </c>
      <c r="P5" s="19">
        <v>7</v>
      </c>
      <c r="Q5" s="12" t="str">
        <f t="shared" ca="1" si="0"/>
        <v>No promotion</v>
      </c>
      <c r="R5" s="14">
        <f t="shared" si="5"/>
        <v>21936</v>
      </c>
    </row>
    <row r="6" spans="1:21" ht="15" x14ac:dyDescent="0.25">
      <c r="A6" s="7">
        <v>5</v>
      </c>
      <c r="B6" s="8" t="s">
        <v>26</v>
      </c>
      <c r="C6" s="8" t="s">
        <v>13</v>
      </c>
      <c r="D6" s="9">
        <v>43901</v>
      </c>
      <c r="E6" s="10">
        <f t="shared" ca="1" si="1"/>
        <v>4</v>
      </c>
      <c r="F6" s="18" t="str">
        <f t="shared" ca="1" si="2"/>
        <v>Senior</v>
      </c>
      <c r="G6" s="7" t="s">
        <v>23</v>
      </c>
      <c r="H6" s="8" t="s">
        <v>15</v>
      </c>
      <c r="I6" s="8" t="s">
        <v>25</v>
      </c>
      <c r="J6" s="8">
        <v>970</v>
      </c>
      <c r="K6" s="8">
        <f t="shared" si="3"/>
        <v>11640</v>
      </c>
      <c r="L6" s="8">
        <v>5</v>
      </c>
      <c r="M6" s="8">
        <v>0</v>
      </c>
      <c r="N6" s="8">
        <v>5</v>
      </c>
      <c r="O6" s="8">
        <f t="shared" si="4"/>
        <v>5</v>
      </c>
      <c r="P6" s="18">
        <v>121</v>
      </c>
      <c r="Q6" s="8" t="str">
        <f t="shared" ca="1" si="0"/>
        <v>No promotion</v>
      </c>
      <c r="R6" s="10">
        <f t="shared" si="5"/>
        <v>11640</v>
      </c>
    </row>
    <row r="7" spans="1:21" ht="15" x14ac:dyDescent="0.25">
      <c r="A7" s="11">
        <v>6</v>
      </c>
      <c r="B7" s="12" t="s">
        <v>27</v>
      </c>
      <c r="C7" s="12" t="s">
        <v>13</v>
      </c>
      <c r="D7" s="13">
        <v>42402</v>
      </c>
      <c r="E7" s="14">
        <f t="shared" ca="1" si="1"/>
        <v>8</v>
      </c>
      <c r="F7" s="18" t="str">
        <f t="shared" ca="1" si="2"/>
        <v>Over Qlualifided</v>
      </c>
      <c r="G7" s="11" t="s">
        <v>28</v>
      </c>
      <c r="H7" s="12" t="s">
        <v>18</v>
      </c>
      <c r="I7" s="12" t="s">
        <v>29</v>
      </c>
      <c r="J7" s="12">
        <v>2332</v>
      </c>
      <c r="K7" s="12">
        <f t="shared" si="3"/>
        <v>27984</v>
      </c>
      <c r="L7" s="12">
        <v>3</v>
      </c>
      <c r="M7" s="12">
        <v>3</v>
      </c>
      <c r="N7" s="12">
        <v>0</v>
      </c>
      <c r="O7" s="12">
        <f t="shared" si="4"/>
        <v>3</v>
      </c>
      <c r="P7" s="19">
        <v>8</v>
      </c>
      <c r="Q7" s="12" t="str">
        <f t="shared" ca="1" si="0"/>
        <v>No promotion</v>
      </c>
      <c r="R7" s="14">
        <f t="shared" si="5"/>
        <v>27984</v>
      </c>
    </row>
    <row r="8" spans="1:21" ht="15" x14ac:dyDescent="0.25">
      <c r="A8" s="7">
        <v>7</v>
      </c>
      <c r="B8" s="8" t="s">
        <v>30</v>
      </c>
      <c r="C8" s="8" t="s">
        <v>20</v>
      </c>
      <c r="D8" s="9">
        <v>43959</v>
      </c>
      <c r="E8" s="10">
        <f t="shared" ca="1" si="1"/>
        <v>4</v>
      </c>
      <c r="F8" s="18" t="str">
        <f t="shared" ca="1" si="2"/>
        <v>Senior</v>
      </c>
      <c r="G8" s="7" t="s">
        <v>31</v>
      </c>
      <c r="H8" s="8" t="s">
        <v>24</v>
      </c>
      <c r="I8" s="8" t="s">
        <v>25</v>
      </c>
      <c r="J8" s="8">
        <v>1959</v>
      </c>
      <c r="K8" s="8">
        <f t="shared" si="3"/>
        <v>23508</v>
      </c>
      <c r="L8" s="8">
        <v>3</v>
      </c>
      <c r="M8" s="8">
        <v>6</v>
      </c>
      <c r="N8" s="8">
        <v>0</v>
      </c>
      <c r="O8" s="8">
        <f t="shared" si="4"/>
        <v>6</v>
      </c>
      <c r="P8" s="18">
        <v>116</v>
      </c>
      <c r="Q8" s="8" t="str">
        <f t="shared" ca="1" si="0"/>
        <v>No promotion</v>
      </c>
      <c r="R8" s="10">
        <f t="shared" si="5"/>
        <v>23508</v>
      </c>
      <c r="T8" t="s">
        <v>731</v>
      </c>
      <c r="U8" t="s">
        <v>732</v>
      </c>
    </row>
    <row r="9" spans="1:21" ht="15" x14ac:dyDescent="0.25">
      <c r="A9" s="11">
        <v>8</v>
      </c>
      <c r="B9" s="12" t="s">
        <v>32</v>
      </c>
      <c r="C9" s="12" t="s">
        <v>13</v>
      </c>
      <c r="D9" s="13">
        <v>43141</v>
      </c>
      <c r="E9" s="14">
        <f t="shared" ca="1" si="1"/>
        <v>6</v>
      </c>
      <c r="F9" s="18" t="str">
        <f t="shared" ca="1" si="2"/>
        <v>Lead</v>
      </c>
      <c r="G9" s="11" t="s">
        <v>33</v>
      </c>
      <c r="H9" s="12" t="s">
        <v>15</v>
      </c>
      <c r="I9" s="12" t="s">
        <v>25</v>
      </c>
      <c r="J9" s="12">
        <v>3394</v>
      </c>
      <c r="K9" s="12">
        <f t="shared" si="3"/>
        <v>40728</v>
      </c>
      <c r="L9" s="12">
        <v>5</v>
      </c>
      <c r="M9" s="12">
        <v>0</v>
      </c>
      <c r="N9" s="12">
        <v>0</v>
      </c>
      <c r="O9" s="12">
        <f t="shared" si="4"/>
        <v>0</v>
      </c>
      <c r="P9" s="19">
        <v>7</v>
      </c>
      <c r="Q9" s="12" t="str">
        <f t="shared" ca="1" si="0"/>
        <v>No promotion</v>
      </c>
      <c r="R9" s="14">
        <f t="shared" si="5"/>
        <v>40728</v>
      </c>
      <c r="T9" t="s">
        <v>733</v>
      </c>
      <c r="U9">
        <f>MAX(K:K)</f>
        <v>41400</v>
      </c>
    </row>
    <row r="10" spans="1:21" ht="15" x14ac:dyDescent="0.25">
      <c r="A10" s="7">
        <v>9</v>
      </c>
      <c r="B10" s="8" t="s">
        <v>34</v>
      </c>
      <c r="C10" s="8" t="s">
        <v>20</v>
      </c>
      <c r="D10" s="9">
        <v>43170</v>
      </c>
      <c r="E10" s="10">
        <f t="shared" ca="1" si="1"/>
        <v>6</v>
      </c>
      <c r="F10" s="18" t="str">
        <f t="shared" ca="1" si="2"/>
        <v>Lead</v>
      </c>
      <c r="G10" s="7" t="s">
        <v>35</v>
      </c>
      <c r="H10" s="8" t="s">
        <v>15</v>
      </c>
      <c r="I10" s="8" t="s">
        <v>29</v>
      </c>
      <c r="J10" s="8">
        <v>1479</v>
      </c>
      <c r="K10" s="8">
        <f t="shared" si="3"/>
        <v>17748</v>
      </c>
      <c r="L10" s="8">
        <v>4.5</v>
      </c>
      <c r="M10" s="8">
        <v>0</v>
      </c>
      <c r="N10" s="8">
        <v>0</v>
      </c>
      <c r="O10" s="8">
        <f t="shared" si="4"/>
        <v>0</v>
      </c>
      <c r="P10" s="18">
        <v>105</v>
      </c>
      <c r="Q10" s="8" t="str">
        <f t="shared" ca="1" si="0"/>
        <v>promotion</v>
      </c>
      <c r="R10" s="10">
        <f t="shared" si="5"/>
        <v>17748.2</v>
      </c>
      <c r="T10" t="s">
        <v>734</v>
      </c>
      <c r="U10">
        <f>MIN(K:K)</f>
        <v>8436</v>
      </c>
    </row>
    <row r="11" spans="1:21" ht="15" x14ac:dyDescent="0.25">
      <c r="A11" s="11">
        <v>10</v>
      </c>
      <c r="B11" s="12" t="s">
        <v>36</v>
      </c>
      <c r="C11" s="12" t="s">
        <v>13</v>
      </c>
      <c r="D11" s="13">
        <v>43833</v>
      </c>
      <c r="E11" s="14">
        <f t="shared" ca="1" si="1"/>
        <v>4</v>
      </c>
      <c r="F11" s="18" t="str">
        <f t="shared" ca="1" si="2"/>
        <v>Senior</v>
      </c>
      <c r="G11" s="11" t="s">
        <v>33</v>
      </c>
      <c r="H11" s="12" t="s">
        <v>15</v>
      </c>
      <c r="I11" s="12" t="s">
        <v>25</v>
      </c>
      <c r="J11" s="12">
        <v>1186</v>
      </c>
      <c r="K11" s="12">
        <f t="shared" si="3"/>
        <v>14232</v>
      </c>
      <c r="L11" s="12">
        <v>4.5</v>
      </c>
      <c r="M11" s="12">
        <v>1</v>
      </c>
      <c r="N11" s="12">
        <v>0</v>
      </c>
      <c r="O11" s="12">
        <f t="shared" si="4"/>
        <v>1</v>
      </c>
      <c r="P11" s="19">
        <v>153</v>
      </c>
      <c r="Q11" s="12" t="str">
        <f t="shared" ca="1" si="0"/>
        <v>No promotion</v>
      </c>
      <c r="R11" s="14">
        <f t="shared" si="5"/>
        <v>14232.2</v>
      </c>
    </row>
    <row r="12" spans="1:21" ht="15" x14ac:dyDescent="0.25">
      <c r="A12" s="7">
        <v>11</v>
      </c>
      <c r="B12" s="8" t="s">
        <v>37</v>
      </c>
      <c r="C12" s="8" t="s">
        <v>13</v>
      </c>
      <c r="D12" s="9">
        <v>43116</v>
      </c>
      <c r="E12" s="10">
        <f t="shared" ca="1" si="1"/>
        <v>6</v>
      </c>
      <c r="F12" s="18" t="str">
        <f t="shared" ca="1" si="2"/>
        <v>Lead</v>
      </c>
      <c r="G12" s="7" t="s">
        <v>23</v>
      </c>
      <c r="H12" s="8" t="s">
        <v>38</v>
      </c>
      <c r="I12" s="8" t="s">
        <v>25</v>
      </c>
      <c r="J12" s="8">
        <v>1485</v>
      </c>
      <c r="K12" s="8">
        <f t="shared" si="3"/>
        <v>17820</v>
      </c>
      <c r="L12" s="8">
        <v>2</v>
      </c>
      <c r="M12" s="8">
        <v>5</v>
      </c>
      <c r="N12" s="8">
        <v>0</v>
      </c>
      <c r="O12" s="8">
        <f t="shared" si="4"/>
        <v>5</v>
      </c>
      <c r="P12" s="18">
        <v>12</v>
      </c>
      <c r="Q12" s="8" t="str">
        <f t="shared" ca="1" si="0"/>
        <v>No promotion</v>
      </c>
      <c r="R12" s="10">
        <f t="shared" si="5"/>
        <v>17820</v>
      </c>
      <c r="U12" t="s">
        <v>735</v>
      </c>
    </row>
    <row r="13" spans="1:21" ht="15" x14ac:dyDescent="0.25">
      <c r="A13" s="11">
        <v>12</v>
      </c>
      <c r="B13" s="12" t="s">
        <v>39</v>
      </c>
      <c r="C13" s="12" t="s">
        <v>13</v>
      </c>
      <c r="D13" s="13">
        <v>43300</v>
      </c>
      <c r="E13" s="14">
        <f t="shared" ca="1" si="1"/>
        <v>6</v>
      </c>
      <c r="F13" s="18" t="str">
        <f t="shared" ca="1" si="2"/>
        <v>Lead</v>
      </c>
      <c r="G13" s="11" t="s">
        <v>40</v>
      </c>
      <c r="H13" s="12" t="s">
        <v>15</v>
      </c>
      <c r="I13" s="12" t="s">
        <v>25</v>
      </c>
      <c r="J13" s="12">
        <v>2016</v>
      </c>
      <c r="K13" s="12">
        <f t="shared" si="3"/>
        <v>24192</v>
      </c>
      <c r="L13" s="12">
        <v>1</v>
      </c>
      <c r="M13" s="12">
        <v>2</v>
      </c>
      <c r="N13" s="12">
        <v>0</v>
      </c>
      <c r="O13" s="12">
        <f t="shared" si="4"/>
        <v>2</v>
      </c>
      <c r="P13" s="19">
        <v>70</v>
      </c>
      <c r="Q13" s="12" t="str">
        <f t="shared" ca="1" si="0"/>
        <v>promotion</v>
      </c>
      <c r="R13" s="14">
        <f t="shared" si="5"/>
        <v>24192</v>
      </c>
      <c r="T13">
        <v>1</v>
      </c>
      <c r="U13" t="str">
        <f>VLOOKUP(T13,A2:R690,2,FALSE)</f>
        <v>Ghadir Sharaf</v>
      </c>
    </row>
    <row r="14" spans="1:21" ht="15" x14ac:dyDescent="0.25">
      <c r="A14" s="7">
        <v>13</v>
      </c>
      <c r="B14" s="8" t="s">
        <v>41</v>
      </c>
      <c r="C14" s="8" t="s">
        <v>20</v>
      </c>
      <c r="D14" s="9">
        <v>43415</v>
      </c>
      <c r="E14" s="10">
        <f t="shared" ca="1" si="1"/>
        <v>5</v>
      </c>
      <c r="F14" s="18" t="str">
        <f t="shared" ca="1" si="2"/>
        <v>Senior</v>
      </c>
      <c r="G14" s="7" t="s">
        <v>42</v>
      </c>
      <c r="H14" s="8" t="s">
        <v>15</v>
      </c>
      <c r="I14" s="8" t="s">
        <v>25</v>
      </c>
      <c r="J14" s="8">
        <v>1999</v>
      </c>
      <c r="K14" s="8">
        <f t="shared" si="3"/>
        <v>23988</v>
      </c>
      <c r="L14" s="8">
        <v>5</v>
      </c>
      <c r="M14" s="8">
        <v>6</v>
      </c>
      <c r="N14" s="8">
        <v>0</v>
      </c>
      <c r="O14" s="8">
        <f t="shared" si="4"/>
        <v>6</v>
      </c>
      <c r="P14" s="18">
        <v>85</v>
      </c>
      <c r="Q14" s="8" t="str">
        <f t="shared" ca="1" si="0"/>
        <v>No promotion</v>
      </c>
      <c r="R14" s="10">
        <f t="shared" si="5"/>
        <v>23988</v>
      </c>
      <c r="T14">
        <v>2</v>
      </c>
      <c r="U14" t="str">
        <f t="shared" ref="U14:U35" si="6">VLOOKUP(T14,A3:R691,2,FALSE)</f>
        <v>Omar Qbany</v>
      </c>
    </row>
    <row r="15" spans="1:21" ht="15" x14ac:dyDescent="0.25">
      <c r="A15" s="11">
        <v>14</v>
      </c>
      <c r="B15" s="12" t="s">
        <v>43</v>
      </c>
      <c r="C15" s="12" t="s">
        <v>20</v>
      </c>
      <c r="D15" s="13">
        <v>42430</v>
      </c>
      <c r="E15" s="14">
        <f t="shared" ca="1" si="1"/>
        <v>8</v>
      </c>
      <c r="F15" s="18" t="str">
        <f t="shared" ca="1" si="2"/>
        <v>Over Qlualifided</v>
      </c>
      <c r="G15" s="11" t="s">
        <v>42</v>
      </c>
      <c r="H15" s="12" t="s">
        <v>24</v>
      </c>
      <c r="I15" s="12" t="s">
        <v>29</v>
      </c>
      <c r="J15" s="12">
        <v>3404</v>
      </c>
      <c r="K15" s="12">
        <f t="shared" si="3"/>
        <v>40848</v>
      </c>
      <c r="L15" s="12">
        <v>5</v>
      </c>
      <c r="M15" s="12">
        <v>1</v>
      </c>
      <c r="N15" s="12">
        <v>0</v>
      </c>
      <c r="O15" s="12">
        <f t="shared" si="4"/>
        <v>1</v>
      </c>
      <c r="P15" s="19">
        <v>8</v>
      </c>
      <c r="Q15" s="12" t="str">
        <f t="shared" ca="1" si="0"/>
        <v>No promotion</v>
      </c>
      <c r="R15" s="14">
        <f t="shared" si="5"/>
        <v>40848</v>
      </c>
      <c r="T15">
        <v>3</v>
      </c>
      <c r="U15" t="str">
        <f t="shared" si="6"/>
        <v>Ailya Bikri</v>
      </c>
    </row>
    <row r="16" spans="1:21" ht="15" x14ac:dyDescent="0.25">
      <c r="A16" s="7">
        <v>15</v>
      </c>
      <c r="B16" s="8" t="s">
        <v>44</v>
      </c>
      <c r="C16" s="8" t="s">
        <v>20</v>
      </c>
      <c r="D16" s="9">
        <v>43438</v>
      </c>
      <c r="E16" s="10">
        <f t="shared" ca="1" si="1"/>
        <v>5</v>
      </c>
      <c r="F16" s="18" t="str">
        <f t="shared" ca="1" si="2"/>
        <v>Senior</v>
      </c>
      <c r="G16" s="7" t="s">
        <v>45</v>
      </c>
      <c r="H16" s="8" t="s">
        <v>15</v>
      </c>
      <c r="I16" s="8" t="s">
        <v>25</v>
      </c>
      <c r="J16" s="8">
        <v>889</v>
      </c>
      <c r="K16" s="8">
        <f t="shared" si="3"/>
        <v>10668</v>
      </c>
      <c r="L16" s="8">
        <v>3</v>
      </c>
      <c r="M16" s="8">
        <v>1</v>
      </c>
      <c r="N16" s="8">
        <v>1</v>
      </c>
      <c r="O16" s="8">
        <f t="shared" si="4"/>
        <v>2</v>
      </c>
      <c r="P16" s="18">
        <v>8</v>
      </c>
      <c r="Q16" s="8" t="str">
        <f t="shared" ca="1" si="0"/>
        <v>No promotion</v>
      </c>
      <c r="R16" s="10">
        <f t="shared" si="5"/>
        <v>10668</v>
      </c>
      <c r="T16">
        <v>4</v>
      </c>
      <c r="U16" t="str">
        <f t="shared" si="6"/>
        <v>Lwiy Zueitr</v>
      </c>
    </row>
    <row r="17" spans="1:21" ht="15" x14ac:dyDescent="0.25">
      <c r="A17" s="11">
        <v>16</v>
      </c>
      <c r="B17" s="12" t="s">
        <v>46</v>
      </c>
      <c r="C17" s="12" t="s">
        <v>13</v>
      </c>
      <c r="D17" s="13">
        <v>43745</v>
      </c>
      <c r="E17" s="14">
        <f t="shared" ca="1" si="1"/>
        <v>4</v>
      </c>
      <c r="F17" s="18" t="str">
        <f t="shared" ca="1" si="2"/>
        <v>Senior</v>
      </c>
      <c r="G17" s="11" t="s">
        <v>31</v>
      </c>
      <c r="H17" s="12" t="s">
        <v>15</v>
      </c>
      <c r="I17" s="12" t="s">
        <v>47</v>
      </c>
      <c r="J17" s="12">
        <v>930</v>
      </c>
      <c r="K17" s="12">
        <f t="shared" si="3"/>
        <v>11160</v>
      </c>
      <c r="L17" s="12">
        <v>3</v>
      </c>
      <c r="M17" s="12">
        <v>0</v>
      </c>
      <c r="N17" s="12">
        <v>0</v>
      </c>
      <c r="O17" s="12">
        <f t="shared" si="4"/>
        <v>0</v>
      </c>
      <c r="P17" s="19">
        <v>77</v>
      </c>
      <c r="Q17" s="12" t="str">
        <f t="shared" ca="1" si="0"/>
        <v>No promotion</v>
      </c>
      <c r="R17" s="14">
        <f t="shared" si="5"/>
        <v>11160</v>
      </c>
      <c r="T17">
        <v>5</v>
      </c>
      <c r="U17" t="str">
        <f t="shared" si="6"/>
        <v>Ahmad Alhalaliu</v>
      </c>
    </row>
    <row r="18" spans="1:21" ht="15" x14ac:dyDescent="0.25">
      <c r="A18" s="7">
        <v>17</v>
      </c>
      <c r="B18" s="8" t="s">
        <v>48</v>
      </c>
      <c r="C18" s="8" t="s">
        <v>20</v>
      </c>
      <c r="D18" s="9">
        <v>42517</v>
      </c>
      <c r="E18" s="10">
        <f t="shared" ca="1" si="1"/>
        <v>8</v>
      </c>
      <c r="F18" s="18" t="str">
        <f t="shared" ca="1" si="2"/>
        <v>Over Qlualifided</v>
      </c>
      <c r="G18" s="7" t="s">
        <v>33</v>
      </c>
      <c r="H18" s="8" t="s">
        <v>18</v>
      </c>
      <c r="I18" s="8" t="s">
        <v>16</v>
      </c>
      <c r="J18" s="8">
        <v>3149</v>
      </c>
      <c r="K18" s="8">
        <f t="shared" si="3"/>
        <v>37788</v>
      </c>
      <c r="L18" s="8">
        <v>4.5</v>
      </c>
      <c r="M18" s="8">
        <v>0</v>
      </c>
      <c r="N18" s="8">
        <v>0</v>
      </c>
      <c r="O18" s="8">
        <f t="shared" si="4"/>
        <v>0</v>
      </c>
      <c r="P18" s="18">
        <v>93</v>
      </c>
      <c r="Q18" s="8" t="str">
        <f t="shared" ca="1" si="0"/>
        <v>promotion</v>
      </c>
      <c r="R18" s="10">
        <f t="shared" si="5"/>
        <v>37788.199999999997</v>
      </c>
      <c r="T18">
        <v>6</v>
      </c>
      <c r="U18" t="str">
        <f t="shared" si="6"/>
        <v>Muhamad Alaya</v>
      </c>
    </row>
    <row r="19" spans="1:21" ht="15" x14ac:dyDescent="0.25">
      <c r="A19" s="11">
        <v>18</v>
      </c>
      <c r="B19" s="12" t="s">
        <v>49</v>
      </c>
      <c r="C19" s="12" t="s">
        <v>13</v>
      </c>
      <c r="D19" s="13">
        <v>43232</v>
      </c>
      <c r="E19" s="14">
        <f t="shared" ca="1" si="1"/>
        <v>6</v>
      </c>
      <c r="F19" s="18" t="str">
        <f t="shared" ca="1" si="2"/>
        <v>Lead</v>
      </c>
      <c r="G19" s="11" t="s">
        <v>14</v>
      </c>
      <c r="H19" s="12" t="s">
        <v>24</v>
      </c>
      <c r="I19" s="12" t="s">
        <v>16</v>
      </c>
      <c r="J19" s="12">
        <v>1295</v>
      </c>
      <c r="K19" s="12">
        <f t="shared" si="3"/>
        <v>15540</v>
      </c>
      <c r="L19" s="12">
        <v>3</v>
      </c>
      <c r="M19" s="12">
        <v>4</v>
      </c>
      <c r="N19" s="12">
        <v>0</v>
      </c>
      <c r="O19" s="12">
        <f t="shared" si="4"/>
        <v>4</v>
      </c>
      <c r="P19" s="19">
        <v>153</v>
      </c>
      <c r="Q19" s="12" t="str">
        <f t="shared" ca="1" si="0"/>
        <v>promotion</v>
      </c>
      <c r="R19" s="14">
        <f t="shared" si="5"/>
        <v>15540</v>
      </c>
      <c r="T19">
        <v>7</v>
      </c>
      <c r="U19" t="str">
        <f t="shared" si="6"/>
        <v>Iin Almilat</v>
      </c>
    </row>
    <row r="20" spans="1:21" ht="15" x14ac:dyDescent="0.25">
      <c r="A20" s="7">
        <v>19</v>
      </c>
      <c r="B20" s="8" t="s">
        <v>50</v>
      </c>
      <c r="C20" s="8" t="s">
        <v>20</v>
      </c>
      <c r="D20" s="9">
        <v>43214</v>
      </c>
      <c r="E20" s="10">
        <f t="shared" ca="1" si="1"/>
        <v>6</v>
      </c>
      <c r="F20" s="18" t="str">
        <f t="shared" ca="1" si="2"/>
        <v>Lead</v>
      </c>
      <c r="G20" s="7" t="s">
        <v>14</v>
      </c>
      <c r="H20" s="8" t="s">
        <v>24</v>
      </c>
      <c r="I20" s="8" t="s">
        <v>47</v>
      </c>
      <c r="J20" s="8">
        <v>2162</v>
      </c>
      <c r="K20" s="8">
        <f t="shared" si="3"/>
        <v>25944</v>
      </c>
      <c r="L20" s="8">
        <v>3</v>
      </c>
      <c r="M20" s="8">
        <v>0</v>
      </c>
      <c r="N20" s="8">
        <v>0</v>
      </c>
      <c r="O20" s="8">
        <f t="shared" si="4"/>
        <v>0</v>
      </c>
      <c r="P20" s="18">
        <v>8</v>
      </c>
      <c r="Q20" s="8" t="str">
        <f t="shared" ca="1" si="0"/>
        <v>No promotion</v>
      </c>
      <c r="R20" s="10">
        <f t="shared" si="5"/>
        <v>25944</v>
      </c>
      <c r="T20">
        <v>8</v>
      </c>
      <c r="U20" t="str">
        <f t="shared" si="6"/>
        <v>Muhamad Alrifaei</v>
      </c>
    </row>
    <row r="21" spans="1:21" ht="15" x14ac:dyDescent="0.25">
      <c r="A21" s="11">
        <v>20</v>
      </c>
      <c r="B21" s="12" t="s">
        <v>51</v>
      </c>
      <c r="C21" s="12" t="s">
        <v>13</v>
      </c>
      <c r="D21" s="13">
        <v>43740</v>
      </c>
      <c r="E21" s="14">
        <f t="shared" ca="1" si="1"/>
        <v>5</v>
      </c>
      <c r="F21" s="18" t="str">
        <f t="shared" ca="1" si="2"/>
        <v>Senior</v>
      </c>
      <c r="G21" s="11" t="s">
        <v>28</v>
      </c>
      <c r="H21" s="12" t="s">
        <v>24</v>
      </c>
      <c r="I21" s="12" t="s">
        <v>16</v>
      </c>
      <c r="J21" s="12">
        <v>2180</v>
      </c>
      <c r="K21" s="12">
        <f t="shared" si="3"/>
        <v>26160</v>
      </c>
      <c r="L21" s="12">
        <v>2</v>
      </c>
      <c r="M21" s="12">
        <v>6</v>
      </c>
      <c r="N21" s="12">
        <v>0</v>
      </c>
      <c r="O21" s="12">
        <f t="shared" si="4"/>
        <v>6</v>
      </c>
      <c r="P21" s="19">
        <v>10</v>
      </c>
      <c r="Q21" s="12" t="str">
        <f t="shared" ca="1" si="0"/>
        <v>No promotion</v>
      </c>
      <c r="R21" s="14">
        <f t="shared" si="5"/>
        <v>26160</v>
      </c>
      <c r="T21">
        <v>9</v>
      </c>
      <c r="U21" t="str">
        <f t="shared" si="6"/>
        <v>Susin Alqadah</v>
      </c>
    </row>
    <row r="22" spans="1:21" ht="15" x14ac:dyDescent="0.25">
      <c r="A22" s="7">
        <v>21</v>
      </c>
      <c r="B22" s="8" t="s">
        <v>52</v>
      </c>
      <c r="C22" s="8" t="s">
        <v>13</v>
      </c>
      <c r="D22" s="9">
        <v>44168</v>
      </c>
      <c r="E22" s="10">
        <f t="shared" ca="1" si="1"/>
        <v>3</v>
      </c>
      <c r="F22" s="18" t="str">
        <f t="shared" ca="1" si="2"/>
        <v>Junior</v>
      </c>
      <c r="G22" s="7" t="s">
        <v>33</v>
      </c>
      <c r="H22" s="8" t="s">
        <v>15</v>
      </c>
      <c r="I22" s="8" t="s">
        <v>25</v>
      </c>
      <c r="J22" s="8">
        <v>1475</v>
      </c>
      <c r="K22" s="8">
        <f t="shared" si="3"/>
        <v>17700</v>
      </c>
      <c r="L22" s="8">
        <v>5</v>
      </c>
      <c r="M22" s="8">
        <v>0</v>
      </c>
      <c r="N22" s="8">
        <v>0</v>
      </c>
      <c r="O22" s="8">
        <f t="shared" si="4"/>
        <v>0</v>
      </c>
      <c r="P22" s="18">
        <v>98</v>
      </c>
      <c r="Q22" s="8" t="str">
        <f t="shared" ca="1" si="0"/>
        <v>No promotion</v>
      </c>
      <c r="R22" s="10">
        <f t="shared" si="5"/>
        <v>17700.2</v>
      </c>
      <c r="T22">
        <v>10</v>
      </c>
      <c r="U22" t="str">
        <f t="shared" si="6"/>
        <v>Muhamad Iad</v>
      </c>
    </row>
    <row r="23" spans="1:21" ht="15" x14ac:dyDescent="0.25">
      <c r="A23" s="11">
        <v>22</v>
      </c>
      <c r="B23" s="12" t="s">
        <v>53</v>
      </c>
      <c r="C23" s="12" t="s">
        <v>13</v>
      </c>
      <c r="D23" s="13">
        <v>43473</v>
      </c>
      <c r="E23" s="14">
        <f t="shared" ca="1" si="1"/>
        <v>5</v>
      </c>
      <c r="F23" s="18" t="str">
        <f t="shared" ca="1" si="2"/>
        <v>Senior</v>
      </c>
      <c r="G23" s="11" t="s">
        <v>54</v>
      </c>
      <c r="H23" s="12" t="s">
        <v>15</v>
      </c>
      <c r="I23" s="12" t="s">
        <v>25</v>
      </c>
      <c r="J23" s="12">
        <v>1290</v>
      </c>
      <c r="K23" s="12">
        <f t="shared" si="3"/>
        <v>15480</v>
      </c>
      <c r="L23" s="12">
        <v>3</v>
      </c>
      <c r="M23" s="12">
        <v>4</v>
      </c>
      <c r="N23" s="12">
        <v>0</v>
      </c>
      <c r="O23" s="12">
        <f t="shared" si="4"/>
        <v>4</v>
      </c>
      <c r="P23" s="19">
        <v>109</v>
      </c>
      <c r="Q23" s="12" t="str">
        <f t="shared" ca="1" si="0"/>
        <v>No promotion</v>
      </c>
      <c r="R23" s="14">
        <f t="shared" si="5"/>
        <v>15480</v>
      </c>
      <c r="T23">
        <v>11</v>
      </c>
      <c r="U23" t="str">
        <f t="shared" si="6"/>
        <v>Muhamad Nasif</v>
      </c>
    </row>
    <row r="24" spans="1:21" ht="15" x14ac:dyDescent="0.25">
      <c r="A24" s="7">
        <v>23</v>
      </c>
      <c r="B24" s="8" t="s">
        <v>55</v>
      </c>
      <c r="C24" s="8" t="s">
        <v>13</v>
      </c>
      <c r="D24" s="9">
        <v>43783</v>
      </c>
      <c r="E24" s="10">
        <f t="shared" ca="1" si="1"/>
        <v>4</v>
      </c>
      <c r="F24" s="18" t="str">
        <f t="shared" ca="1" si="2"/>
        <v>Senior</v>
      </c>
      <c r="G24" s="7" t="s">
        <v>56</v>
      </c>
      <c r="H24" s="8" t="s">
        <v>18</v>
      </c>
      <c r="I24" s="8" t="s">
        <v>25</v>
      </c>
      <c r="J24" s="8">
        <v>1764</v>
      </c>
      <c r="K24" s="8">
        <f t="shared" si="3"/>
        <v>21168</v>
      </c>
      <c r="L24" s="8">
        <v>3</v>
      </c>
      <c r="M24" s="8">
        <v>0</v>
      </c>
      <c r="N24" s="8">
        <v>0</v>
      </c>
      <c r="O24" s="8">
        <f t="shared" si="4"/>
        <v>0</v>
      </c>
      <c r="P24" s="18">
        <v>111</v>
      </c>
      <c r="Q24" s="8" t="str">
        <f t="shared" ca="1" si="0"/>
        <v>No promotion</v>
      </c>
      <c r="R24" s="10">
        <f t="shared" si="5"/>
        <v>21168</v>
      </c>
      <c r="T24">
        <v>12</v>
      </c>
      <c r="U24" t="str">
        <f t="shared" si="6"/>
        <v>Muhamad Dbs</v>
      </c>
    </row>
    <row r="25" spans="1:21" ht="15" x14ac:dyDescent="0.25">
      <c r="A25" s="11">
        <v>24</v>
      </c>
      <c r="B25" s="12" t="s">
        <v>57</v>
      </c>
      <c r="C25" s="12" t="s">
        <v>13</v>
      </c>
      <c r="D25" s="13">
        <v>43755</v>
      </c>
      <c r="E25" s="14">
        <f t="shared" ca="1" si="1"/>
        <v>4</v>
      </c>
      <c r="F25" s="18" t="str">
        <f t="shared" ca="1" si="2"/>
        <v>Senior</v>
      </c>
      <c r="G25" s="11" t="s">
        <v>58</v>
      </c>
      <c r="H25" s="12" t="s">
        <v>18</v>
      </c>
      <c r="I25" s="12" t="s">
        <v>16</v>
      </c>
      <c r="J25" s="12">
        <v>2682</v>
      </c>
      <c r="K25" s="12">
        <f t="shared" si="3"/>
        <v>32184</v>
      </c>
      <c r="L25" s="12">
        <v>4.5</v>
      </c>
      <c r="M25" s="12">
        <v>1</v>
      </c>
      <c r="N25" s="12">
        <v>0</v>
      </c>
      <c r="O25" s="12">
        <f t="shared" si="4"/>
        <v>1</v>
      </c>
      <c r="P25" s="19">
        <v>32</v>
      </c>
      <c r="Q25" s="12" t="str">
        <f t="shared" ca="1" si="0"/>
        <v>No promotion</v>
      </c>
      <c r="R25" s="14">
        <f t="shared" si="5"/>
        <v>32184.2</v>
      </c>
      <c r="T25">
        <v>13</v>
      </c>
      <c r="U25" t="str">
        <f t="shared" si="6"/>
        <v>Razaan Qdw</v>
      </c>
    </row>
    <row r="26" spans="1:21" ht="15" x14ac:dyDescent="0.25">
      <c r="A26" s="7">
        <v>25</v>
      </c>
      <c r="B26" s="8" t="s">
        <v>59</v>
      </c>
      <c r="C26" s="8" t="s">
        <v>13</v>
      </c>
      <c r="D26" s="9">
        <v>44178</v>
      </c>
      <c r="E26" s="10">
        <f t="shared" ca="1" si="1"/>
        <v>3</v>
      </c>
      <c r="F26" s="18" t="str">
        <f t="shared" ca="1" si="2"/>
        <v>Junior</v>
      </c>
      <c r="G26" s="7" t="s">
        <v>40</v>
      </c>
      <c r="H26" s="8" t="s">
        <v>15</v>
      </c>
      <c r="I26" s="8" t="s">
        <v>29</v>
      </c>
      <c r="J26" s="8">
        <v>3044</v>
      </c>
      <c r="K26" s="8">
        <f t="shared" si="3"/>
        <v>36528</v>
      </c>
      <c r="L26" s="8">
        <v>3</v>
      </c>
      <c r="M26" s="8">
        <v>6</v>
      </c>
      <c r="N26" s="8">
        <v>0</v>
      </c>
      <c r="O26" s="8">
        <f t="shared" si="4"/>
        <v>6</v>
      </c>
      <c r="P26" s="18">
        <v>94</v>
      </c>
      <c r="Q26" s="8" t="str">
        <f t="shared" ca="1" si="0"/>
        <v>No promotion</v>
      </c>
      <c r="R26" s="10">
        <f t="shared" si="5"/>
        <v>36528</v>
      </c>
      <c r="T26">
        <v>14</v>
      </c>
      <c r="U26" t="str">
        <f t="shared" si="6"/>
        <v>Iilian Muhamad</v>
      </c>
    </row>
    <row r="27" spans="1:21" ht="15" x14ac:dyDescent="0.25">
      <c r="A27" s="11">
        <v>26</v>
      </c>
      <c r="B27" s="12" t="s">
        <v>60</v>
      </c>
      <c r="C27" s="12" t="s">
        <v>20</v>
      </c>
      <c r="D27" s="13">
        <v>44045</v>
      </c>
      <c r="E27" s="14">
        <f t="shared" ca="1" si="1"/>
        <v>4</v>
      </c>
      <c r="F27" s="18" t="str">
        <f t="shared" ca="1" si="2"/>
        <v>Senior</v>
      </c>
      <c r="G27" s="11" t="s">
        <v>28</v>
      </c>
      <c r="H27" s="12" t="s">
        <v>15</v>
      </c>
      <c r="I27" s="12" t="s">
        <v>25</v>
      </c>
      <c r="J27" s="12">
        <v>890</v>
      </c>
      <c r="K27" s="12">
        <f t="shared" si="3"/>
        <v>10680</v>
      </c>
      <c r="L27" s="12">
        <v>4.5</v>
      </c>
      <c r="M27" s="12">
        <v>0</v>
      </c>
      <c r="N27" s="12">
        <v>0</v>
      </c>
      <c r="O27" s="12">
        <f t="shared" si="4"/>
        <v>0</v>
      </c>
      <c r="P27" s="19">
        <v>13</v>
      </c>
      <c r="Q27" s="12" t="str">
        <f t="shared" ca="1" si="0"/>
        <v>No promotion</v>
      </c>
      <c r="R27" s="14">
        <f t="shared" si="5"/>
        <v>10680</v>
      </c>
      <c r="T27">
        <v>15</v>
      </c>
      <c r="U27" t="str">
        <f t="shared" si="6"/>
        <v>Bayan Aljurmqaniu</v>
      </c>
    </row>
    <row r="28" spans="1:21" ht="15" x14ac:dyDescent="0.25">
      <c r="A28" s="7">
        <v>27</v>
      </c>
      <c r="B28" s="8" t="s">
        <v>61</v>
      </c>
      <c r="C28" s="8" t="s">
        <v>13</v>
      </c>
      <c r="D28" s="9">
        <v>43437</v>
      </c>
      <c r="E28" s="10">
        <f t="shared" ca="1" si="1"/>
        <v>5</v>
      </c>
      <c r="F28" s="18" t="str">
        <f t="shared" ca="1" si="2"/>
        <v>Senior</v>
      </c>
      <c r="G28" s="7" t="s">
        <v>14</v>
      </c>
      <c r="H28" s="8" t="s">
        <v>15</v>
      </c>
      <c r="I28" s="8" t="s">
        <v>16</v>
      </c>
      <c r="J28" s="8">
        <v>2207</v>
      </c>
      <c r="K28" s="8">
        <f t="shared" si="3"/>
        <v>26484</v>
      </c>
      <c r="L28" s="8">
        <v>5</v>
      </c>
      <c r="M28" s="8">
        <v>0</v>
      </c>
      <c r="N28" s="8">
        <v>0</v>
      </c>
      <c r="O28" s="8">
        <f t="shared" si="4"/>
        <v>0</v>
      </c>
      <c r="P28" s="18">
        <v>70</v>
      </c>
      <c r="Q28" s="8" t="str">
        <f t="shared" ca="1" si="0"/>
        <v>No promotion</v>
      </c>
      <c r="R28" s="10">
        <f t="shared" si="5"/>
        <v>26484.2</v>
      </c>
      <c r="T28">
        <v>16</v>
      </c>
      <c r="U28" t="str">
        <f t="shared" si="6"/>
        <v>Alaa Husayn</v>
      </c>
    </row>
    <row r="29" spans="1:21" ht="15" x14ac:dyDescent="0.25">
      <c r="A29" s="11">
        <v>28</v>
      </c>
      <c r="B29" s="12" t="s">
        <v>62</v>
      </c>
      <c r="C29" s="12" t="s">
        <v>20</v>
      </c>
      <c r="D29" s="13">
        <v>43530</v>
      </c>
      <c r="E29" s="14">
        <f t="shared" ca="1" si="1"/>
        <v>5</v>
      </c>
      <c r="F29" s="18" t="str">
        <f t="shared" ca="1" si="2"/>
        <v>Senior</v>
      </c>
      <c r="G29" s="11" t="s">
        <v>23</v>
      </c>
      <c r="H29" s="12" t="s">
        <v>18</v>
      </c>
      <c r="I29" s="12" t="s">
        <v>16</v>
      </c>
      <c r="J29" s="12">
        <v>2136</v>
      </c>
      <c r="K29" s="12">
        <f t="shared" si="3"/>
        <v>25632</v>
      </c>
      <c r="L29" s="12">
        <v>4.5</v>
      </c>
      <c r="M29" s="12">
        <v>1</v>
      </c>
      <c r="N29" s="12">
        <v>0</v>
      </c>
      <c r="O29" s="12">
        <f t="shared" si="4"/>
        <v>1</v>
      </c>
      <c r="P29" s="19">
        <v>9</v>
      </c>
      <c r="Q29" s="12" t="str">
        <f t="shared" ca="1" si="0"/>
        <v>No promotion</v>
      </c>
      <c r="R29" s="14">
        <f t="shared" si="5"/>
        <v>25632</v>
      </c>
      <c r="T29">
        <v>17</v>
      </c>
      <c r="U29" t="str">
        <f t="shared" si="6"/>
        <v>Sandra Salim</v>
      </c>
    </row>
    <row r="30" spans="1:21" ht="15" x14ac:dyDescent="0.25">
      <c r="A30" s="7">
        <v>29</v>
      </c>
      <c r="B30" s="8" t="s">
        <v>63</v>
      </c>
      <c r="C30" s="8" t="s">
        <v>20</v>
      </c>
      <c r="D30" s="9">
        <v>43815</v>
      </c>
      <c r="E30" s="10">
        <f t="shared" ca="1" si="1"/>
        <v>4</v>
      </c>
      <c r="F30" s="18" t="str">
        <f t="shared" ca="1" si="2"/>
        <v>Senior</v>
      </c>
      <c r="G30" s="7" t="s">
        <v>14</v>
      </c>
      <c r="H30" s="8" t="s">
        <v>15</v>
      </c>
      <c r="I30" s="8" t="s">
        <v>25</v>
      </c>
      <c r="J30" s="8">
        <v>1161</v>
      </c>
      <c r="K30" s="8">
        <f t="shared" si="3"/>
        <v>13932</v>
      </c>
      <c r="L30" s="8">
        <v>5</v>
      </c>
      <c r="M30" s="8">
        <v>0</v>
      </c>
      <c r="N30" s="8">
        <v>1</v>
      </c>
      <c r="O30" s="8">
        <f t="shared" si="4"/>
        <v>1</v>
      </c>
      <c r="P30" s="18">
        <v>97</v>
      </c>
      <c r="Q30" s="8" t="str">
        <f t="shared" ca="1" si="0"/>
        <v>No promotion</v>
      </c>
      <c r="R30" s="10">
        <f t="shared" si="5"/>
        <v>13932.2</v>
      </c>
      <c r="T30">
        <v>18</v>
      </c>
      <c r="U30" t="str">
        <f t="shared" si="6"/>
        <v>Farahad Tutwnji</v>
      </c>
    </row>
    <row r="31" spans="1:21" ht="15" x14ac:dyDescent="0.25">
      <c r="A31" s="11">
        <v>30</v>
      </c>
      <c r="B31" s="12" t="s">
        <v>64</v>
      </c>
      <c r="C31" s="12" t="s">
        <v>13</v>
      </c>
      <c r="D31" s="13">
        <v>43690</v>
      </c>
      <c r="E31" s="14">
        <f t="shared" ca="1" si="1"/>
        <v>5</v>
      </c>
      <c r="F31" s="18" t="str">
        <f t="shared" ca="1" si="2"/>
        <v>Senior</v>
      </c>
      <c r="G31" s="11" t="s">
        <v>65</v>
      </c>
      <c r="H31" s="12" t="s">
        <v>24</v>
      </c>
      <c r="I31" s="12" t="s">
        <v>16</v>
      </c>
      <c r="J31" s="12">
        <v>830</v>
      </c>
      <c r="K31" s="12">
        <f t="shared" si="3"/>
        <v>9960</v>
      </c>
      <c r="L31" s="12">
        <v>5</v>
      </c>
      <c r="M31" s="12">
        <v>0</v>
      </c>
      <c r="N31" s="12">
        <v>0</v>
      </c>
      <c r="O31" s="12">
        <f t="shared" si="4"/>
        <v>0</v>
      </c>
      <c r="P31" s="19">
        <v>71</v>
      </c>
      <c r="Q31" s="12" t="str">
        <f t="shared" ca="1" si="0"/>
        <v>No promotion</v>
      </c>
      <c r="R31" s="14">
        <f t="shared" si="5"/>
        <v>9960.2000000000007</v>
      </c>
      <c r="T31">
        <v>19</v>
      </c>
      <c r="U31" t="str">
        <f t="shared" si="6"/>
        <v>Ahed Alsafdi</v>
      </c>
    </row>
    <row r="32" spans="1:21" ht="15" x14ac:dyDescent="0.25">
      <c r="A32" s="7">
        <v>31</v>
      </c>
      <c r="B32" s="8" t="s">
        <v>66</v>
      </c>
      <c r="C32" s="8" t="s">
        <v>20</v>
      </c>
      <c r="D32" s="9">
        <v>43991</v>
      </c>
      <c r="E32" s="10">
        <f t="shared" ca="1" si="1"/>
        <v>4</v>
      </c>
      <c r="F32" s="18" t="str">
        <f t="shared" ca="1" si="2"/>
        <v>Senior</v>
      </c>
      <c r="G32" s="7" t="s">
        <v>58</v>
      </c>
      <c r="H32" s="8" t="s">
        <v>18</v>
      </c>
      <c r="I32" s="8" t="s">
        <v>16</v>
      </c>
      <c r="J32" s="8">
        <v>2977</v>
      </c>
      <c r="K32" s="8">
        <f t="shared" si="3"/>
        <v>35724</v>
      </c>
      <c r="L32" s="8">
        <v>5</v>
      </c>
      <c r="M32" s="8">
        <v>0</v>
      </c>
      <c r="N32" s="8">
        <v>0</v>
      </c>
      <c r="O32" s="8">
        <f t="shared" si="4"/>
        <v>0</v>
      </c>
      <c r="P32" s="18">
        <v>100</v>
      </c>
      <c r="Q32" s="8" t="str">
        <f t="shared" ca="1" si="0"/>
        <v>No promotion</v>
      </c>
      <c r="R32" s="10">
        <f t="shared" si="5"/>
        <v>35724.199999999997</v>
      </c>
      <c r="T32">
        <v>20</v>
      </c>
      <c r="U32" t="str">
        <f t="shared" si="6"/>
        <v>Ayham Jalal</v>
      </c>
    </row>
    <row r="33" spans="1:21" ht="15" x14ac:dyDescent="0.25">
      <c r="A33" s="11">
        <v>32</v>
      </c>
      <c r="B33" s="12" t="s">
        <v>67</v>
      </c>
      <c r="C33" s="12" t="s">
        <v>13</v>
      </c>
      <c r="D33" s="13">
        <v>43604</v>
      </c>
      <c r="E33" s="14">
        <f t="shared" ca="1" si="1"/>
        <v>5</v>
      </c>
      <c r="F33" s="18" t="str">
        <f t="shared" ca="1" si="2"/>
        <v>Senior</v>
      </c>
      <c r="G33" s="11" t="s">
        <v>68</v>
      </c>
      <c r="H33" s="12" t="s">
        <v>38</v>
      </c>
      <c r="I33" s="12" t="s">
        <v>29</v>
      </c>
      <c r="J33" s="12">
        <v>3151</v>
      </c>
      <c r="K33" s="12">
        <f t="shared" si="3"/>
        <v>37812</v>
      </c>
      <c r="L33" s="12">
        <v>3</v>
      </c>
      <c r="M33" s="12">
        <v>0</v>
      </c>
      <c r="N33" s="12">
        <v>5</v>
      </c>
      <c r="O33" s="12">
        <f t="shared" si="4"/>
        <v>5</v>
      </c>
      <c r="P33" s="19">
        <v>48</v>
      </c>
      <c r="Q33" s="12" t="str">
        <f t="shared" ca="1" si="0"/>
        <v>No promotion</v>
      </c>
      <c r="R33" s="14">
        <f t="shared" si="5"/>
        <v>37812</v>
      </c>
      <c r="T33">
        <v>21</v>
      </c>
      <c r="U33" t="str">
        <f t="shared" si="6"/>
        <v>Samir Sahalul</v>
      </c>
    </row>
    <row r="34" spans="1:21" ht="15" x14ac:dyDescent="0.25">
      <c r="A34" s="7">
        <v>33</v>
      </c>
      <c r="B34" s="8" t="s">
        <v>69</v>
      </c>
      <c r="C34" s="8" t="s">
        <v>13</v>
      </c>
      <c r="D34" s="9">
        <v>42858</v>
      </c>
      <c r="E34" s="10">
        <f t="shared" ca="1" si="1"/>
        <v>7</v>
      </c>
      <c r="F34" s="18" t="str">
        <f t="shared" ca="1" si="2"/>
        <v>Lead</v>
      </c>
      <c r="G34" s="7" t="s">
        <v>58</v>
      </c>
      <c r="H34" s="8" t="s">
        <v>15</v>
      </c>
      <c r="I34" s="8" t="s">
        <v>29</v>
      </c>
      <c r="J34" s="8">
        <v>1551</v>
      </c>
      <c r="K34" s="8">
        <f t="shared" si="3"/>
        <v>18612</v>
      </c>
      <c r="L34" s="8">
        <v>1</v>
      </c>
      <c r="M34" s="8">
        <v>0</v>
      </c>
      <c r="N34" s="8">
        <v>0</v>
      </c>
      <c r="O34" s="8">
        <f t="shared" si="4"/>
        <v>0</v>
      </c>
      <c r="P34" s="18">
        <v>148</v>
      </c>
      <c r="Q34" s="8" t="str">
        <f t="shared" ca="1" si="0"/>
        <v>promotion</v>
      </c>
      <c r="R34" s="10">
        <f t="shared" si="5"/>
        <v>18612</v>
      </c>
      <c r="T34">
        <v>22</v>
      </c>
      <c r="U34" t="str">
        <f t="shared" si="6"/>
        <v>Bilal Ahmad</v>
      </c>
    </row>
    <row r="35" spans="1:21" ht="15" x14ac:dyDescent="0.25">
      <c r="A35" s="11">
        <v>34</v>
      </c>
      <c r="B35" s="12" t="s">
        <v>70</v>
      </c>
      <c r="C35" s="12" t="s">
        <v>13</v>
      </c>
      <c r="D35" s="13">
        <v>42907</v>
      </c>
      <c r="E35" s="14">
        <f t="shared" ca="1" si="1"/>
        <v>7</v>
      </c>
      <c r="F35" s="18" t="str">
        <f t="shared" ca="1" si="2"/>
        <v>Lead</v>
      </c>
      <c r="G35" s="11" t="s">
        <v>28</v>
      </c>
      <c r="H35" s="12" t="s">
        <v>24</v>
      </c>
      <c r="I35" s="12" t="s">
        <v>47</v>
      </c>
      <c r="J35" s="12">
        <v>2099</v>
      </c>
      <c r="K35" s="12">
        <f t="shared" si="3"/>
        <v>25188</v>
      </c>
      <c r="L35" s="12">
        <v>1</v>
      </c>
      <c r="M35" s="12">
        <v>0</v>
      </c>
      <c r="N35" s="12">
        <v>0</v>
      </c>
      <c r="O35" s="12">
        <f t="shared" si="4"/>
        <v>0</v>
      </c>
      <c r="P35" s="19">
        <v>5</v>
      </c>
      <c r="Q35" s="12" t="str">
        <f t="shared" ca="1" si="0"/>
        <v>No promotion</v>
      </c>
      <c r="R35" s="14">
        <f t="shared" si="5"/>
        <v>25188</v>
      </c>
      <c r="T35">
        <v>23</v>
      </c>
      <c r="U35" t="str">
        <f t="shared" si="6"/>
        <v>Riad Altarah</v>
      </c>
    </row>
    <row r="36" spans="1:21" ht="15" x14ac:dyDescent="0.25">
      <c r="A36" s="7">
        <v>35</v>
      </c>
      <c r="B36" s="8" t="s">
        <v>71</v>
      </c>
      <c r="C36" s="8" t="s">
        <v>13</v>
      </c>
      <c r="D36" s="9">
        <v>42767</v>
      </c>
      <c r="E36" s="10">
        <f t="shared" ca="1" si="1"/>
        <v>7</v>
      </c>
      <c r="F36" s="18" t="str">
        <f t="shared" ca="1" si="2"/>
        <v>Lead</v>
      </c>
      <c r="G36" s="7" t="s">
        <v>31</v>
      </c>
      <c r="H36" s="8" t="s">
        <v>15</v>
      </c>
      <c r="I36" s="8" t="s">
        <v>29</v>
      </c>
      <c r="J36" s="8">
        <v>808</v>
      </c>
      <c r="K36" s="8">
        <f t="shared" si="3"/>
        <v>9696</v>
      </c>
      <c r="L36" s="8">
        <v>4.5</v>
      </c>
      <c r="M36" s="8">
        <v>1</v>
      </c>
      <c r="N36" s="8">
        <v>0</v>
      </c>
      <c r="O36" s="8">
        <f t="shared" si="4"/>
        <v>1</v>
      </c>
      <c r="P36" s="18">
        <v>7</v>
      </c>
      <c r="Q36" s="8" t="str">
        <f t="shared" ca="1" si="0"/>
        <v>No promotion</v>
      </c>
      <c r="R36" s="10">
        <f t="shared" si="5"/>
        <v>9696</v>
      </c>
    </row>
    <row r="37" spans="1:21" ht="15" x14ac:dyDescent="0.25">
      <c r="A37" s="11">
        <v>36</v>
      </c>
      <c r="B37" s="12" t="s">
        <v>72</v>
      </c>
      <c r="C37" s="12" t="s">
        <v>13</v>
      </c>
      <c r="D37" s="13">
        <v>43731</v>
      </c>
      <c r="E37" s="14">
        <f t="shared" ca="1" si="1"/>
        <v>5</v>
      </c>
      <c r="F37" s="18" t="str">
        <f t="shared" ca="1" si="2"/>
        <v>Senior</v>
      </c>
      <c r="G37" s="11" t="s">
        <v>23</v>
      </c>
      <c r="H37" s="12" t="s">
        <v>18</v>
      </c>
      <c r="I37" s="12" t="s">
        <v>25</v>
      </c>
      <c r="J37" s="12">
        <v>984</v>
      </c>
      <c r="K37" s="12">
        <f t="shared" si="3"/>
        <v>11808</v>
      </c>
      <c r="L37" s="12">
        <v>4.5</v>
      </c>
      <c r="M37" s="12">
        <v>6</v>
      </c>
      <c r="N37" s="12">
        <v>0</v>
      </c>
      <c r="O37" s="12">
        <f t="shared" si="4"/>
        <v>6</v>
      </c>
      <c r="P37" s="19">
        <v>37</v>
      </c>
      <c r="Q37" s="12" t="str">
        <f t="shared" ca="1" si="0"/>
        <v>No promotion</v>
      </c>
      <c r="R37" s="14">
        <f t="shared" si="5"/>
        <v>11808</v>
      </c>
    </row>
    <row r="38" spans="1:21" ht="15" x14ac:dyDescent="0.25">
      <c r="A38" s="7">
        <v>37</v>
      </c>
      <c r="B38" s="8" t="s">
        <v>73</v>
      </c>
      <c r="C38" s="8" t="s">
        <v>20</v>
      </c>
      <c r="D38" s="9">
        <v>42396</v>
      </c>
      <c r="E38" s="10">
        <f t="shared" ca="1" si="1"/>
        <v>8</v>
      </c>
      <c r="F38" s="18" t="str">
        <f t="shared" ca="1" si="2"/>
        <v>Over Qlualifided</v>
      </c>
      <c r="G38" s="7" t="s">
        <v>58</v>
      </c>
      <c r="H38" s="8" t="s">
        <v>15</v>
      </c>
      <c r="I38" s="8" t="s">
        <v>29</v>
      </c>
      <c r="J38" s="8">
        <v>1011</v>
      </c>
      <c r="K38" s="8">
        <f t="shared" si="3"/>
        <v>12132</v>
      </c>
      <c r="L38" s="8">
        <v>5</v>
      </c>
      <c r="M38" s="8">
        <v>0</v>
      </c>
      <c r="N38" s="8">
        <v>3</v>
      </c>
      <c r="O38" s="8">
        <f t="shared" si="4"/>
        <v>3</v>
      </c>
      <c r="P38" s="18">
        <v>5</v>
      </c>
      <c r="Q38" s="8" t="str">
        <f t="shared" ca="1" si="0"/>
        <v>No promotion</v>
      </c>
      <c r="R38" s="10">
        <f t="shared" si="5"/>
        <v>12132</v>
      </c>
    </row>
    <row r="39" spans="1:21" ht="15" x14ac:dyDescent="0.25">
      <c r="A39" s="11">
        <v>38</v>
      </c>
      <c r="B39" s="12" t="s">
        <v>74</v>
      </c>
      <c r="C39" s="12" t="s">
        <v>20</v>
      </c>
      <c r="D39" s="13">
        <v>44164</v>
      </c>
      <c r="E39" s="14">
        <f t="shared" ca="1" si="1"/>
        <v>3</v>
      </c>
      <c r="F39" s="18" t="str">
        <f t="shared" ca="1" si="2"/>
        <v>Junior</v>
      </c>
      <c r="G39" s="11" t="s">
        <v>14</v>
      </c>
      <c r="H39" s="12" t="s">
        <v>24</v>
      </c>
      <c r="I39" s="12" t="s">
        <v>16</v>
      </c>
      <c r="J39" s="12">
        <v>2026</v>
      </c>
      <c r="K39" s="12">
        <f t="shared" si="3"/>
        <v>24312</v>
      </c>
      <c r="L39" s="12">
        <v>5</v>
      </c>
      <c r="M39" s="12">
        <v>1</v>
      </c>
      <c r="N39" s="12">
        <v>0</v>
      </c>
      <c r="O39" s="12">
        <f t="shared" si="4"/>
        <v>1</v>
      </c>
      <c r="P39" s="19">
        <v>3</v>
      </c>
      <c r="Q39" s="12" t="str">
        <f t="shared" ca="1" si="0"/>
        <v>No promotion</v>
      </c>
      <c r="R39" s="14">
        <f t="shared" si="5"/>
        <v>24312</v>
      </c>
    </row>
    <row r="40" spans="1:21" ht="15" x14ac:dyDescent="0.25">
      <c r="A40" s="7">
        <v>39</v>
      </c>
      <c r="B40" s="8" t="s">
        <v>75</v>
      </c>
      <c r="C40" s="8" t="s">
        <v>13</v>
      </c>
      <c r="D40" s="9">
        <v>43268</v>
      </c>
      <c r="E40" s="10">
        <f t="shared" ca="1" si="1"/>
        <v>6</v>
      </c>
      <c r="F40" s="18" t="str">
        <f t="shared" ca="1" si="2"/>
        <v>Lead</v>
      </c>
      <c r="G40" s="7" t="s">
        <v>14</v>
      </c>
      <c r="H40" s="8" t="s">
        <v>15</v>
      </c>
      <c r="I40" s="8" t="s">
        <v>25</v>
      </c>
      <c r="J40" s="8">
        <v>2801</v>
      </c>
      <c r="K40" s="8">
        <f t="shared" si="3"/>
        <v>33612</v>
      </c>
      <c r="L40" s="8">
        <v>3</v>
      </c>
      <c r="M40" s="8">
        <v>0</v>
      </c>
      <c r="N40" s="8">
        <v>0</v>
      </c>
      <c r="O40" s="8">
        <f t="shared" si="4"/>
        <v>0</v>
      </c>
      <c r="P40" s="18">
        <v>9</v>
      </c>
      <c r="Q40" s="8" t="str">
        <f t="shared" ca="1" si="0"/>
        <v>No promotion</v>
      </c>
      <c r="R40" s="10">
        <f t="shared" si="5"/>
        <v>33612</v>
      </c>
    </row>
    <row r="41" spans="1:21" ht="15" x14ac:dyDescent="0.25">
      <c r="A41" s="11">
        <v>40</v>
      </c>
      <c r="B41" s="12" t="s">
        <v>76</v>
      </c>
      <c r="C41" s="12" t="s">
        <v>13</v>
      </c>
      <c r="D41" s="13">
        <v>43722</v>
      </c>
      <c r="E41" s="14">
        <f t="shared" ca="1" si="1"/>
        <v>5</v>
      </c>
      <c r="F41" s="18" t="str">
        <f t="shared" ca="1" si="2"/>
        <v>Senior</v>
      </c>
      <c r="G41" s="11" t="s">
        <v>45</v>
      </c>
      <c r="H41" s="12" t="s">
        <v>24</v>
      </c>
      <c r="I41" s="12" t="s">
        <v>25</v>
      </c>
      <c r="J41" s="12">
        <v>3208</v>
      </c>
      <c r="K41" s="12">
        <f t="shared" si="3"/>
        <v>38496</v>
      </c>
      <c r="L41" s="12">
        <v>3</v>
      </c>
      <c r="M41" s="12">
        <v>0</v>
      </c>
      <c r="N41" s="12">
        <v>0</v>
      </c>
      <c r="O41" s="12">
        <f t="shared" si="4"/>
        <v>0</v>
      </c>
      <c r="P41" s="19">
        <v>0</v>
      </c>
      <c r="Q41" s="12" t="str">
        <f t="shared" ca="1" si="0"/>
        <v>No promotion</v>
      </c>
      <c r="R41" s="14">
        <f t="shared" si="5"/>
        <v>38496</v>
      </c>
    </row>
    <row r="42" spans="1:21" ht="15" x14ac:dyDescent="0.25">
      <c r="A42" s="7">
        <v>41</v>
      </c>
      <c r="B42" s="8" t="s">
        <v>77</v>
      </c>
      <c r="C42" s="8" t="s">
        <v>13</v>
      </c>
      <c r="D42" s="9">
        <v>43581</v>
      </c>
      <c r="E42" s="10">
        <f t="shared" ca="1" si="1"/>
        <v>5</v>
      </c>
      <c r="F42" s="18" t="str">
        <f t="shared" ca="1" si="2"/>
        <v>Senior</v>
      </c>
      <c r="G42" s="7" t="s">
        <v>23</v>
      </c>
      <c r="H42" s="8" t="s">
        <v>18</v>
      </c>
      <c r="I42" s="8" t="s">
        <v>47</v>
      </c>
      <c r="J42" s="8">
        <v>2129</v>
      </c>
      <c r="K42" s="8">
        <f t="shared" si="3"/>
        <v>25548</v>
      </c>
      <c r="L42" s="8">
        <v>4.5</v>
      </c>
      <c r="M42" s="8">
        <v>0</v>
      </c>
      <c r="N42" s="8">
        <v>0</v>
      </c>
      <c r="O42" s="8">
        <f t="shared" si="4"/>
        <v>0</v>
      </c>
      <c r="P42" s="18">
        <v>26</v>
      </c>
      <c r="Q42" s="8" t="str">
        <f t="shared" ca="1" si="0"/>
        <v>No promotion</v>
      </c>
      <c r="R42" s="10">
        <f t="shared" si="5"/>
        <v>25548.2</v>
      </c>
    </row>
    <row r="43" spans="1:21" ht="15" x14ac:dyDescent="0.25">
      <c r="A43" s="11">
        <v>42</v>
      </c>
      <c r="B43" s="12" t="s">
        <v>78</v>
      </c>
      <c r="C43" s="12" t="s">
        <v>13</v>
      </c>
      <c r="D43" s="13">
        <v>44175</v>
      </c>
      <c r="E43" s="14">
        <f t="shared" ca="1" si="1"/>
        <v>3</v>
      </c>
      <c r="F43" s="18" t="str">
        <f t="shared" ca="1" si="2"/>
        <v>Junior</v>
      </c>
      <c r="G43" s="11" t="s">
        <v>42</v>
      </c>
      <c r="H43" s="12" t="s">
        <v>15</v>
      </c>
      <c r="I43" s="12" t="s">
        <v>29</v>
      </c>
      <c r="J43" s="12">
        <v>3344</v>
      </c>
      <c r="K43" s="12">
        <f t="shared" si="3"/>
        <v>40128</v>
      </c>
      <c r="L43" s="12">
        <v>5</v>
      </c>
      <c r="M43" s="12">
        <v>0</v>
      </c>
      <c r="N43" s="12">
        <v>0</v>
      </c>
      <c r="O43" s="12">
        <f t="shared" si="4"/>
        <v>0</v>
      </c>
      <c r="P43" s="19">
        <v>7</v>
      </c>
      <c r="Q43" s="12" t="str">
        <f t="shared" ca="1" si="0"/>
        <v>No promotion</v>
      </c>
      <c r="R43" s="14">
        <f t="shared" si="5"/>
        <v>40128</v>
      </c>
    </row>
    <row r="44" spans="1:21" ht="15" x14ac:dyDescent="0.25">
      <c r="A44" s="7">
        <v>43</v>
      </c>
      <c r="B44" s="8" t="s">
        <v>79</v>
      </c>
      <c r="C44" s="8" t="s">
        <v>13</v>
      </c>
      <c r="D44" s="9">
        <v>42916</v>
      </c>
      <c r="E44" s="10">
        <f t="shared" ca="1" si="1"/>
        <v>7</v>
      </c>
      <c r="F44" s="18" t="str">
        <f t="shared" ca="1" si="2"/>
        <v>Lead</v>
      </c>
      <c r="G44" s="7" t="s">
        <v>33</v>
      </c>
      <c r="H44" s="8" t="s">
        <v>24</v>
      </c>
      <c r="I44" s="8" t="s">
        <v>25</v>
      </c>
      <c r="J44" s="8">
        <v>2836</v>
      </c>
      <c r="K44" s="8">
        <f t="shared" si="3"/>
        <v>34032</v>
      </c>
      <c r="L44" s="8">
        <v>5</v>
      </c>
      <c r="M44" s="8">
        <v>0</v>
      </c>
      <c r="N44" s="8">
        <v>0</v>
      </c>
      <c r="O44" s="8">
        <f t="shared" si="4"/>
        <v>0</v>
      </c>
      <c r="P44" s="18">
        <v>14</v>
      </c>
      <c r="Q44" s="8" t="str">
        <f t="shared" ca="1" si="0"/>
        <v>No promotion</v>
      </c>
      <c r="R44" s="10">
        <f t="shared" si="5"/>
        <v>34032</v>
      </c>
    </row>
    <row r="45" spans="1:21" ht="15" x14ac:dyDescent="0.25">
      <c r="A45" s="11">
        <v>44</v>
      </c>
      <c r="B45" s="12" t="s">
        <v>80</v>
      </c>
      <c r="C45" s="12" t="s">
        <v>13</v>
      </c>
      <c r="D45" s="13">
        <v>43954</v>
      </c>
      <c r="E45" s="14">
        <f t="shared" ca="1" si="1"/>
        <v>4</v>
      </c>
      <c r="F45" s="18" t="str">
        <f t="shared" ca="1" si="2"/>
        <v>Senior</v>
      </c>
      <c r="G45" s="11" t="s">
        <v>14</v>
      </c>
      <c r="H45" s="12" t="s">
        <v>18</v>
      </c>
      <c r="I45" s="12" t="s">
        <v>25</v>
      </c>
      <c r="J45" s="12">
        <v>1960</v>
      </c>
      <c r="K45" s="12">
        <f t="shared" si="3"/>
        <v>23520</v>
      </c>
      <c r="L45" s="12">
        <v>3</v>
      </c>
      <c r="M45" s="12">
        <v>0</v>
      </c>
      <c r="N45" s="12">
        <v>0</v>
      </c>
      <c r="O45" s="12">
        <f t="shared" si="4"/>
        <v>0</v>
      </c>
      <c r="P45" s="19">
        <v>9</v>
      </c>
      <c r="Q45" s="12" t="str">
        <f t="shared" ca="1" si="0"/>
        <v>No promotion</v>
      </c>
      <c r="R45" s="14">
        <f t="shared" si="5"/>
        <v>23520</v>
      </c>
    </row>
    <row r="46" spans="1:21" ht="15" x14ac:dyDescent="0.25">
      <c r="A46" s="7">
        <v>45</v>
      </c>
      <c r="B46" s="8" t="s">
        <v>81</v>
      </c>
      <c r="C46" s="8" t="s">
        <v>13</v>
      </c>
      <c r="D46" s="9">
        <v>42701</v>
      </c>
      <c r="E46" s="10">
        <f t="shared" ca="1" si="1"/>
        <v>7</v>
      </c>
      <c r="F46" s="18" t="str">
        <f t="shared" ca="1" si="2"/>
        <v>Lead</v>
      </c>
      <c r="G46" s="7" t="s">
        <v>42</v>
      </c>
      <c r="H46" s="8" t="s">
        <v>15</v>
      </c>
      <c r="I46" s="8" t="s">
        <v>25</v>
      </c>
      <c r="J46" s="8">
        <v>1478</v>
      </c>
      <c r="K46" s="8">
        <f t="shared" si="3"/>
        <v>17736</v>
      </c>
      <c r="L46" s="8">
        <v>4.5</v>
      </c>
      <c r="M46" s="8">
        <v>5</v>
      </c>
      <c r="N46" s="8">
        <v>6</v>
      </c>
      <c r="O46" s="8">
        <f t="shared" si="4"/>
        <v>11</v>
      </c>
      <c r="P46" s="18">
        <v>7</v>
      </c>
      <c r="Q46" s="8" t="str">
        <f t="shared" ca="1" si="0"/>
        <v>No promotion</v>
      </c>
      <c r="R46" s="10">
        <f t="shared" si="5"/>
        <v>17736</v>
      </c>
    </row>
    <row r="47" spans="1:21" ht="15" x14ac:dyDescent="0.25">
      <c r="A47" s="11">
        <v>46</v>
      </c>
      <c r="B47" s="12" t="s">
        <v>82</v>
      </c>
      <c r="C47" s="12" t="s">
        <v>20</v>
      </c>
      <c r="D47" s="13">
        <v>43817</v>
      </c>
      <c r="E47" s="14">
        <f t="shared" ca="1" si="1"/>
        <v>4</v>
      </c>
      <c r="F47" s="18" t="str">
        <f t="shared" ca="1" si="2"/>
        <v>Senior</v>
      </c>
      <c r="G47" s="11" t="s">
        <v>45</v>
      </c>
      <c r="H47" s="12" t="s">
        <v>24</v>
      </c>
      <c r="I47" s="12" t="s">
        <v>29</v>
      </c>
      <c r="J47" s="12">
        <v>1981</v>
      </c>
      <c r="K47" s="12">
        <f t="shared" si="3"/>
        <v>23772</v>
      </c>
      <c r="L47" s="12">
        <v>2</v>
      </c>
      <c r="M47" s="12">
        <v>0</v>
      </c>
      <c r="N47" s="12">
        <v>0</v>
      </c>
      <c r="O47" s="12">
        <f t="shared" si="4"/>
        <v>0</v>
      </c>
      <c r="P47" s="19">
        <v>3</v>
      </c>
      <c r="Q47" s="12" t="str">
        <f t="shared" ca="1" si="0"/>
        <v>No promotion</v>
      </c>
      <c r="R47" s="14">
        <f t="shared" si="5"/>
        <v>23772</v>
      </c>
    </row>
    <row r="48" spans="1:21" ht="15" x14ac:dyDescent="0.25">
      <c r="A48" s="7">
        <v>47</v>
      </c>
      <c r="B48" s="8" t="s">
        <v>83</v>
      </c>
      <c r="C48" s="8" t="s">
        <v>13</v>
      </c>
      <c r="D48" s="9">
        <v>43572</v>
      </c>
      <c r="E48" s="10">
        <f t="shared" ca="1" si="1"/>
        <v>5</v>
      </c>
      <c r="F48" s="18" t="str">
        <f t="shared" ca="1" si="2"/>
        <v>Senior</v>
      </c>
      <c r="G48" s="7" t="s">
        <v>84</v>
      </c>
      <c r="H48" s="8" t="s">
        <v>24</v>
      </c>
      <c r="I48" s="8" t="s">
        <v>25</v>
      </c>
      <c r="J48" s="8">
        <v>2064</v>
      </c>
      <c r="K48" s="8">
        <f t="shared" si="3"/>
        <v>24768</v>
      </c>
      <c r="L48" s="8">
        <v>2</v>
      </c>
      <c r="M48" s="8">
        <v>0</v>
      </c>
      <c r="N48" s="8">
        <v>0</v>
      </c>
      <c r="O48" s="8">
        <f t="shared" si="4"/>
        <v>0</v>
      </c>
      <c r="P48" s="18">
        <v>0</v>
      </c>
      <c r="Q48" s="8" t="str">
        <f t="shared" ca="1" si="0"/>
        <v>No promotion</v>
      </c>
      <c r="R48" s="10">
        <f t="shared" si="5"/>
        <v>24768</v>
      </c>
    </row>
    <row r="49" spans="1:18" ht="15" x14ac:dyDescent="0.25">
      <c r="A49" s="11">
        <v>48</v>
      </c>
      <c r="B49" s="12" t="s">
        <v>85</v>
      </c>
      <c r="C49" s="12" t="s">
        <v>20</v>
      </c>
      <c r="D49" s="13">
        <v>42438</v>
      </c>
      <c r="E49" s="14">
        <f t="shared" ca="1" si="1"/>
        <v>8</v>
      </c>
      <c r="F49" s="18" t="str">
        <f t="shared" ca="1" si="2"/>
        <v>Over Qlualifided</v>
      </c>
      <c r="G49" s="11" t="s">
        <v>23</v>
      </c>
      <c r="H49" s="12" t="s">
        <v>15</v>
      </c>
      <c r="I49" s="12" t="s">
        <v>25</v>
      </c>
      <c r="J49" s="12">
        <v>1045</v>
      </c>
      <c r="K49" s="12">
        <f t="shared" si="3"/>
        <v>12540</v>
      </c>
      <c r="L49" s="12">
        <v>5</v>
      </c>
      <c r="M49" s="12">
        <v>1</v>
      </c>
      <c r="N49" s="12">
        <v>0</v>
      </c>
      <c r="O49" s="12">
        <f t="shared" si="4"/>
        <v>1</v>
      </c>
      <c r="P49" s="19">
        <v>3</v>
      </c>
      <c r="Q49" s="12" t="str">
        <f t="shared" ca="1" si="0"/>
        <v>No promotion</v>
      </c>
      <c r="R49" s="14">
        <f t="shared" si="5"/>
        <v>12540</v>
      </c>
    </row>
    <row r="50" spans="1:18" ht="15" x14ac:dyDescent="0.25">
      <c r="A50" s="7">
        <v>49</v>
      </c>
      <c r="B50" s="8" t="s">
        <v>86</v>
      </c>
      <c r="C50" s="8" t="s">
        <v>20</v>
      </c>
      <c r="D50" s="9">
        <v>43957</v>
      </c>
      <c r="E50" s="10">
        <f t="shared" ca="1" si="1"/>
        <v>4</v>
      </c>
      <c r="F50" s="18" t="str">
        <f t="shared" ca="1" si="2"/>
        <v>Senior</v>
      </c>
      <c r="G50" s="7" t="s">
        <v>23</v>
      </c>
      <c r="H50" s="8" t="s">
        <v>15</v>
      </c>
      <c r="I50" s="8" t="s">
        <v>16</v>
      </c>
      <c r="J50" s="8">
        <v>2022</v>
      </c>
      <c r="K50" s="8">
        <f t="shared" si="3"/>
        <v>24264</v>
      </c>
      <c r="L50" s="8">
        <v>3</v>
      </c>
      <c r="M50" s="8">
        <v>0</v>
      </c>
      <c r="N50" s="8">
        <v>0</v>
      </c>
      <c r="O50" s="8">
        <f t="shared" si="4"/>
        <v>0</v>
      </c>
      <c r="P50" s="18">
        <v>1</v>
      </c>
      <c r="Q50" s="8" t="str">
        <f t="shared" ca="1" si="0"/>
        <v>No promotion</v>
      </c>
      <c r="R50" s="10">
        <f t="shared" si="5"/>
        <v>24264</v>
      </c>
    </row>
    <row r="51" spans="1:18" ht="15" x14ac:dyDescent="0.25">
      <c r="A51" s="11">
        <v>50</v>
      </c>
      <c r="B51" s="12" t="s">
        <v>87</v>
      </c>
      <c r="C51" s="12" t="s">
        <v>20</v>
      </c>
      <c r="D51" s="13">
        <v>43759</v>
      </c>
      <c r="E51" s="14">
        <f t="shared" ca="1" si="1"/>
        <v>4</v>
      </c>
      <c r="F51" s="18" t="str">
        <f t="shared" ca="1" si="2"/>
        <v>Senior</v>
      </c>
      <c r="G51" s="11" t="s">
        <v>58</v>
      </c>
      <c r="H51" s="12" t="s">
        <v>15</v>
      </c>
      <c r="I51" s="12" t="s">
        <v>29</v>
      </c>
      <c r="J51" s="12">
        <v>2383</v>
      </c>
      <c r="K51" s="12">
        <f t="shared" si="3"/>
        <v>28596</v>
      </c>
      <c r="L51" s="12">
        <v>5</v>
      </c>
      <c r="M51" s="12">
        <v>0</v>
      </c>
      <c r="N51" s="12">
        <v>4</v>
      </c>
      <c r="O51" s="12">
        <f t="shared" si="4"/>
        <v>4</v>
      </c>
      <c r="P51" s="19">
        <v>1</v>
      </c>
      <c r="Q51" s="12" t="str">
        <f t="shared" ca="1" si="0"/>
        <v>No promotion</v>
      </c>
      <c r="R51" s="14">
        <f t="shared" si="5"/>
        <v>28596</v>
      </c>
    </row>
    <row r="52" spans="1:18" ht="15" x14ac:dyDescent="0.25">
      <c r="A52" s="7">
        <v>51</v>
      </c>
      <c r="B52" s="8" t="s">
        <v>88</v>
      </c>
      <c r="C52" s="8" t="s">
        <v>13</v>
      </c>
      <c r="D52" s="9">
        <v>43403</v>
      </c>
      <c r="E52" s="10">
        <f t="shared" ca="1" si="1"/>
        <v>5</v>
      </c>
      <c r="F52" s="18" t="str">
        <f t="shared" ca="1" si="2"/>
        <v>Senior</v>
      </c>
      <c r="G52" s="7" t="s">
        <v>23</v>
      </c>
      <c r="H52" s="8" t="s">
        <v>15</v>
      </c>
      <c r="I52" s="8" t="s">
        <v>16</v>
      </c>
      <c r="J52" s="8">
        <v>1563</v>
      </c>
      <c r="K52" s="8">
        <f t="shared" si="3"/>
        <v>18756</v>
      </c>
      <c r="L52" s="8">
        <v>3</v>
      </c>
      <c r="M52" s="8">
        <v>3</v>
      </c>
      <c r="N52" s="8">
        <v>0</v>
      </c>
      <c r="O52" s="8">
        <f t="shared" si="4"/>
        <v>3</v>
      </c>
      <c r="P52" s="18">
        <v>1</v>
      </c>
      <c r="Q52" s="8" t="str">
        <f t="shared" ca="1" si="0"/>
        <v>No promotion</v>
      </c>
      <c r="R52" s="10">
        <f t="shared" si="5"/>
        <v>18756</v>
      </c>
    </row>
    <row r="53" spans="1:18" ht="15" x14ac:dyDescent="0.25">
      <c r="A53" s="11">
        <v>52</v>
      </c>
      <c r="B53" s="12" t="s">
        <v>89</v>
      </c>
      <c r="C53" s="12" t="s">
        <v>13</v>
      </c>
      <c r="D53" s="13">
        <v>43699</v>
      </c>
      <c r="E53" s="14">
        <f t="shared" ca="1" si="1"/>
        <v>5</v>
      </c>
      <c r="F53" s="18" t="str">
        <f t="shared" ca="1" si="2"/>
        <v>Senior</v>
      </c>
      <c r="G53" s="11" t="s">
        <v>31</v>
      </c>
      <c r="H53" s="12" t="s">
        <v>18</v>
      </c>
      <c r="I53" s="12" t="s">
        <v>16</v>
      </c>
      <c r="J53" s="12">
        <v>919</v>
      </c>
      <c r="K53" s="12">
        <f t="shared" si="3"/>
        <v>11028</v>
      </c>
      <c r="L53" s="12">
        <v>2</v>
      </c>
      <c r="M53" s="12">
        <v>0</v>
      </c>
      <c r="N53" s="12">
        <v>0</v>
      </c>
      <c r="O53" s="12">
        <f t="shared" si="4"/>
        <v>0</v>
      </c>
      <c r="P53" s="19">
        <v>10</v>
      </c>
      <c r="Q53" s="12" t="str">
        <f t="shared" ca="1" si="0"/>
        <v>No promotion</v>
      </c>
      <c r="R53" s="14">
        <f t="shared" si="5"/>
        <v>11028</v>
      </c>
    </row>
    <row r="54" spans="1:18" ht="15" x14ac:dyDescent="0.25">
      <c r="A54" s="7">
        <v>53</v>
      </c>
      <c r="B54" s="8" t="s">
        <v>90</v>
      </c>
      <c r="C54" s="8" t="s">
        <v>13</v>
      </c>
      <c r="D54" s="9">
        <v>44127</v>
      </c>
      <c r="E54" s="10">
        <f t="shared" ca="1" si="1"/>
        <v>3</v>
      </c>
      <c r="F54" s="18" t="str">
        <f t="shared" ca="1" si="2"/>
        <v>Junior</v>
      </c>
      <c r="G54" s="7" t="s">
        <v>58</v>
      </c>
      <c r="H54" s="8" t="s">
        <v>15</v>
      </c>
      <c r="I54" s="8" t="s">
        <v>25</v>
      </c>
      <c r="J54" s="8">
        <v>988</v>
      </c>
      <c r="K54" s="8">
        <f t="shared" si="3"/>
        <v>11856</v>
      </c>
      <c r="L54" s="8">
        <v>5</v>
      </c>
      <c r="M54" s="8">
        <v>0</v>
      </c>
      <c r="N54" s="8">
        <v>0</v>
      </c>
      <c r="O54" s="8">
        <f t="shared" si="4"/>
        <v>0</v>
      </c>
      <c r="P54" s="18">
        <v>5</v>
      </c>
      <c r="Q54" s="8" t="str">
        <f t="shared" ca="1" si="0"/>
        <v>No promotion</v>
      </c>
      <c r="R54" s="10">
        <f t="shared" si="5"/>
        <v>11856</v>
      </c>
    </row>
    <row r="55" spans="1:18" ht="15" x14ac:dyDescent="0.25">
      <c r="A55" s="11">
        <v>54</v>
      </c>
      <c r="B55" s="12" t="s">
        <v>91</v>
      </c>
      <c r="C55" s="12" t="s">
        <v>13</v>
      </c>
      <c r="D55" s="13">
        <v>43498</v>
      </c>
      <c r="E55" s="14">
        <f t="shared" ca="1" si="1"/>
        <v>5</v>
      </c>
      <c r="F55" s="18" t="str">
        <f t="shared" ca="1" si="2"/>
        <v>Senior</v>
      </c>
      <c r="G55" s="11" t="s">
        <v>58</v>
      </c>
      <c r="H55" s="12" t="s">
        <v>24</v>
      </c>
      <c r="I55" s="12" t="s">
        <v>29</v>
      </c>
      <c r="J55" s="12">
        <v>2631</v>
      </c>
      <c r="K55" s="12">
        <f t="shared" si="3"/>
        <v>31572</v>
      </c>
      <c r="L55" s="12">
        <v>3</v>
      </c>
      <c r="M55" s="12">
        <v>3</v>
      </c>
      <c r="N55" s="12">
        <v>6</v>
      </c>
      <c r="O55" s="12">
        <f t="shared" si="4"/>
        <v>9</v>
      </c>
      <c r="P55" s="19">
        <v>10</v>
      </c>
      <c r="Q55" s="12" t="str">
        <f t="shared" ca="1" si="0"/>
        <v>No promotion</v>
      </c>
      <c r="R55" s="14">
        <f t="shared" si="5"/>
        <v>31572</v>
      </c>
    </row>
    <row r="56" spans="1:18" ht="15" x14ac:dyDescent="0.25">
      <c r="A56" s="7">
        <v>55</v>
      </c>
      <c r="B56" s="8" t="s">
        <v>92</v>
      </c>
      <c r="C56" s="8" t="s">
        <v>13</v>
      </c>
      <c r="D56" s="9">
        <v>42629</v>
      </c>
      <c r="E56" s="10">
        <f t="shared" ca="1" si="1"/>
        <v>8</v>
      </c>
      <c r="F56" s="18" t="str">
        <f t="shared" ca="1" si="2"/>
        <v>Over Qlualifided</v>
      </c>
      <c r="G56" s="7" t="s">
        <v>14</v>
      </c>
      <c r="H56" s="8" t="s">
        <v>15</v>
      </c>
      <c r="I56" s="8" t="s">
        <v>29</v>
      </c>
      <c r="J56" s="8">
        <v>2368</v>
      </c>
      <c r="K56" s="8">
        <f t="shared" si="3"/>
        <v>28416</v>
      </c>
      <c r="L56" s="8">
        <v>3</v>
      </c>
      <c r="M56" s="8">
        <v>6</v>
      </c>
      <c r="N56" s="8">
        <v>0</v>
      </c>
      <c r="O56" s="8">
        <f t="shared" si="4"/>
        <v>6</v>
      </c>
      <c r="P56" s="18">
        <v>5</v>
      </c>
      <c r="Q56" s="8" t="str">
        <f t="shared" ca="1" si="0"/>
        <v>No promotion</v>
      </c>
      <c r="R56" s="10">
        <f t="shared" si="5"/>
        <v>28416</v>
      </c>
    </row>
    <row r="57" spans="1:18" ht="15" x14ac:dyDescent="0.25">
      <c r="A57" s="11">
        <v>56</v>
      </c>
      <c r="B57" s="12" t="s">
        <v>93</v>
      </c>
      <c r="C57" s="12" t="s">
        <v>13</v>
      </c>
      <c r="D57" s="13">
        <v>43173</v>
      </c>
      <c r="E57" s="14">
        <f t="shared" ca="1" si="1"/>
        <v>6</v>
      </c>
      <c r="F57" s="18" t="str">
        <f t="shared" ca="1" si="2"/>
        <v>Lead</v>
      </c>
      <c r="G57" s="11" t="s">
        <v>31</v>
      </c>
      <c r="H57" s="12" t="s">
        <v>15</v>
      </c>
      <c r="I57" s="12" t="s">
        <v>47</v>
      </c>
      <c r="J57" s="12">
        <v>2679</v>
      </c>
      <c r="K57" s="12">
        <f t="shared" si="3"/>
        <v>32148</v>
      </c>
      <c r="L57" s="12">
        <v>3</v>
      </c>
      <c r="M57" s="12">
        <v>3</v>
      </c>
      <c r="N57" s="12">
        <v>0</v>
      </c>
      <c r="O57" s="12">
        <f t="shared" si="4"/>
        <v>3</v>
      </c>
      <c r="P57" s="19">
        <v>85</v>
      </c>
      <c r="Q57" s="12" t="str">
        <f t="shared" ca="1" si="0"/>
        <v>promotion</v>
      </c>
      <c r="R57" s="14">
        <f t="shared" si="5"/>
        <v>32148</v>
      </c>
    </row>
    <row r="58" spans="1:18" ht="15" x14ac:dyDescent="0.25">
      <c r="A58" s="7">
        <v>57</v>
      </c>
      <c r="B58" s="8" t="s">
        <v>94</v>
      </c>
      <c r="C58" s="8" t="s">
        <v>20</v>
      </c>
      <c r="D58" s="9">
        <v>43540</v>
      </c>
      <c r="E58" s="10">
        <f t="shared" ca="1" si="1"/>
        <v>5</v>
      </c>
      <c r="F58" s="18" t="str">
        <f t="shared" ca="1" si="2"/>
        <v>Senior</v>
      </c>
      <c r="G58" s="7" t="s">
        <v>33</v>
      </c>
      <c r="H58" s="8" t="s">
        <v>15</v>
      </c>
      <c r="I58" s="8" t="s">
        <v>25</v>
      </c>
      <c r="J58" s="8">
        <v>2423</v>
      </c>
      <c r="K58" s="8">
        <f t="shared" si="3"/>
        <v>29076</v>
      </c>
      <c r="L58" s="8">
        <v>3</v>
      </c>
      <c r="M58" s="8">
        <v>5</v>
      </c>
      <c r="N58" s="8">
        <v>0</v>
      </c>
      <c r="O58" s="8">
        <f t="shared" si="4"/>
        <v>5</v>
      </c>
      <c r="P58" s="18">
        <v>10</v>
      </c>
      <c r="Q58" s="8" t="str">
        <f t="shared" ca="1" si="0"/>
        <v>No promotion</v>
      </c>
      <c r="R58" s="10">
        <f t="shared" si="5"/>
        <v>29076</v>
      </c>
    </row>
    <row r="59" spans="1:18" ht="15" x14ac:dyDescent="0.25">
      <c r="A59" s="11">
        <v>58</v>
      </c>
      <c r="B59" s="12" t="s">
        <v>95</v>
      </c>
      <c r="C59" s="12" t="s">
        <v>20</v>
      </c>
      <c r="D59" s="13">
        <v>43849</v>
      </c>
      <c r="E59" s="14">
        <f t="shared" ca="1" si="1"/>
        <v>4</v>
      </c>
      <c r="F59" s="18" t="str">
        <f t="shared" ca="1" si="2"/>
        <v>Senior</v>
      </c>
      <c r="G59" s="11" t="s">
        <v>58</v>
      </c>
      <c r="H59" s="12" t="s">
        <v>15</v>
      </c>
      <c r="I59" s="12" t="s">
        <v>16</v>
      </c>
      <c r="J59" s="12">
        <v>2115</v>
      </c>
      <c r="K59" s="12">
        <f t="shared" si="3"/>
        <v>25380</v>
      </c>
      <c r="L59" s="12">
        <v>5</v>
      </c>
      <c r="M59" s="12">
        <v>0</v>
      </c>
      <c r="N59" s="12">
        <v>0</v>
      </c>
      <c r="O59" s="12">
        <f t="shared" si="4"/>
        <v>0</v>
      </c>
      <c r="P59" s="19">
        <v>0</v>
      </c>
      <c r="Q59" s="12" t="str">
        <f t="shared" ca="1" si="0"/>
        <v>No promotion</v>
      </c>
      <c r="R59" s="14">
        <f t="shared" si="5"/>
        <v>25380</v>
      </c>
    </row>
    <row r="60" spans="1:18" ht="15" x14ac:dyDescent="0.25">
      <c r="A60" s="7">
        <v>59</v>
      </c>
      <c r="B60" s="8" t="s">
        <v>96</v>
      </c>
      <c r="C60" s="8" t="s">
        <v>20</v>
      </c>
      <c r="D60" s="9">
        <v>43576</v>
      </c>
      <c r="E60" s="10">
        <f t="shared" ca="1" si="1"/>
        <v>5</v>
      </c>
      <c r="F60" s="18" t="str">
        <f t="shared" ca="1" si="2"/>
        <v>Senior</v>
      </c>
      <c r="G60" s="7" t="s">
        <v>28</v>
      </c>
      <c r="H60" s="8" t="s">
        <v>24</v>
      </c>
      <c r="I60" s="8" t="s">
        <v>29</v>
      </c>
      <c r="J60" s="8">
        <v>2969</v>
      </c>
      <c r="K60" s="8">
        <f t="shared" si="3"/>
        <v>35628</v>
      </c>
      <c r="L60" s="8">
        <v>1</v>
      </c>
      <c r="M60" s="8">
        <v>0</v>
      </c>
      <c r="N60" s="8">
        <v>0</v>
      </c>
      <c r="O60" s="8">
        <f t="shared" si="4"/>
        <v>0</v>
      </c>
      <c r="P60" s="18">
        <v>11</v>
      </c>
      <c r="Q60" s="8" t="str">
        <f t="shared" ca="1" si="0"/>
        <v>No promotion</v>
      </c>
      <c r="R60" s="10">
        <f t="shared" si="5"/>
        <v>35628</v>
      </c>
    </row>
    <row r="61" spans="1:18" ht="15" x14ac:dyDescent="0.25">
      <c r="A61" s="11">
        <v>60</v>
      </c>
      <c r="B61" s="12" t="s">
        <v>97</v>
      </c>
      <c r="C61" s="12" t="s">
        <v>13</v>
      </c>
      <c r="D61" s="13">
        <v>43665</v>
      </c>
      <c r="E61" s="14">
        <f t="shared" ca="1" si="1"/>
        <v>5</v>
      </c>
      <c r="F61" s="18" t="str">
        <f t="shared" ca="1" si="2"/>
        <v>Senior</v>
      </c>
      <c r="G61" s="11" t="s">
        <v>56</v>
      </c>
      <c r="H61" s="12" t="s">
        <v>15</v>
      </c>
      <c r="I61" s="12" t="s">
        <v>29</v>
      </c>
      <c r="J61" s="12">
        <v>2467</v>
      </c>
      <c r="K61" s="12">
        <f t="shared" si="3"/>
        <v>29604</v>
      </c>
      <c r="L61" s="12">
        <v>3</v>
      </c>
      <c r="M61" s="12">
        <v>0</v>
      </c>
      <c r="N61" s="12">
        <v>0</v>
      </c>
      <c r="O61" s="12">
        <f t="shared" si="4"/>
        <v>0</v>
      </c>
      <c r="P61" s="19">
        <v>7</v>
      </c>
      <c r="Q61" s="12" t="str">
        <f t="shared" ca="1" si="0"/>
        <v>No promotion</v>
      </c>
      <c r="R61" s="14">
        <f t="shared" si="5"/>
        <v>29604</v>
      </c>
    </row>
    <row r="62" spans="1:18" ht="15" x14ac:dyDescent="0.25">
      <c r="A62" s="7">
        <v>61</v>
      </c>
      <c r="B62" s="8" t="s">
        <v>98</v>
      </c>
      <c r="C62" s="8" t="s">
        <v>20</v>
      </c>
      <c r="D62" s="9">
        <v>43582</v>
      </c>
      <c r="E62" s="10">
        <f t="shared" ca="1" si="1"/>
        <v>5</v>
      </c>
      <c r="F62" s="18" t="str">
        <f t="shared" ca="1" si="2"/>
        <v>Senior</v>
      </c>
      <c r="G62" s="7" t="s">
        <v>42</v>
      </c>
      <c r="H62" s="8" t="s">
        <v>15</v>
      </c>
      <c r="I62" s="8" t="s">
        <v>25</v>
      </c>
      <c r="J62" s="8">
        <v>3244</v>
      </c>
      <c r="K62" s="8">
        <f t="shared" si="3"/>
        <v>38928</v>
      </c>
      <c r="L62" s="8">
        <v>3</v>
      </c>
      <c r="M62" s="8">
        <v>0</v>
      </c>
      <c r="N62" s="8">
        <v>0</v>
      </c>
      <c r="O62" s="8">
        <f t="shared" si="4"/>
        <v>0</v>
      </c>
      <c r="P62" s="18">
        <v>10</v>
      </c>
      <c r="Q62" s="8" t="str">
        <f t="shared" ca="1" si="0"/>
        <v>No promotion</v>
      </c>
      <c r="R62" s="10">
        <f t="shared" si="5"/>
        <v>38928</v>
      </c>
    </row>
    <row r="63" spans="1:18" ht="15" x14ac:dyDescent="0.25">
      <c r="A63" s="11">
        <v>62</v>
      </c>
      <c r="B63" s="12" t="s">
        <v>99</v>
      </c>
      <c r="C63" s="12" t="s">
        <v>13</v>
      </c>
      <c r="D63" s="13">
        <v>43439</v>
      </c>
      <c r="E63" s="14">
        <f t="shared" ca="1" si="1"/>
        <v>5</v>
      </c>
      <c r="F63" s="18" t="str">
        <f t="shared" ca="1" si="2"/>
        <v>Senior</v>
      </c>
      <c r="G63" s="11" t="s">
        <v>100</v>
      </c>
      <c r="H63" s="12" t="s">
        <v>15</v>
      </c>
      <c r="I63" s="12" t="s">
        <v>25</v>
      </c>
      <c r="J63" s="12">
        <v>2132</v>
      </c>
      <c r="K63" s="12">
        <f t="shared" si="3"/>
        <v>25584</v>
      </c>
      <c r="L63" s="12">
        <v>3</v>
      </c>
      <c r="M63" s="12">
        <v>5</v>
      </c>
      <c r="N63" s="12">
        <v>0</v>
      </c>
      <c r="O63" s="12">
        <f t="shared" si="4"/>
        <v>5</v>
      </c>
      <c r="P63" s="19">
        <v>2</v>
      </c>
      <c r="Q63" s="12" t="str">
        <f t="shared" ca="1" si="0"/>
        <v>No promotion</v>
      </c>
      <c r="R63" s="14">
        <f t="shared" si="5"/>
        <v>25584</v>
      </c>
    </row>
    <row r="64" spans="1:18" ht="15" x14ac:dyDescent="0.25">
      <c r="A64" s="7">
        <v>63</v>
      </c>
      <c r="B64" s="8" t="s">
        <v>101</v>
      </c>
      <c r="C64" s="8" t="s">
        <v>13</v>
      </c>
      <c r="D64" s="9">
        <v>42819</v>
      </c>
      <c r="E64" s="10">
        <f t="shared" ca="1" si="1"/>
        <v>7</v>
      </c>
      <c r="F64" s="18" t="str">
        <f t="shared" ca="1" si="2"/>
        <v>Lead</v>
      </c>
      <c r="G64" s="7" t="s">
        <v>23</v>
      </c>
      <c r="H64" s="8" t="s">
        <v>24</v>
      </c>
      <c r="I64" s="8" t="s">
        <v>29</v>
      </c>
      <c r="J64" s="8">
        <v>994</v>
      </c>
      <c r="K64" s="8">
        <f t="shared" si="3"/>
        <v>11928</v>
      </c>
      <c r="L64" s="8">
        <v>3</v>
      </c>
      <c r="M64" s="8">
        <v>6</v>
      </c>
      <c r="N64" s="8">
        <v>4</v>
      </c>
      <c r="O64" s="8">
        <f t="shared" si="4"/>
        <v>10</v>
      </c>
      <c r="P64" s="18">
        <v>0</v>
      </c>
      <c r="Q64" s="8" t="str">
        <f t="shared" ca="1" si="0"/>
        <v>No promotion</v>
      </c>
      <c r="R64" s="10">
        <f t="shared" si="5"/>
        <v>11928</v>
      </c>
    </row>
    <row r="65" spans="1:18" ht="15" x14ac:dyDescent="0.25">
      <c r="A65" s="11">
        <v>64</v>
      </c>
      <c r="B65" s="12" t="s">
        <v>102</v>
      </c>
      <c r="C65" s="12" t="s">
        <v>13</v>
      </c>
      <c r="D65" s="13">
        <v>42389</v>
      </c>
      <c r="E65" s="14">
        <f t="shared" ca="1" si="1"/>
        <v>8</v>
      </c>
      <c r="F65" s="18" t="str">
        <f t="shared" ca="1" si="2"/>
        <v>Over Qlualifided</v>
      </c>
      <c r="G65" s="11" t="s">
        <v>40</v>
      </c>
      <c r="H65" s="12" t="s">
        <v>15</v>
      </c>
      <c r="I65" s="12" t="s">
        <v>29</v>
      </c>
      <c r="J65" s="12">
        <v>2304</v>
      </c>
      <c r="K65" s="12">
        <f t="shared" si="3"/>
        <v>27648</v>
      </c>
      <c r="L65" s="12">
        <v>5</v>
      </c>
      <c r="M65" s="12">
        <v>5</v>
      </c>
      <c r="N65" s="12">
        <v>0</v>
      </c>
      <c r="O65" s="12">
        <f t="shared" si="4"/>
        <v>5</v>
      </c>
      <c r="P65" s="19">
        <v>2</v>
      </c>
      <c r="Q65" s="12" t="str">
        <f t="shared" ca="1" si="0"/>
        <v>No promotion</v>
      </c>
      <c r="R65" s="14">
        <f t="shared" si="5"/>
        <v>27648</v>
      </c>
    </row>
    <row r="66" spans="1:18" ht="15" x14ac:dyDescent="0.25">
      <c r="A66" s="7">
        <v>65</v>
      </c>
      <c r="B66" s="8" t="s">
        <v>103</v>
      </c>
      <c r="C66" s="8" t="s">
        <v>13</v>
      </c>
      <c r="D66" s="9">
        <v>43280</v>
      </c>
      <c r="E66" s="10">
        <f t="shared" ca="1" si="1"/>
        <v>6</v>
      </c>
      <c r="F66" s="18" t="str">
        <f t="shared" ca="1" si="2"/>
        <v>Lead</v>
      </c>
      <c r="G66" s="7" t="s">
        <v>58</v>
      </c>
      <c r="H66" s="8" t="s">
        <v>15</v>
      </c>
      <c r="I66" s="8" t="s">
        <v>25</v>
      </c>
      <c r="J66" s="8">
        <v>1207</v>
      </c>
      <c r="K66" s="8">
        <f t="shared" si="3"/>
        <v>14484</v>
      </c>
      <c r="L66" s="8">
        <v>2</v>
      </c>
      <c r="M66" s="8">
        <v>0</v>
      </c>
      <c r="N66" s="8">
        <v>0</v>
      </c>
      <c r="O66" s="8">
        <f t="shared" si="4"/>
        <v>0</v>
      </c>
      <c r="P66" s="18">
        <v>50</v>
      </c>
      <c r="Q66" s="8" t="str">
        <f t="shared" ref="Q66:Q129" ca="1" si="7">IF(AND(P66&gt;14,E66&gt;=6),"promotion","No promotion")</f>
        <v>promotion</v>
      </c>
      <c r="R66" s="10">
        <f t="shared" si="5"/>
        <v>14484</v>
      </c>
    </row>
    <row r="67" spans="1:18" ht="15" x14ac:dyDescent="0.25">
      <c r="A67" s="11">
        <v>66</v>
      </c>
      <c r="B67" s="12" t="s">
        <v>104</v>
      </c>
      <c r="C67" s="12" t="s">
        <v>13</v>
      </c>
      <c r="D67" s="13">
        <v>43715</v>
      </c>
      <c r="E67" s="14">
        <f t="shared" ref="E67:E130" ca="1" si="8">DATEDIF(D67,TODAY(),"Y")</f>
        <v>5</v>
      </c>
      <c r="F67" s="18" t="str">
        <f t="shared" ref="F67:F130" ca="1" si="9">IF(E67=8,"Over Qlualifided",IF(E67&gt;=6,"Lead",IF(E67&gt;3,"Senior","Junior")))</f>
        <v>Senior</v>
      </c>
      <c r="G67" s="11" t="s">
        <v>23</v>
      </c>
      <c r="H67" s="12" t="s">
        <v>38</v>
      </c>
      <c r="I67" s="12" t="s">
        <v>29</v>
      </c>
      <c r="J67" s="12">
        <v>802</v>
      </c>
      <c r="K67" s="12">
        <f t="shared" ref="K67:K130" si="10">J67*12</f>
        <v>9624</v>
      </c>
      <c r="L67" s="12">
        <v>4.5</v>
      </c>
      <c r="M67" s="12">
        <v>2</v>
      </c>
      <c r="N67" s="12">
        <v>0</v>
      </c>
      <c r="O67" s="12">
        <f t="shared" ref="O67:O130" si="11">M67+N67</f>
        <v>2</v>
      </c>
      <c r="P67" s="19">
        <v>3</v>
      </c>
      <c r="Q67" s="12" t="str">
        <f t="shared" ca="1" si="7"/>
        <v>No promotion</v>
      </c>
      <c r="R67" s="14">
        <f t="shared" ref="R67:R130" si="12">IF(AND(L67&gt;3,P67&gt;14,O67&lt;2),K67+20%,K67)</f>
        <v>9624</v>
      </c>
    </row>
    <row r="68" spans="1:18" ht="15" x14ac:dyDescent="0.25">
      <c r="A68" s="7">
        <v>67</v>
      </c>
      <c r="B68" s="8" t="s">
        <v>105</v>
      </c>
      <c r="C68" s="8" t="s">
        <v>13</v>
      </c>
      <c r="D68" s="9">
        <v>43794</v>
      </c>
      <c r="E68" s="10">
        <f t="shared" ca="1" si="8"/>
        <v>4</v>
      </c>
      <c r="F68" s="18" t="str">
        <f t="shared" ca="1" si="9"/>
        <v>Senior</v>
      </c>
      <c r="G68" s="7" t="s">
        <v>45</v>
      </c>
      <c r="H68" s="8" t="s">
        <v>24</v>
      </c>
      <c r="I68" s="8" t="s">
        <v>29</v>
      </c>
      <c r="J68" s="8">
        <v>2065</v>
      </c>
      <c r="K68" s="8">
        <f t="shared" si="10"/>
        <v>24780</v>
      </c>
      <c r="L68" s="8">
        <v>3</v>
      </c>
      <c r="M68" s="8">
        <v>4</v>
      </c>
      <c r="N68" s="8">
        <v>3</v>
      </c>
      <c r="O68" s="8">
        <f t="shared" si="11"/>
        <v>7</v>
      </c>
      <c r="P68" s="18">
        <v>4</v>
      </c>
      <c r="Q68" s="8" t="str">
        <f t="shared" ca="1" si="7"/>
        <v>No promotion</v>
      </c>
      <c r="R68" s="10">
        <f t="shared" si="12"/>
        <v>24780</v>
      </c>
    </row>
    <row r="69" spans="1:18" ht="15" x14ac:dyDescent="0.25">
      <c r="A69" s="11">
        <v>68</v>
      </c>
      <c r="B69" s="12" t="s">
        <v>106</v>
      </c>
      <c r="C69" s="12" t="s">
        <v>13</v>
      </c>
      <c r="D69" s="13">
        <v>44010</v>
      </c>
      <c r="E69" s="14">
        <f t="shared" ca="1" si="8"/>
        <v>4</v>
      </c>
      <c r="F69" s="18" t="str">
        <f t="shared" ca="1" si="9"/>
        <v>Senior</v>
      </c>
      <c r="G69" s="11" t="s">
        <v>40</v>
      </c>
      <c r="H69" s="12" t="s">
        <v>15</v>
      </c>
      <c r="I69" s="12" t="s">
        <v>16</v>
      </c>
      <c r="J69" s="12">
        <v>2882</v>
      </c>
      <c r="K69" s="12">
        <f t="shared" si="10"/>
        <v>34584</v>
      </c>
      <c r="L69" s="12">
        <v>5</v>
      </c>
      <c r="M69" s="12">
        <v>0</v>
      </c>
      <c r="N69" s="12">
        <v>4</v>
      </c>
      <c r="O69" s="12">
        <f t="shared" si="11"/>
        <v>4</v>
      </c>
      <c r="P69" s="19">
        <v>0</v>
      </c>
      <c r="Q69" s="12" t="str">
        <f t="shared" ca="1" si="7"/>
        <v>No promotion</v>
      </c>
      <c r="R69" s="14">
        <f t="shared" si="12"/>
        <v>34584</v>
      </c>
    </row>
    <row r="70" spans="1:18" ht="15" x14ac:dyDescent="0.25">
      <c r="A70" s="7">
        <v>69</v>
      </c>
      <c r="B70" s="8" t="s">
        <v>107</v>
      </c>
      <c r="C70" s="8" t="s">
        <v>13</v>
      </c>
      <c r="D70" s="9">
        <v>43268</v>
      </c>
      <c r="E70" s="10">
        <f t="shared" ca="1" si="8"/>
        <v>6</v>
      </c>
      <c r="F70" s="18" t="str">
        <f t="shared" ca="1" si="9"/>
        <v>Lead</v>
      </c>
      <c r="G70" s="7" t="s">
        <v>33</v>
      </c>
      <c r="H70" s="8" t="s">
        <v>15</v>
      </c>
      <c r="I70" s="8" t="s">
        <v>29</v>
      </c>
      <c r="J70" s="8">
        <v>2042</v>
      </c>
      <c r="K70" s="8">
        <f t="shared" si="10"/>
        <v>24504</v>
      </c>
      <c r="L70" s="8">
        <v>5</v>
      </c>
      <c r="M70" s="8">
        <v>0</v>
      </c>
      <c r="N70" s="8">
        <v>3</v>
      </c>
      <c r="O70" s="8">
        <f t="shared" si="11"/>
        <v>3</v>
      </c>
      <c r="P70" s="18">
        <v>64</v>
      </c>
      <c r="Q70" s="8" t="str">
        <f t="shared" ca="1" si="7"/>
        <v>promotion</v>
      </c>
      <c r="R70" s="10">
        <f t="shared" si="12"/>
        <v>24504</v>
      </c>
    </row>
    <row r="71" spans="1:18" ht="15" x14ac:dyDescent="0.25">
      <c r="A71" s="11">
        <v>70</v>
      </c>
      <c r="B71" s="12" t="s">
        <v>108</v>
      </c>
      <c r="C71" s="12" t="s">
        <v>13</v>
      </c>
      <c r="D71" s="13">
        <v>43802</v>
      </c>
      <c r="E71" s="14">
        <f t="shared" ca="1" si="8"/>
        <v>4</v>
      </c>
      <c r="F71" s="18" t="str">
        <f t="shared" ca="1" si="9"/>
        <v>Senior</v>
      </c>
      <c r="G71" s="11" t="s">
        <v>42</v>
      </c>
      <c r="H71" s="12" t="s">
        <v>18</v>
      </c>
      <c r="I71" s="12" t="s">
        <v>16</v>
      </c>
      <c r="J71" s="12">
        <v>2017</v>
      </c>
      <c r="K71" s="12">
        <f t="shared" si="10"/>
        <v>24204</v>
      </c>
      <c r="L71" s="12">
        <v>3</v>
      </c>
      <c r="M71" s="12">
        <v>6</v>
      </c>
      <c r="N71" s="12">
        <v>0</v>
      </c>
      <c r="O71" s="12">
        <f t="shared" si="11"/>
        <v>6</v>
      </c>
      <c r="P71" s="19">
        <v>8</v>
      </c>
      <c r="Q71" s="12" t="str">
        <f t="shared" ca="1" si="7"/>
        <v>No promotion</v>
      </c>
      <c r="R71" s="14">
        <f t="shared" si="12"/>
        <v>24204</v>
      </c>
    </row>
    <row r="72" spans="1:18" ht="15" x14ac:dyDescent="0.25">
      <c r="A72" s="7">
        <v>71</v>
      </c>
      <c r="B72" s="8" t="s">
        <v>109</v>
      </c>
      <c r="C72" s="8" t="s">
        <v>13</v>
      </c>
      <c r="D72" s="9">
        <v>43284</v>
      </c>
      <c r="E72" s="10">
        <f t="shared" ca="1" si="8"/>
        <v>6</v>
      </c>
      <c r="F72" s="18" t="str">
        <f t="shared" ca="1" si="9"/>
        <v>Lead</v>
      </c>
      <c r="G72" s="7" t="s">
        <v>58</v>
      </c>
      <c r="H72" s="8" t="s">
        <v>38</v>
      </c>
      <c r="I72" s="8" t="s">
        <v>25</v>
      </c>
      <c r="J72" s="8">
        <v>3215</v>
      </c>
      <c r="K72" s="8">
        <f t="shared" si="10"/>
        <v>38580</v>
      </c>
      <c r="L72" s="8">
        <v>2</v>
      </c>
      <c r="M72" s="8">
        <v>5</v>
      </c>
      <c r="N72" s="8">
        <v>0</v>
      </c>
      <c r="O72" s="8">
        <f t="shared" si="11"/>
        <v>5</v>
      </c>
      <c r="P72" s="18">
        <v>2</v>
      </c>
      <c r="Q72" s="8" t="str">
        <f t="shared" ca="1" si="7"/>
        <v>No promotion</v>
      </c>
      <c r="R72" s="10">
        <f t="shared" si="12"/>
        <v>38580</v>
      </c>
    </row>
    <row r="73" spans="1:18" ht="15" x14ac:dyDescent="0.25">
      <c r="A73" s="11">
        <v>72</v>
      </c>
      <c r="B73" s="12" t="s">
        <v>110</v>
      </c>
      <c r="C73" s="12" t="s">
        <v>13</v>
      </c>
      <c r="D73" s="13">
        <v>42691</v>
      </c>
      <c r="E73" s="14">
        <f t="shared" ca="1" si="8"/>
        <v>7</v>
      </c>
      <c r="F73" s="18" t="str">
        <f t="shared" ca="1" si="9"/>
        <v>Lead</v>
      </c>
      <c r="G73" s="11" t="s">
        <v>23</v>
      </c>
      <c r="H73" s="12" t="s">
        <v>24</v>
      </c>
      <c r="I73" s="12" t="s">
        <v>29</v>
      </c>
      <c r="J73" s="12">
        <v>2957</v>
      </c>
      <c r="K73" s="12">
        <f t="shared" si="10"/>
        <v>35484</v>
      </c>
      <c r="L73" s="12">
        <v>5</v>
      </c>
      <c r="M73" s="12">
        <v>1</v>
      </c>
      <c r="N73" s="12">
        <v>0</v>
      </c>
      <c r="O73" s="12">
        <f t="shared" si="11"/>
        <v>1</v>
      </c>
      <c r="P73" s="19">
        <v>10</v>
      </c>
      <c r="Q73" s="12" t="str">
        <f t="shared" ca="1" si="7"/>
        <v>No promotion</v>
      </c>
      <c r="R73" s="14">
        <f t="shared" si="12"/>
        <v>35484</v>
      </c>
    </row>
    <row r="74" spans="1:18" ht="15" x14ac:dyDescent="0.25">
      <c r="A74" s="7">
        <v>73</v>
      </c>
      <c r="B74" s="8" t="s">
        <v>111</v>
      </c>
      <c r="C74" s="8" t="s">
        <v>20</v>
      </c>
      <c r="D74" s="9">
        <v>43740</v>
      </c>
      <c r="E74" s="10">
        <f t="shared" ca="1" si="8"/>
        <v>5</v>
      </c>
      <c r="F74" s="18" t="str">
        <f t="shared" ca="1" si="9"/>
        <v>Senior</v>
      </c>
      <c r="G74" s="7" t="s">
        <v>28</v>
      </c>
      <c r="H74" s="8" t="s">
        <v>38</v>
      </c>
      <c r="I74" s="8" t="s">
        <v>29</v>
      </c>
      <c r="J74" s="8">
        <v>891</v>
      </c>
      <c r="K74" s="8">
        <f t="shared" si="10"/>
        <v>10692</v>
      </c>
      <c r="L74" s="8">
        <v>3</v>
      </c>
      <c r="M74" s="8">
        <v>0</v>
      </c>
      <c r="N74" s="8">
        <v>2</v>
      </c>
      <c r="O74" s="8">
        <f t="shared" si="11"/>
        <v>2</v>
      </c>
      <c r="P74" s="18">
        <v>6</v>
      </c>
      <c r="Q74" s="8" t="str">
        <f t="shared" ca="1" si="7"/>
        <v>No promotion</v>
      </c>
      <c r="R74" s="10">
        <f t="shared" si="12"/>
        <v>10692</v>
      </c>
    </row>
    <row r="75" spans="1:18" ht="15" x14ac:dyDescent="0.25">
      <c r="A75" s="11">
        <v>74</v>
      </c>
      <c r="B75" s="12" t="s">
        <v>112</v>
      </c>
      <c r="C75" s="12" t="s">
        <v>13</v>
      </c>
      <c r="D75" s="13">
        <v>43339</v>
      </c>
      <c r="E75" s="14">
        <f t="shared" ca="1" si="8"/>
        <v>6</v>
      </c>
      <c r="F75" s="18" t="str">
        <f t="shared" ca="1" si="9"/>
        <v>Lead</v>
      </c>
      <c r="G75" s="11" t="s">
        <v>113</v>
      </c>
      <c r="H75" s="12" t="s">
        <v>24</v>
      </c>
      <c r="I75" s="12" t="s">
        <v>29</v>
      </c>
      <c r="J75" s="12">
        <v>1971</v>
      </c>
      <c r="K75" s="12">
        <f t="shared" si="10"/>
        <v>23652</v>
      </c>
      <c r="L75" s="12">
        <v>4.5</v>
      </c>
      <c r="M75" s="12">
        <v>5</v>
      </c>
      <c r="N75" s="12">
        <v>1</v>
      </c>
      <c r="O75" s="12">
        <f t="shared" si="11"/>
        <v>6</v>
      </c>
      <c r="P75" s="19">
        <v>0</v>
      </c>
      <c r="Q75" s="12" t="str">
        <f t="shared" ca="1" si="7"/>
        <v>No promotion</v>
      </c>
      <c r="R75" s="14">
        <f t="shared" si="12"/>
        <v>23652</v>
      </c>
    </row>
    <row r="76" spans="1:18" ht="15" x14ac:dyDescent="0.25">
      <c r="A76" s="7">
        <v>75</v>
      </c>
      <c r="B76" s="8" t="s">
        <v>114</v>
      </c>
      <c r="C76" s="8" t="s">
        <v>13</v>
      </c>
      <c r="D76" s="9">
        <v>44149</v>
      </c>
      <c r="E76" s="10">
        <f t="shared" ca="1" si="8"/>
        <v>3</v>
      </c>
      <c r="F76" s="18" t="str">
        <f t="shared" ca="1" si="9"/>
        <v>Junior</v>
      </c>
      <c r="G76" s="7" t="s">
        <v>42</v>
      </c>
      <c r="H76" s="8" t="s">
        <v>24</v>
      </c>
      <c r="I76" s="8" t="s">
        <v>16</v>
      </c>
      <c r="J76" s="8">
        <v>2317</v>
      </c>
      <c r="K76" s="8">
        <f t="shared" si="10"/>
        <v>27804</v>
      </c>
      <c r="L76" s="8">
        <v>3</v>
      </c>
      <c r="M76" s="8">
        <v>6</v>
      </c>
      <c r="N76" s="8">
        <v>1</v>
      </c>
      <c r="O76" s="8">
        <f t="shared" si="11"/>
        <v>7</v>
      </c>
      <c r="P76" s="18">
        <v>10</v>
      </c>
      <c r="Q76" s="8" t="str">
        <f t="shared" ca="1" si="7"/>
        <v>No promotion</v>
      </c>
      <c r="R76" s="10">
        <f t="shared" si="12"/>
        <v>27804</v>
      </c>
    </row>
    <row r="77" spans="1:18" ht="15" x14ac:dyDescent="0.25">
      <c r="A77" s="11">
        <v>76</v>
      </c>
      <c r="B77" s="12" t="s">
        <v>115</v>
      </c>
      <c r="C77" s="12" t="s">
        <v>13</v>
      </c>
      <c r="D77" s="13">
        <v>43797</v>
      </c>
      <c r="E77" s="14">
        <f t="shared" ca="1" si="8"/>
        <v>4</v>
      </c>
      <c r="F77" s="18" t="str">
        <f t="shared" ca="1" si="9"/>
        <v>Senior</v>
      </c>
      <c r="G77" s="11" t="s">
        <v>23</v>
      </c>
      <c r="H77" s="12" t="s">
        <v>15</v>
      </c>
      <c r="I77" s="12" t="s">
        <v>47</v>
      </c>
      <c r="J77" s="12">
        <v>1657</v>
      </c>
      <c r="K77" s="12">
        <f t="shared" si="10"/>
        <v>19884</v>
      </c>
      <c r="L77" s="12">
        <v>3</v>
      </c>
      <c r="M77" s="12">
        <v>0</v>
      </c>
      <c r="N77" s="12">
        <v>0</v>
      </c>
      <c r="O77" s="12">
        <f t="shared" si="11"/>
        <v>0</v>
      </c>
      <c r="P77" s="19">
        <v>12</v>
      </c>
      <c r="Q77" s="12" t="str">
        <f t="shared" ca="1" si="7"/>
        <v>No promotion</v>
      </c>
      <c r="R77" s="14">
        <f t="shared" si="12"/>
        <v>19884</v>
      </c>
    </row>
    <row r="78" spans="1:18" ht="15" x14ac:dyDescent="0.25">
      <c r="A78" s="7">
        <v>77</v>
      </c>
      <c r="B78" s="8" t="s">
        <v>116</v>
      </c>
      <c r="C78" s="8" t="s">
        <v>13</v>
      </c>
      <c r="D78" s="9">
        <v>43210</v>
      </c>
      <c r="E78" s="10">
        <f t="shared" ca="1" si="8"/>
        <v>6</v>
      </c>
      <c r="F78" s="18" t="str">
        <f t="shared" ca="1" si="9"/>
        <v>Lead</v>
      </c>
      <c r="G78" s="7" t="s">
        <v>23</v>
      </c>
      <c r="H78" s="8" t="s">
        <v>15</v>
      </c>
      <c r="I78" s="8" t="s">
        <v>16</v>
      </c>
      <c r="J78" s="8">
        <v>3053</v>
      </c>
      <c r="K78" s="8">
        <f t="shared" si="10"/>
        <v>36636</v>
      </c>
      <c r="L78" s="8">
        <v>3</v>
      </c>
      <c r="M78" s="8">
        <v>0</v>
      </c>
      <c r="N78" s="8">
        <v>3</v>
      </c>
      <c r="O78" s="8">
        <f t="shared" si="11"/>
        <v>3</v>
      </c>
      <c r="P78" s="18">
        <v>6</v>
      </c>
      <c r="Q78" s="8" t="str">
        <f t="shared" ca="1" si="7"/>
        <v>No promotion</v>
      </c>
      <c r="R78" s="10">
        <f t="shared" si="12"/>
        <v>36636</v>
      </c>
    </row>
    <row r="79" spans="1:18" ht="15" x14ac:dyDescent="0.25">
      <c r="A79" s="11">
        <v>78</v>
      </c>
      <c r="B79" s="12" t="s">
        <v>117</v>
      </c>
      <c r="C79" s="12" t="s">
        <v>13</v>
      </c>
      <c r="D79" s="13">
        <v>43840</v>
      </c>
      <c r="E79" s="14">
        <f t="shared" ca="1" si="8"/>
        <v>4</v>
      </c>
      <c r="F79" s="18" t="str">
        <f t="shared" ca="1" si="9"/>
        <v>Senior</v>
      </c>
      <c r="G79" s="11" t="s">
        <v>23</v>
      </c>
      <c r="H79" s="12" t="s">
        <v>24</v>
      </c>
      <c r="I79" s="12" t="s">
        <v>16</v>
      </c>
      <c r="J79" s="12">
        <v>1887</v>
      </c>
      <c r="K79" s="12">
        <f t="shared" si="10"/>
        <v>22644</v>
      </c>
      <c r="L79" s="12">
        <v>1</v>
      </c>
      <c r="M79" s="12">
        <v>6</v>
      </c>
      <c r="N79" s="12">
        <v>0</v>
      </c>
      <c r="O79" s="12">
        <f t="shared" si="11"/>
        <v>6</v>
      </c>
      <c r="P79" s="19">
        <v>4</v>
      </c>
      <c r="Q79" s="12" t="str">
        <f t="shared" ca="1" si="7"/>
        <v>No promotion</v>
      </c>
      <c r="R79" s="14">
        <f t="shared" si="12"/>
        <v>22644</v>
      </c>
    </row>
    <row r="80" spans="1:18" ht="15" x14ac:dyDescent="0.25">
      <c r="A80" s="7">
        <v>79</v>
      </c>
      <c r="B80" s="8" t="s">
        <v>118</v>
      </c>
      <c r="C80" s="8" t="s">
        <v>13</v>
      </c>
      <c r="D80" s="9">
        <v>43411</v>
      </c>
      <c r="E80" s="10">
        <f t="shared" ca="1" si="8"/>
        <v>5</v>
      </c>
      <c r="F80" s="18" t="str">
        <f t="shared" ca="1" si="9"/>
        <v>Senior</v>
      </c>
      <c r="G80" s="7" t="s">
        <v>23</v>
      </c>
      <c r="H80" s="8" t="s">
        <v>24</v>
      </c>
      <c r="I80" s="8" t="s">
        <v>25</v>
      </c>
      <c r="J80" s="8">
        <v>1457</v>
      </c>
      <c r="K80" s="8">
        <f t="shared" si="10"/>
        <v>17484</v>
      </c>
      <c r="L80" s="8">
        <v>4.5</v>
      </c>
      <c r="M80" s="8">
        <v>0</v>
      </c>
      <c r="N80" s="8">
        <v>0</v>
      </c>
      <c r="O80" s="8">
        <f t="shared" si="11"/>
        <v>0</v>
      </c>
      <c r="P80" s="18">
        <v>9</v>
      </c>
      <c r="Q80" s="8" t="str">
        <f t="shared" ca="1" si="7"/>
        <v>No promotion</v>
      </c>
      <c r="R80" s="10">
        <f t="shared" si="12"/>
        <v>17484</v>
      </c>
    </row>
    <row r="81" spans="1:18" ht="15" x14ac:dyDescent="0.25">
      <c r="A81" s="11">
        <v>80</v>
      </c>
      <c r="B81" s="12" t="s">
        <v>119</v>
      </c>
      <c r="C81" s="12" t="s">
        <v>20</v>
      </c>
      <c r="D81" s="13">
        <v>43591</v>
      </c>
      <c r="E81" s="14">
        <f t="shared" ca="1" si="8"/>
        <v>5</v>
      </c>
      <c r="F81" s="18" t="str">
        <f t="shared" ca="1" si="9"/>
        <v>Senior</v>
      </c>
      <c r="G81" s="11" t="s">
        <v>14</v>
      </c>
      <c r="H81" s="12" t="s">
        <v>15</v>
      </c>
      <c r="I81" s="12" t="s">
        <v>25</v>
      </c>
      <c r="J81" s="12">
        <v>2581</v>
      </c>
      <c r="K81" s="12">
        <f t="shared" si="10"/>
        <v>30972</v>
      </c>
      <c r="L81" s="12">
        <v>5</v>
      </c>
      <c r="M81" s="12">
        <v>0</v>
      </c>
      <c r="N81" s="12">
        <v>0</v>
      </c>
      <c r="O81" s="12">
        <f t="shared" si="11"/>
        <v>0</v>
      </c>
      <c r="P81" s="19">
        <v>8</v>
      </c>
      <c r="Q81" s="12" t="str">
        <f t="shared" ca="1" si="7"/>
        <v>No promotion</v>
      </c>
      <c r="R81" s="14">
        <f t="shared" si="12"/>
        <v>30972</v>
      </c>
    </row>
    <row r="82" spans="1:18" ht="15" x14ac:dyDescent="0.25">
      <c r="A82" s="7">
        <v>81</v>
      </c>
      <c r="B82" s="8" t="s">
        <v>120</v>
      </c>
      <c r="C82" s="8" t="s">
        <v>20</v>
      </c>
      <c r="D82" s="9">
        <v>42609</v>
      </c>
      <c r="E82" s="10">
        <f t="shared" ca="1" si="8"/>
        <v>8</v>
      </c>
      <c r="F82" s="18" t="str">
        <f t="shared" ca="1" si="9"/>
        <v>Over Qlualifided</v>
      </c>
      <c r="G82" s="7" t="s">
        <v>40</v>
      </c>
      <c r="H82" s="8" t="s">
        <v>24</v>
      </c>
      <c r="I82" s="8" t="s">
        <v>29</v>
      </c>
      <c r="J82" s="8">
        <v>901</v>
      </c>
      <c r="K82" s="8">
        <f t="shared" si="10"/>
        <v>10812</v>
      </c>
      <c r="L82" s="8">
        <v>5</v>
      </c>
      <c r="M82" s="8">
        <v>0</v>
      </c>
      <c r="N82" s="8">
        <v>2</v>
      </c>
      <c r="O82" s="8">
        <f t="shared" si="11"/>
        <v>2</v>
      </c>
      <c r="P82" s="18">
        <v>10</v>
      </c>
      <c r="Q82" s="8" t="str">
        <f t="shared" ca="1" si="7"/>
        <v>No promotion</v>
      </c>
      <c r="R82" s="10">
        <f t="shared" si="12"/>
        <v>10812</v>
      </c>
    </row>
    <row r="83" spans="1:18" ht="15" x14ac:dyDescent="0.25">
      <c r="A83" s="11">
        <v>82</v>
      </c>
      <c r="B83" s="12" t="s">
        <v>121</v>
      </c>
      <c r="C83" s="12" t="s">
        <v>20</v>
      </c>
      <c r="D83" s="13">
        <v>42544</v>
      </c>
      <c r="E83" s="14">
        <f t="shared" ca="1" si="8"/>
        <v>8</v>
      </c>
      <c r="F83" s="18" t="str">
        <f t="shared" ca="1" si="9"/>
        <v>Over Qlualifided</v>
      </c>
      <c r="G83" s="11" t="s">
        <v>33</v>
      </c>
      <c r="H83" s="12" t="s">
        <v>24</v>
      </c>
      <c r="I83" s="12" t="s">
        <v>25</v>
      </c>
      <c r="J83" s="12">
        <v>898</v>
      </c>
      <c r="K83" s="12">
        <f t="shared" si="10"/>
        <v>10776</v>
      </c>
      <c r="L83" s="12">
        <v>4.5</v>
      </c>
      <c r="M83" s="12">
        <v>3</v>
      </c>
      <c r="N83" s="12">
        <v>0</v>
      </c>
      <c r="O83" s="12">
        <f t="shared" si="11"/>
        <v>3</v>
      </c>
      <c r="P83" s="19">
        <v>11</v>
      </c>
      <c r="Q83" s="12" t="str">
        <f t="shared" ca="1" si="7"/>
        <v>No promotion</v>
      </c>
      <c r="R83" s="14">
        <f t="shared" si="12"/>
        <v>10776</v>
      </c>
    </row>
    <row r="84" spans="1:18" ht="15" x14ac:dyDescent="0.25">
      <c r="A84" s="7">
        <v>83</v>
      </c>
      <c r="B84" s="8" t="s">
        <v>122</v>
      </c>
      <c r="C84" s="8" t="s">
        <v>13</v>
      </c>
      <c r="D84" s="9">
        <v>44069</v>
      </c>
      <c r="E84" s="10">
        <f t="shared" ca="1" si="8"/>
        <v>4</v>
      </c>
      <c r="F84" s="18" t="str">
        <f t="shared" ca="1" si="9"/>
        <v>Senior</v>
      </c>
      <c r="G84" s="7" t="s">
        <v>33</v>
      </c>
      <c r="H84" s="8" t="s">
        <v>15</v>
      </c>
      <c r="I84" s="8" t="s">
        <v>16</v>
      </c>
      <c r="J84" s="8">
        <v>2878</v>
      </c>
      <c r="K84" s="8">
        <f t="shared" si="10"/>
        <v>34536</v>
      </c>
      <c r="L84" s="8">
        <v>3</v>
      </c>
      <c r="M84" s="8">
        <v>0</v>
      </c>
      <c r="N84" s="8">
        <v>0</v>
      </c>
      <c r="O84" s="8">
        <f t="shared" si="11"/>
        <v>0</v>
      </c>
      <c r="P84" s="18">
        <v>2</v>
      </c>
      <c r="Q84" s="8" t="str">
        <f t="shared" ca="1" si="7"/>
        <v>No promotion</v>
      </c>
      <c r="R84" s="10">
        <f t="shared" si="12"/>
        <v>34536</v>
      </c>
    </row>
    <row r="85" spans="1:18" ht="15" x14ac:dyDescent="0.25">
      <c r="A85" s="11">
        <v>84</v>
      </c>
      <c r="B85" s="12" t="s">
        <v>123</v>
      </c>
      <c r="C85" s="12" t="s">
        <v>13</v>
      </c>
      <c r="D85" s="13">
        <v>43116</v>
      </c>
      <c r="E85" s="14">
        <f t="shared" ca="1" si="8"/>
        <v>6</v>
      </c>
      <c r="F85" s="18" t="str">
        <f t="shared" ca="1" si="9"/>
        <v>Lead</v>
      </c>
      <c r="G85" s="11" t="s">
        <v>68</v>
      </c>
      <c r="H85" s="12" t="s">
        <v>15</v>
      </c>
      <c r="I85" s="12" t="s">
        <v>25</v>
      </c>
      <c r="J85" s="12">
        <v>2539</v>
      </c>
      <c r="K85" s="12">
        <f t="shared" si="10"/>
        <v>30468</v>
      </c>
      <c r="L85" s="12">
        <v>3</v>
      </c>
      <c r="M85" s="12">
        <v>0</v>
      </c>
      <c r="N85" s="12">
        <v>0</v>
      </c>
      <c r="O85" s="12">
        <f t="shared" si="11"/>
        <v>0</v>
      </c>
      <c r="P85" s="19">
        <v>0</v>
      </c>
      <c r="Q85" s="12" t="str">
        <f t="shared" ca="1" si="7"/>
        <v>No promotion</v>
      </c>
      <c r="R85" s="14">
        <f t="shared" si="12"/>
        <v>30468</v>
      </c>
    </row>
    <row r="86" spans="1:18" ht="15" x14ac:dyDescent="0.25">
      <c r="A86" s="7">
        <v>85</v>
      </c>
      <c r="B86" s="8" t="s">
        <v>124</v>
      </c>
      <c r="C86" s="8" t="s">
        <v>13</v>
      </c>
      <c r="D86" s="9">
        <v>43286</v>
      </c>
      <c r="E86" s="10">
        <f t="shared" ca="1" si="8"/>
        <v>6</v>
      </c>
      <c r="F86" s="18" t="str">
        <f t="shared" ca="1" si="9"/>
        <v>Lead</v>
      </c>
      <c r="G86" s="7" t="s">
        <v>14</v>
      </c>
      <c r="H86" s="8" t="s">
        <v>15</v>
      </c>
      <c r="I86" s="8" t="s">
        <v>29</v>
      </c>
      <c r="J86" s="8">
        <v>2533</v>
      </c>
      <c r="K86" s="8">
        <f t="shared" si="10"/>
        <v>30396</v>
      </c>
      <c r="L86" s="8">
        <v>5</v>
      </c>
      <c r="M86" s="8">
        <v>0</v>
      </c>
      <c r="N86" s="8">
        <v>0</v>
      </c>
      <c r="O86" s="8">
        <f t="shared" si="11"/>
        <v>0</v>
      </c>
      <c r="P86" s="18">
        <v>2</v>
      </c>
      <c r="Q86" s="8" t="str">
        <f t="shared" ca="1" si="7"/>
        <v>No promotion</v>
      </c>
      <c r="R86" s="10">
        <f t="shared" si="12"/>
        <v>30396</v>
      </c>
    </row>
    <row r="87" spans="1:18" ht="15" x14ac:dyDescent="0.25">
      <c r="A87" s="11">
        <v>86</v>
      </c>
      <c r="B87" s="12" t="s">
        <v>125</v>
      </c>
      <c r="C87" s="12" t="s">
        <v>20</v>
      </c>
      <c r="D87" s="13">
        <v>43481</v>
      </c>
      <c r="E87" s="14">
        <f t="shared" ca="1" si="8"/>
        <v>5</v>
      </c>
      <c r="F87" s="18" t="str">
        <f t="shared" ca="1" si="9"/>
        <v>Senior</v>
      </c>
      <c r="G87" s="11" t="s">
        <v>56</v>
      </c>
      <c r="H87" s="12" t="s">
        <v>15</v>
      </c>
      <c r="I87" s="12" t="s">
        <v>16</v>
      </c>
      <c r="J87" s="12">
        <v>885</v>
      </c>
      <c r="K87" s="12">
        <f t="shared" si="10"/>
        <v>10620</v>
      </c>
      <c r="L87" s="12">
        <v>3</v>
      </c>
      <c r="M87" s="12">
        <v>0</v>
      </c>
      <c r="N87" s="12">
        <v>0</v>
      </c>
      <c r="O87" s="12">
        <f t="shared" si="11"/>
        <v>0</v>
      </c>
      <c r="P87" s="19">
        <v>3</v>
      </c>
      <c r="Q87" s="12" t="str">
        <f t="shared" ca="1" si="7"/>
        <v>No promotion</v>
      </c>
      <c r="R87" s="14">
        <f t="shared" si="12"/>
        <v>10620</v>
      </c>
    </row>
    <row r="88" spans="1:18" ht="15" x14ac:dyDescent="0.25">
      <c r="A88" s="7">
        <v>87</v>
      </c>
      <c r="B88" s="8" t="s">
        <v>126</v>
      </c>
      <c r="C88" s="8" t="s">
        <v>13</v>
      </c>
      <c r="D88" s="9">
        <v>43635</v>
      </c>
      <c r="E88" s="10">
        <f t="shared" ca="1" si="8"/>
        <v>5</v>
      </c>
      <c r="F88" s="18" t="str">
        <f t="shared" ca="1" si="9"/>
        <v>Senior</v>
      </c>
      <c r="G88" s="7" t="s">
        <v>42</v>
      </c>
      <c r="H88" s="8" t="s">
        <v>24</v>
      </c>
      <c r="I88" s="8" t="s">
        <v>16</v>
      </c>
      <c r="J88" s="8">
        <v>1166</v>
      </c>
      <c r="K88" s="8">
        <f t="shared" si="10"/>
        <v>13992</v>
      </c>
      <c r="L88" s="8">
        <v>5</v>
      </c>
      <c r="M88" s="8">
        <v>0</v>
      </c>
      <c r="N88" s="8">
        <v>4</v>
      </c>
      <c r="O88" s="8">
        <f t="shared" si="11"/>
        <v>4</v>
      </c>
      <c r="P88" s="18">
        <v>5</v>
      </c>
      <c r="Q88" s="8" t="str">
        <f t="shared" ca="1" si="7"/>
        <v>No promotion</v>
      </c>
      <c r="R88" s="10">
        <f t="shared" si="12"/>
        <v>13992</v>
      </c>
    </row>
    <row r="89" spans="1:18" ht="15" x14ac:dyDescent="0.25">
      <c r="A89" s="11">
        <v>88</v>
      </c>
      <c r="B89" s="12" t="s">
        <v>127</v>
      </c>
      <c r="C89" s="12" t="s">
        <v>20</v>
      </c>
      <c r="D89" s="13">
        <v>43009</v>
      </c>
      <c r="E89" s="14">
        <f t="shared" ca="1" si="8"/>
        <v>7</v>
      </c>
      <c r="F89" s="18" t="str">
        <f t="shared" ca="1" si="9"/>
        <v>Lead</v>
      </c>
      <c r="G89" s="11" t="s">
        <v>33</v>
      </c>
      <c r="H89" s="12" t="s">
        <v>24</v>
      </c>
      <c r="I89" s="12" t="s">
        <v>16</v>
      </c>
      <c r="J89" s="12">
        <v>2022</v>
      </c>
      <c r="K89" s="12">
        <f t="shared" si="10"/>
        <v>24264</v>
      </c>
      <c r="L89" s="12">
        <v>5</v>
      </c>
      <c r="M89" s="12">
        <v>0</v>
      </c>
      <c r="N89" s="12">
        <v>0</v>
      </c>
      <c r="O89" s="12">
        <f t="shared" si="11"/>
        <v>0</v>
      </c>
      <c r="P89" s="19">
        <v>3</v>
      </c>
      <c r="Q89" s="12" t="str">
        <f t="shared" ca="1" si="7"/>
        <v>No promotion</v>
      </c>
      <c r="R89" s="14">
        <f t="shared" si="12"/>
        <v>24264</v>
      </c>
    </row>
    <row r="90" spans="1:18" ht="15" x14ac:dyDescent="0.25">
      <c r="A90" s="7">
        <v>89</v>
      </c>
      <c r="B90" s="8" t="s">
        <v>128</v>
      </c>
      <c r="C90" s="8" t="s">
        <v>13</v>
      </c>
      <c r="D90" s="9">
        <v>43856</v>
      </c>
      <c r="E90" s="10">
        <f t="shared" ca="1" si="8"/>
        <v>4</v>
      </c>
      <c r="F90" s="18" t="str">
        <f t="shared" ca="1" si="9"/>
        <v>Senior</v>
      </c>
      <c r="G90" s="7" t="s">
        <v>56</v>
      </c>
      <c r="H90" s="8" t="s">
        <v>15</v>
      </c>
      <c r="I90" s="8" t="s">
        <v>25</v>
      </c>
      <c r="J90" s="8">
        <v>1752</v>
      </c>
      <c r="K90" s="8">
        <f t="shared" si="10"/>
        <v>21024</v>
      </c>
      <c r="L90" s="8">
        <v>2</v>
      </c>
      <c r="M90" s="8">
        <v>5</v>
      </c>
      <c r="N90" s="8">
        <v>4</v>
      </c>
      <c r="O90" s="8">
        <f t="shared" si="11"/>
        <v>9</v>
      </c>
      <c r="P90" s="18">
        <v>76</v>
      </c>
      <c r="Q90" s="8" t="str">
        <f t="shared" ca="1" si="7"/>
        <v>No promotion</v>
      </c>
      <c r="R90" s="10">
        <f t="shared" si="12"/>
        <v>21024</v>
      </c>
    </row>
    <row r="91" spans="1:18" ht="15" x14ac:dyDescent="0.25">
      <c r="A91" s="11">
        <v>90</v>
      </c>
      <c r="B91" s="12" t="s">
        <v>129</v>
      </c>
      <c r="C91" s="12" t="s">
        <v>20</v>
      </c>
      <c r="D91" s="13">
        <v>43666</v>
      </c>
      <c r="E91" s="14">
        <f t="shared" ca="1" si="8"/>
        <v>5</v>
      </c>
      <c r="F91" s="18" t="str">
        <f t="shared" ca="1" si="9"/>
        <v>Senior</v>
      </c>
      <c r="G91" s="11" t="s">
        <v>40</v>
      </c>
      <c r="H91" s="12" t="s">
        <v>15</v>
      </c>
      <c r="I91" s="12" t="s">
        <v>25</v>
      </c>
      <c r="J91" s="12">
        <v>3157</v>
      </c>
      <c r="K91" s="12">
        <f t="shared" si="10"/>
        <v>37884</v>
      </c>
      <c r="L91" s="12">
        <v>1</v>
      </c>
      <c r="M91" s="12">
        <v>6</v>
      </c>
      <c r="N91" s="12">
        <v>1</v>
      </c>
      <c r="O91" s="12">
        <f t="shared" si="11"/>
        <v>7</v>
      </c>
      <c r="P91" s="19">
        <v>4</v>
      </c>
      <c r="Q91" s="12" t="str">
        <f t="shared" ca="1" si="7"/>
        <v>No promotion</v>
      </c>
      <c r="R91" s="14">
        <f t="shared" si="12"/>
        <v>37884</v>
      </c>
    </row>
    <row r="92" spans="1:18" ht="15" x14ac:dyDescent="0.25">
      <c r="A92" s="7">
        <v>91</v>
      </c>
      <c r="B92" s="8" t="s">
        <v>130</v>
      </c>
      <c r="C92" s="8" t="s">
        <v>13</v>
      </c>
      <c r="D92" s="9">
        <v>44039</v>
      </c>
      <c r="E92" s="10">
        <f t="shared" ca="1" si="8"/>
        <v>4</v>
      </c>
      <c r="F92" s="18" t="str">
        <f t="shared" ca="1" si="9"/>
        <v>Senior</v>
      </c>
      <c r="G92" s="7" t="s">
        <v>14</v>
      </c>
      <c r="H92" s="8" t="s">
        <v>15</v>
      </c>
      <c r="I92" s="8" t="s">
        <v>25</v>
      </c>
      <c r="J92" s="8">
        <v>3211</v>
      </c>
      <c r="K92" s="8">
        <f t="shared" si="10"/>
        <v>38532</v>
      </c>
      <c r="L92" s="8">
        <v>5</v>
      </c>
      <c r="M92" s="8">
        <v>6</v>
      </c>
      <c r="N92" s="8">
        <v>1</v>
      </c>
      <c r="O92" s="8">
        <f t="shared" si="11"/>
        <v>7</v>
      </c>
      <c r="P92" s="18">
        <v>9</v>
      </c>
      <c r="Q92" s="8" t="str">
        <f t="shared" ca="1" si="7"/>
        <v>No promotion</v>
      </c>
      <c r="R92" s="10">
        <f t="shared" si="12"/>
        <v>38532</v>
      </c>
    </row>
    <row r="93" spans="1:18" ht="15" x14ac:dyDescent="0.25">
      <c r="A93" s="11">
        <v>92</v>
      </c>
      <c r="B93" s="12" t="s">
        <v>131</v>
      </c>
      <c r="C93" s="12" t="s">
        <v>20</v>
      </c>
      <c r="D93" s="13">
        <v>43384</v>
      </c>
      <c r="E93" s="14">
        <f t="shared" ca="1" si="8"/>
        <v>5</v>
      </c>
      <c r="F93" s="18" t="str">
        <f t="shared" ca="1" si="9"/>
        <v>Senior</v>
      </c>
      <c r="G93" s="11" t="s">
        <v>58</v>
      </c>
      <c r="H93" s="12" t="s">
        <v>15</v>
      </c>
      <c r="I93" s="12" t="s">
        <v>29</v>
      </c>
      <c r="J93" s="12">
        <v>1062</v>
      </c>
      <c r="K93" s="12">
        <f t="shared" si="10"/>
        <v>12744</v>
      </c>
      <c r="L93" s="12">
        <v>3</v>
      </c>
      <c r="M93" s="12">
        <v>1</v>
      </c>
      <c r="N93" s="12">
        <v>0</v>
      </c>
      <c r="O93" s="12">
        <f t="shared" si="11"/>
        <v>1</v>
      </c>
      <c r="P93" s="19">
        <v>7</v>
      </c>
      <c r="Q93" s="12" t="str">
        <f t="shared" ca="1" si="7"/>
        <v>No promotion</v>
      </c>
      <c r="R93" s="14">
        <f t="shared" si="12"/>
        <v>12744</v>
      </c>
    </row>
    <row r="94" spans="1:18" ht="15" x14ac:dyDescent="0.25">
      <c r="A94" s="7">
        <v>93</v>
      </c>
      <c r="B94" s="8" t="s">
        <v>132</v>
      </c>
      <c r="C94" s="8" t="s">
        <v>20</v>
      </c>
      <c r="D94" s="9">
        <v>43657</v>
      </c>
      <c r="E94" s="10">
        <f t="shared" ca="1" si="8"/>
        <v>5</v>
      </c>
      <c r="F94" s="18" t="str">
        <f t="shared" ca="1" si="9"/>
        <v>Senior</v>
      </c>
      <c r="G94" s="7" t="s">
        <v>42</v>
      </c>
      <c r="H94" s="8" t="s">
        <v>15</v>
      </c>
      <c r="I94" s="8" t="s">
        <v>25</v>
      </c>
      <c r="J94" s="8">
        <v>1406</v>
      </c>
      <c r="K94" s="8">
        <f t="shared" si="10"/>
        <v>16872</v>
      </c>
      <c r="L94" s="8">
        <v>4.5</v>
      </c>
      <c r="M94" s="8">
        <v>4</v>
      </c>
      <c r="N94" s="8">
        <v>0</v>
      </c>
      <c r="O94" s="8">
        <f t="shared" si="11"/>
        <v>4</v>
      </c>
      <c r="P94" s="18">
        <v>46</v>
      </c>
      <c r="Q94" s="8" t="str">
        <f t="shared" ca="1" si="7"/>
        <v>No promotion</v>
      </c>
      <c r="R94" s="10">
        <f t="shared" si="12"/>
        <v>16872</v>
      </c>
    </row>
    <row r="95" spans="1:18" ht="15" x14ac:dyDescent="0.25">
      <c r="A95" s="11">
        <v>94</v>
      </c>
      <c r="B95" s="12" t="s">
        <v>133</v>
      </c>
      <c r="C95" s="12" t="s">
        <v>13</v>
      </c>
      <c r="D95" s="13">
        <v>43694</v>
      </c>
      <c r="E95" s="14">
        <f t="shared" ca="1" si="8"/>
        <v>5</v>
      </c>
      <c r="F95" s="18" t="str">
        <f t="shared" ca="1" si="9"/>
        <v>Senior</v>
      </c>
      <c r="G95" s="11" t="s">
        <v>68</v>
      </c>
      <c r="H95" s="12" t="s">
        <v>24</v>
      </c>
      <c r="I95" s="12" t="s">
        <v>16</v>
      </c>
      <c r="J95" s="12">
        <v>3084</v>
      </c>
      <c r="K95" s="12">
        <f t="shared" si="10"/>
        <v>37008</v>
      </c>
      <c r="L95" s="12">
        <v>3</v>
      </c>
      <c r="M95" s="12">
        <v>6</v>
      </c>
      <c r="N95" s="12">
        <v>0</v>
      </c>
      <c r="O95" s="12">
        <f t="shared" si="11"/>
        <v>6</v>
      </c>
      <c r="P95" s="19">
        <v>3</v>
      </c>
      <c r="Q95" s="12" t="str">
        <f t="shared" ca="1" si="7"/>
        <v>No promotion</v>
      </c>
      <c r="R95" s="14">
        <f t="shared" si="12"/>
        <v>37008</v>
      </c>
    </row>
    <row r="96" spans="1:18" ht="15" x14ac:dyDescent="0.25">
      <c r="A96" s="7">
        <v>95</v>
      </c>
      <c r="B96" s="8" t="s">
        <v>134</v>
      </c>
      <c r="C96" s="8" t="s">
        <v>13</v>
      </c>
      <c r="D96" s="9">
        <v>44139</v>
      </c>
      <c r="E96" s="10">
        <f t="shared" ca="1" si="8"/>
        <v>3</v>
      </c>
      <c r="F96" s="18" t="str">
        <f t="shared" ca="1" si="9"/>
        <v>Junior</v>
      </c>
      <c r="G96" s="7" t="s">
        <v>45</v>
      </c>
      <c r="H96" s="8" t="s">
        <v>15</v>
      </c>
      <c r="I96" s="8" t="s">
        <v>25</v>
      </c>
      <c r="J96" s="8">
        <v>1815</v>
      </c>
      <c r="K96" s="8">
        <f t="shared" si="10"/>
        <v>21780</v>
      </c>
      <c r="L96" s="8">
        <v>4.5</v>
      </c>
      <c r="M96" s="8">
        <v>1</v>
      </c>
      <c r="N96" s="8">
        <v>0</v>
      </c>
      <c r="O96" s="8">
        <f t="shared" si="11"/>
        <v>1</v>
      </c>
      <c r="P96" s="18">
        <v>9</v>
      </c>
      <c r="Q96" s="8" t="str">
        <f t="shared" ca="1" si="7"/>
        <v>No promotion</v>
      </c>
      <c r="R96" s="10">
        <f t="shared" si="12"/>
        <v>21780</v>
      </c>
    </row>
    <row r="97" spans="1:18" ht="15" x14ac:dyDescent="0.25">
      <c r="A97" s="11">
        <v>96</v>
      </c>
      <c r="B97" s="12" t="s">
        <v>135</v>
      </c>
      <c r="C97" s="12" t="s">
        <v>13</v>
      </c>
      <c r="D97" s="13">
        <v>42937</v>
      </c>
      <c r="E97" s="14">
        <f t="shared" ca="1" si="8"/>
        <v>7</v>
      </c>
      <c r="F97" s="18" t="str">
        <f t="shared" ca="1" si="9"/>
        <v>Lead</v>
      </c>
      <c r="G97" s="11" t="s">
        <v>40</v>
      </c>
      <c r="H97" s="12" t="s">
        <v>24</v>
      </c>
      <c r="I97" s="12" t="s">
        <v>25</v>
      </c>
      <c r="J97" s="12">
        <v>1861</v>
      </c>
      <c r="K97" s="12">
        <f t="shared" si="10"/>
        <v>22332</v>
      </c>
      <c r="L97" s="12">
        <v>3</v>
      </c>
      <c r="M97" s="12">
        <v>0</v>
      </c>
      <c r="N97" s="12">
        <v>5</v>
      </c>
      <c r="O97" s="12">
        <f t="shared" si="11"/>
        <v>5</v>
      </c>
      <c r="P97" s="19">
        <v>9</v>
      </c>
      <c r="Q97" s="12" t="str">
        <f t="shared" ca="1" si="7"/>
        <v>No promotion</v>
      </c>
      <c r="R97" s="14">
        <f t="shared" si="12"/>
        <v>22332</v>
      </c>
    </row>
    <row r="98" spans="1:18" ht="15" x14ac:dyDescent="0.25">
      <c r="A98" s="7">
        <v>97</v>
      </c>
      <c r="B98" s="8" t="s">
        <v>136</v>
      </c>
      <c r="C98" s="8" t="s">
        <v>13</v>
      </c>
      <c r="D98" s="9">
        <v>43200</v>
      </c>
      <c r="E98" s="10">
        <f t="shared" ca="1" si="8"/>
        <v>6</v>
      </c>
      <c r="F98" s="18" t="str">
        <f t="shared" ca="1" si="9"/>
        <v>Lead</v>
      </c>
      <c r="G98" s="7" t="s">
        <v>23</v>
      </c>
      <c r="H98" s="8" t="s">
        <v>24</v>
      </c>
      <c r="I98" s="8" t="s">
        <v>29</v>
      </c>
      <c r="J98" s="8">
        <v>3088</v>
      </c>
      <c r="K98" s="8">
        <f t="shared" si="10"/>
        <v>37056</v>
      </c>
      <c r="L98" s="8">
        <v>5</v>
      </c>
      <c r="M98" s="8">
        <v>3</v>
      </c>
      <c r="N98" s="8">
        <v>0</v>
      </c>
      <c r="O98" s="8">
        <f t="shared" si="11"/>
        <v>3</v>
      </c>
      <c r="P98" s="18">
        <v>10</v>
      </c>
      <c r="Q98" s="8" t="str">
        <f t="shared" ca="1" si="7"/>
        <v>No promotion</v>
      </c>
      <c r="R98" s="10">
        <f t="shared" si="12"/>
        <v>37056</v>
      </c>
    </row>
    <row r="99" spans="1:18" ht="15" x14ac:dyDescent="0.25">
      <c r="A99" s="11">
        <v>98</v>
      </c>
      <c r="B99" s="12" t="s">
        <v>137</v>
      </c>
      <c r="C99" s="12" t="s">
        <v>13</v>
      </c>
      <c r="D99" s="13">
        <v>42858</v>
      </c>
      <c r="E99" s="14">
        <f t="shared" ca="1" si="8"/>
        <v>7</v>
      </c>
      <c r="F99" s="18" t="str">
        <f t="shared" ca="1" si="9"/>
        <v>Lead</v>
      </c>
      <c r="G99" s="11" t="s">
        <v>138</v>
      </c>
      <c r="H99" s="12" t="s">
        <v>38</v>
      </c>
      <c r="I99" s="12" t="s">
        <v>25</v>
      </c>
      <c r="J99" s="12">
        <v>3071</v>
      </c>
      <c r="K99" s="12">
        <f t="shared" si="10"/>
        <v>36852</v>
      </c>
      <c r="L99" s="12">
        <v>5</v>
      </c>
      <c r="M99" s="12">
        <v>6</v>
      </c>
      <c r="N99" s="12">
        <v>0</v>
      </c>
      <c r="O99" s="12">
        <f t="shared" si="11"/>
        <v>6</v>
      </c>
      <c r="P99" s="19">
        <v>2</v>
      </c>
      <c r="Q99" s="12" t="str">
        <f t="shared" ca="1" si="7"/>
        <v>No promotion</v>
      </c>
      <c r="R99" s="14">
        <f t="shared" si="12"/>
        <v>36852</v>
      </c>
    </row>
    <row r="100" spans="1:18" ht="15" x14ac:dyDescent="0.25">
      <c r="A100" s="7">
        <v>99</v>
      </c>
      <c r="B100" s="8" t="s">
        <v>139</v>
      </c>
      <c r="C100" s="8" t="s">
        <v>13</v>
      </c>
      <c r="D100" s="9">
        <v>43433</v>
      </c>
      <c r="E100" s="10">
        <f t="shared" ca="1" si="8"/>
        <v>5</v>
      </c>
      <c r="F100" s="18" t="str">
        <f t="shared" ca="1" si="9"/>
        <v>Senior</v>
      </c>
      <c r="G100" s="7" t="s">
        <v>23</v>
      </c>
      <c r="H100" s="8" t="s">
        <v>24</v>
      </c>
      <c r="I100" s="8" t="s">
        <v>29</v>
      </c>
      <c r="J100" s="8">
        <v>3298</v>
      </c>
      <c r="K100" s="8">
        <f t="shared" si="10"/>
        <v>39576</v>
      </c>
      <c r="L100" s="8">
        <v>3</v>
      </c>
      <c r="M100" s="8">
        <v>0</v>
      </c>
      <c r="N100" s="8">
        <v>0</v>
      </c>
      <c r="O100" s="8">
        <f t="shared" si="11"/>
        <v>0</v>
      </c>
      <c r="P100" s="18">
        <v>9</v>
      </c>
      <c r="Q100" s="8" t="str">
        <f t="shared" ca="1" si="7"/>
        <v>No promotion</v>
      </c>
      <c r="R100" s="10">
        <f t="shared" si="12"/>
        <v>39576</v>
      </c>
    </row>
    <row r="101" spans="1:18" ht="15" x14ac:dyDescent="0.25">
      <c r="A101" s="11">
        <v>100</v>
      </c>
      <c r="B101" s="12" t="s">
        <v>140</v>
      </c>
      <c r="C101" s="12" t="s">
        <v>20</v>
      </c>
      <c r="D101" s="13">
        <v>43339</v>
      </c>
      <c r="E101" s="14">
        <f t="shared" ca="1" si="8"/>
        <v>6</v>
      </c>
      <c r="F101" s="18" t="str">
        <f t="shared" ca="1" si="9"/>
        <v>Lead</v>
      </c>
      <c r="G101" s="11" t="s">
        <v>28</v>
      </c>
      <c r="H101" s="12" t="s">
        <v>18</v>
      </c>
      <c r="I101" s="12" t="s">
        <v>29</v>
      </c>
      <c r="J101" s="12">
        <v>828</v>
      </c>
      <c r="K101" s="12">
        <f t="shared" si="10"/>
        <v>9936</v>
      </c>
      <c r="L101" s="12">
        <v>5</v>
      </c>
      <c r="M101" s="12">
        <v>0</v>
      </c>
      <c r="N101" s="12">
        <v>0</v>
      </c>
      <c r="O101" s="12">
        <f t="shared" si="11"/>
        <v>0</v>
      </c>
      <c r="P101" s="19">
        <v>10</v>
      </c>
      <c r="Q101" s="12" t="str">
        <f t="shared" ca="1" si="7"/>
        <v>No promotion</v>
      </c>
      <c r="R101" s="14">
        <f t="shared" si="12"/>
        <v>9936</v>
      </c>
    </row>
    <row r="102" spans="1:18" ht="15" x14ac:dyDescent="0.25">
      <c r="A102" s="7">
        <v>101</v>
      </c>
      <c r="B102" s="8" t="s">
        <v>141</v>
      </c>
      <c r="C102" s="8" t="s">
        <v>13</v>
      </c>
      <c r="D102" s="9">
        <v>43786</v>
      </c>
      <c r="E102" s="10">
        <f t="shared" ca="1" si="8"/>
        <v>4</v>
      </c>
      <c r="F102" s="18" t="str">
        <f t="shared" ca="1" si="9"/>
        <v>Senior</v>
      </c>
      <c r="G102" s="7" t="s">
        <v>23</v>
      </c>
      <c r="H102" s="8" t="s">
        <v>15</v>
      </c>
      <c r="I102" s="8" t="s">
        <v>29</v>
      </c>
      <c r="J102" s="8">
        <v>2404</v>
      </c>
      <c r="K102" s="8">
        <f t="shared" si="10"/>
        <v>28848</v>
      </c>
      <c r="L102" s="8">
        <v>4.5</v>
      </c>
      <c r="M102" s="8">
        <v>0</v>
      </c>
      <c r="N102" s="8">
        <v>0</v>
      </c>
      <c r="O102" s="8">
        <f t="shared" si="11"/>
        <v>0</v>
      </c>
      <c r="P102" s="18">
        <v>99</v>
      </c>
      <c r="Q102" s="8" t="str">
        <f t="shared" ca="1" si="7"/>
        <v>No promotion</v>
      </c>
      <c r="R102" s="10">
        <f t="shared" si="12"/>
        <v>28848.2</v>
      </c>
    </row>
    <row r="103" spans="1:18" ht="15" x14ac:dyDescent="0.25">
      <c r="A103" s="11">
        <v>102</v>
      </c>
      <c r="B103" s="12" t="s">
        <v>142</v>
      </c>
      <c r="C103" s="12" t="s">
        <v>13</v>
      </c>
      <c r="D103" s="13">
        <v>43740</v>
      </c>
      <c r="E103" s="14">
        <f t="shared" ca="1" si="8"/>
        <v>5</v>
      </c>
      <c r="F103" s="18" t="str">
        <f t="shared" ca="1" si="9"/>
        <v>Senior</v>
      </c>
      <c r="G103" s="11" t="s">
        <v>45</v>
      </c>
      <c r="H103" s="12" t="s">
        <v>15</v>
      </c>
      <c r="I103" s="12" t="s">
        <v>47</v>
      </c>
      <c r="J103" s="12">
        <v>3410</v>
      </c>
      <c r="K103" s="12">
        <f t="shared" si="10"/>
        <v>40920</v>
      </c>
      <c r="L103" s="12">
        <v>3</v>
      </c>
      <c r="M103" s="12">
        <v>2</v>
      </c>
      <c r="N103" s="12">
        <v>0</v>
      </c>
      <c r="O103" s="12">
        <f t="shared" si="11"/>
        <v>2</v>
      </c>
      <c r="P103" s="19">
        <v>8</v>
      </c>
      <c r="Q103" s="12" t="str">
        <f t="shared" ca="1" si="7"/>
        <v>No promotion</v>
      </c>
      <c r="R103" s="14">
        <f t="shared" si="12"/>
        <v>40920</v>
      </c>
    </row>
    <row r="104" spans="1:18" ht="15" x14ac:dyDescent="0.25">
      <c r="A104" s="7">
        <v>103</v>
      </c>
      <c r="B104" s="8" t="s">
        <v>143</v>
      </c>
      <c r="C104" s="8" t="s">
        <v>13</v>
      </c>
      <c r="D104" s="9">
        <v>43793</v>
      </c>
      <c r="E104" s="10">
        <f t="shared" ca="1" si="8"/>
        <v>4</v>
      </c>
      <c r="F104" s="18" t="str">
        <f t="shared" ca="1" si="9"/>
        <v>Senior</v>
      </c>
      <c r="G104" s="7" t="s">
        <v>28</v>
      </c>
      <c r="H104" s="8" t="s">
        <v>24</v>
      </c>
      <c r="I104" s="8" t="s">
        <v>25</v>
      </c>
      <c r="J104" s="8">
        <v>1817</v>
      </c>
      <c r="K104" s="8">
        <f t="shared" si="10"/>
        <v>21804</v>
      </c>
      <c r="L104" s="8">
        <v>5</v>
      </c>
      <c r="M104" s="8">
        <v>1</v>
      </c>
      <c r="N104" s="8">
        <v>0</v>
      </c>
      <c r="O104" s="8">
        <f t="shared" si="11"/>
        <v>1</v>
      </c>
      <c r="P104" s="18">
        <v>1</v>
      </c>
      <c r="Q104" s="8" t="str">
        <f t="shared" ca="1" si="7"/>
        <v>No promotion</v>
      </c>
      <c r="R104" s="10">
        <f t="shared" si="12"/>
        <v>21804</v>
      </c>
    </row>
    <row r="105" spans="1:18" ht="15" x14ac:dyDescent="0.25">
      <c r="A105" s="11">
        <v>104</v>
      </c>
      <c r="B105" s="12" t="s">
        <v>144</v>
      </c>
      <c r="C105" s="12" t="s">
        <v>13</v>
      </c>
      <c r="D105" s="13">
        <v>43867</v>
      </c>
      <c r="E105" s="14">
        <f t="shared" ca="1" si="8"/>
        <v>4</v>
      </c>
      <c r="F105" s="18" t="str">
        <f t="shared" ca="1" si="9"/>
        <v>Senior</v>
      </c>
      <c r="G105" s="11" t="s">
        <v>23</v>
      </c>
      <c r="H105" s="12" t="s">
        <v>38</v>
      </c>
      <c r="I105" s="12" t="s">
        <v>25</v>
      </c>
      <c r="J105" s="12">
        <v>2923</v>
      </c>
      <c r="K105" s="12">
        <f t="shared" si="10"/>
        <v>35076</v>
      </c>
      <c r="L105" s="12">
        <v>2</v>
      </c>
      <c r="M105" s="12">
        <v>0</v>
      </c>
      <c r="N105" s="12">
        <v>0</v>
      </c>
      <c r="O105" s="12">
        <f t="shared" si="11"/>
        <v>0</v>
      </c>
      <c r="P105" s="19">
        <v>0</v>
      </c>
      <c r="Q105" s="12" t="str">
        <f t="shared" ca="1" si="7"/>
        <v>No promotion</v>
      </c>
      <c r="R105" s="14">
        <f t="shared" si="12"/>
        <v>35076</v>
      </c>
    </row>
    <row r="106" spans="1:18" ht="15" x14ac:dyDescent="0.25">
      <c r="A106" s="7">
        <v>105</v>
      </c>
      <c r="B106" s="8" t="s">
        <v>145</v>
      </c>
      <c r="C106" s="8" t="s">
        <v>13</v>
      </c>
      <c r="D106" s="9">
        <v>43397</v>
      </c>
      <c r="E106" s="10">
        <f t="shared" ca="1" si="8"/>
        <v>5</v>
      </c>
      <c r="F106" s="18" t="str">
        <f t="shared" ca="1" si="9"/>
        <v>Senior</v>
      </c>
      <c r="G106" s="7" t="s">
        <v>65</v>
      </c>
      <c r="H106" s="8" t="s">
        <v>15</v>
      </c>
      <c r="I106" s="8" t="s">
        <v>47</v>
      </c>
      <c r="J106" s="8">
        <v>3138</v>
      </c>
      <c r="K106" s="8">
        <f t="shared" si="10"/>
        <v>37656</v>
      </c>
      <c r="L106" s="8">
        <v>5</v>
      </c>
      <c r="M106" s="8">
        <v>6</v>
      </c>
      <c r="N106" s="8">
        <v>0</v>
      </c>
      <c r="O106" s="8">
        <f t="shared" si="11"/>
        <v>6</v>
      </c>
      <c r="P106" s="18">
        <v>10</v>
      </c>
      <c r="Q106" s="8" t="str">
        <f t="shared" ca="1" si="7"/>
        <v>No promotion</v>
      </c>
      <c r="R106" s="10">
        <f t="shared" si="12"/>
        <v>37656</v>
      </c>
    </row>
    <row r="107" spans="1:18" ht="15" x14ac:dyDescent="0.25">
      <c r="A107" s="11">
        <v>106</v>
      </c>
      <c r="B107" s="12" t="s">
        <v>146</v>
      </c>
      <c r="C107" s="12" t="s">
        <v>13</v>
      </c>
      <c r="D107" s="13">
        <v>43979</v>
      </c>
      <c r="E107" s="14">
        <f t="shared" ca="1" si="8"/>
        <v>4</v>
      </c>
      <c r="F107" s="18" t="str">
        <f t="shared" ca="1" si="9"/>
        <v>Senior</v>
      </c>
      <c r="G107" s="11" t="s">
        <v>33</v>
      </c>
      <c r="H107" s="12" t="s">
        <v>15</v>
      </c>
      <c r="I107" s="12" t="s">
        <v>29</v>
      </c>
      <c r="J107" s="12">
        <v>3139</v>
      </c>
      <c r="K107" s="12">
        <f t="shared" si="10"/>
        <v>37668</v>
      </c>
      <c r="L107" s="12">
        <v>3</v>
      </c>
      <c r="M107" s="12">
        <v>0</v>
      </c>
      <c r="N107" s="12">
        <v>0</v>
      </c>
      <c r="O107" s="12">
        <f t="shared" si="11"/>
        <v>0</v>
      </c>
      <c r="P107" s="19">
        <v>10</v>
      </c>
      <c r="Q107" s="12" t="str">
        <f t="shared" ca="1" si="7"/>
        <v>No promotion</v>
      </c>
      <c r="R107" s="14">
        <f t="shared" si="12"/>
        <v>37668</v>
      </c>
    </row>
    <row r="108" spans="1:18" ht="15" x14ac:dyDescent="0.25">
      <c r="A108" s="7">
        <v>107</v>
      </c>
      <c r="B108" s="8" t="s">
        <v>147</v>
      </c>
      <c r="C108" s="8" t="s">
        <v>13</v>
      </c>
      <c r="D108" s="9">
        <v>42507</v>
      </c>
      <c r="E108" s="10">
        <f t="shared" ca="1" si="8"/>
        <v>8</v>
      </c>
      <c r="F108" s="18" t="str">
        <f t="shared" ca="1" si="9"/>
        <v>Over Qlualifided</v>
      </c>
      <c r="G108" s="7" t="s">
        <v>56</v>
      </c>
      <c r="H108" s="8" t="s">
        <v>24</v>
      </c>
      <c r="I108" s="8" t="s">
        <v>25</v>
      </c>
      <c r="J108" s="8">
        <v>3263</v>
      </c>
      <c r="K108" s="8">
        <f t="shared" si="10"/>
        <v>39156</v>
      </c>
      <c r="L108" s="8">
        <v>3</v>
      </c>
      <c r="M108" s="8">
        <v>0</v>
      </c>
      <c r="N108" s="8">
        <v>0</v>
      </c>
      <c r="O108" s="8">
        <f t="shared" si="11"/>
        <v>0</v>
      </c>
      <c r="P108" s="18">
        <v>3</v>
      </c>
      <c r="Q108" s="8" t="str">
        <f t="shared" ca="1" si="7"/>
        <v>No promotion</v>
      </c>
      <c r="R108" s="10">
        <f t="shared" si="12"/>
        <v>39156</v>
      </c>
    </row>
    <row r="109" spans="1:18" ht="15" x14ac:dyDescent="0.25">
      <c r="A109" s="11">
        <v>108</v>
      </c>
      <c r="B109" s="12" t="s">
        <v>148</v>
      </c>
      <c r="C109" s="12" t="s">
        <v>20</v>
      </c>
      <c r="D109" s="13">
        <v>43487</v>
      </c>
      <c r="E109" s="14">
        <f t="shared" ca="1" si="8"/>
        <v>5</v>
      </c>
      <c r="F109" s="18" t="str">
        <f t="shared" ca="1" si="9"/>
        <v>Senior</v>
      </c>
      <c r="G109" s="11" t="s">
        <v>14</v>
      </c>
      <c r="H109" s="12" t="s">
        <v>24</v>
      </c>
      <c r="I109" s="12" t="s">
        <v>25</v>
      </c>
      <c r="J109" s="12">
        <v>1258</v>
      </c>
      <c r="K109" s="12">
        <f t="shared" si="10"/>
        <v>15096</v>
      </c>
      <c r="L109" s="12">
        <v>5</v>
      </c>
      <c r="M109" s="12">
        <v>0</v>
      </c>
      <c r="N109" s="12">
        <v>0</v>
      </c>
      <c r="O109" s="12">
        <f t="shared" si="11"/>
        <v>0</v>
      </c>
      <c r="P109" s="19">
        <v>5</v>
      </c>
      <c r="Q109" s="12" t="str">
        <f t="shared" ca="1" si="7"/>
        <v>No promotion</v>
      </c>
      <c r="R109" s="14">
        <f t="shared" si="12"/>
        <v>15096</v>
      </c>
    </row>
    <row r="110" spans="1:18" ht="15" x14ac:dyDescent="0.25">
      <c r="A110" s="7">
        <v>109</v>
      </c>
      <c r="B110" s="8" t="s">
        <v>149</v>
      </c>
      <c r="C110" s="8" t="s">
        <v>20</v>
      </c>
      <c r="D110" s="9">
        <v>44085</v>
      </c>
      <c r="E110" s="10">
        <f t="shared" ca="1" si="8"/>
        <v>4</v>
      </c>
      <c r="F110" s="18" t="str">
        <f t="shared" ca="1" si="9"/>
        <v>Senior</v>
      </c>
      <c r="G110" s="7" t="s">
        <v>45</v>
      </c>
      <c r="H110" s="8" t="s">
        <v>15</v>
      </c>
      <c r="I110" s="8" t="s">
        <v>29</v>
      </c>
      <c r="J110" s="8">
        <v>2527</v>
      </c>
      <c r="K110" s="8">
        <f t="shared" si="10"/>
        <v>30324</v>
      </c>
      <c r="L110" s="8">
        <v>3</v>
      </c>
      <c r="M110" s="8">
        <v>3</v>
      </c>
      <c r="N110" s="8">
        <v>0</v>
      </c>
      <c r="O110" s="8">
        <f t="shared" si="11"/>
        <v>3</v>
      </c>
      <c r="P110" s="18">
        <v>16</v>
      </c>
      <c r="Q110" s="8" t="str">
        <f t="shared" ca="1" si="7"/>
        <v>No promotion</v>
      </c>
      <c r="R110" s="10">
        <f t="shared" si="12"/>
        <v>30324</v>
      </c>
    </row>
    <row r="111" spans="1:18" ht="15" x14ac:dyDescent="0.25">
      <c r="A111" s="11">
        <v>110</v>
      </c>
      <c r="B111" s="12" t="s">
        <v>150</v>
      </c>
      <c r="C111" s="12" t="s">
        <v>20</v>
      </c>
      <c r="D111" s="13">
        <v>43362</v>
      </c>
      <c r="E111" s="14">
        <f t="shared" ca="1" si="8"/>
        <v>6</v>
      </c>
      <c r="F111" s="18" t="str">
        <f t="shared" ca="1" si="9"/>
        <v>Lead</v>
      </c>
      <c r="G111" s="11" t="s">
        <v>45</v>
      </c>
      <c r="H111" s="12" t="s">
        <v>15</v>
      </c>
      <c r="I111" s="12" t="s">
        <v>25</v>
      </c>
      <c r="J111" s="12">
        <v>3017</v>
      </c>
      <c r="K111" s="12">
        <f t="shared" si="10"/>
        <v>36204</v>
      </c>
      <c r="L111" s="12">
        <v>4.5</v>
      </c>
      <c r="M111" s="12">
        <v>0</v>
      </c>
      <c r="N111" s="12">
        <v>4</v>
      </c>
      <c r="O111" s="12">
        <f t="shared" si="11"/>
        <v>4</v>
      </c>
      <c r="P111" s="19">
        <v>4</v>
      </c>
      <c r="Q111" s="12" t="str">
        <f t="shared" ca="1" si="7"/>
        <v>No promotion</v>
      </c>
      <c r="R111" s="14">
        <f t="shared" si="12"/>
        <v>36204</v>
      </c>
    </row>
    <row r="112" spans="1:18" ht="15" x14ac:dyDescent="0.25">
      <c r="A112" s="7">
        <v>111</v>
      </c>
      <c r="B112" s="8" t="s">
        <v>151</v>
      </c>
      <c r="C112" s="8" t="s">
        <v>20</v>
      </c>
      <c r="D112" s="9">
        <v>42480</v>
      </c>
      <c r="E112" s="10">
        <f t="shared" ca="1" si="8"/>
        <v>8</v>
      </c>
      <c r="F112" s="18" t="str">
        <f t="shared" ca="1" si="9"/>
        <v>Over Qlualifided</v>
      </c>
      <c r="G112" s="7" t="s">
        <v>33</v>
      </c>
      <c r="H112" s="8" t="s">
        <v>18</v>
      </c>
      <c r="I112" s="8" t="s">
        <v>29</v>
      </c>
      <c r="J112" s="8">
        <v>1639</v>
      </c>
      <c r="K112" s="8">
        <f t="shared" si="10"/>
        <v>19668</v>
      </c>
      <c r="L112" s="8">
        <v>5</v>
      </c>
      <c r="M112" s="8">
        <v>0</v>
      </c>
      <c r="N112" s="8">
        <v>0</v>
      </c>
      <c r="O112" s="8">
        <f t="shared" si="11"/>
        <v>0</v>
      </c>
      <c r="P112" s="18">
        <v>2</v>
      </c>
      <c r="Q112" s="8" t="str">
        <f t="shared" ca="1" si="7"/>
        <v>No promotion</v>
      </c>
      <c r="R112" s="10">
        <f t="shared" si="12"/>
        <v>19668</v>
      </c>
    </row>
    <row r="113" spans="1:18" ht="15" x14ac:dyDescent="0.25">
      <c r="A113" s="11">
        <v>112</v>
      </c>
      <c r="B113" s="12" t="s">
        <v>152</v>
      </c>
      <c r="C113" s="12" t="s">
        <v>13</v>
      </c>
      <c r="D113" s="13">
        <v>43742</v>
      </c>
      <c r="E113" s="14">
        <f t="shared" ca="1" si="8"/>
        <v>5</v>
      </c>
      <c r="F113" s="18" t="str">
        <f t="shared" ca="1" si="9"/>
        <v>Senior</v>
      </c>
      <c r="G113" s="11" t="s">
        <v>40</v>
      </c>
      <c r="H113" s="12" t="s">
        <v>15</v>
      </c>
      <c r="I113" s="12" t="s">
        <v>25</v>
      </c>
      <c r="J113" s="12">
        <v>1867</v>
      </c>
      <c r="K113" s="12">
        <f t="shared" si="10"/>
        <v>22404</v>
      </c>
      <c r="L113" s="12">
        <v>3</v>
      </c>
      <c r="M113" s="12">
        <v>1</v>
      </c>
      <c r="N113" s="12">
        <v>0</v>
      </c>
      <c r="O113" s="12">
        <f t="shared" si="11"/>
        <v>1</v>
      </c>
      <c r="P113" s="19">
        <v>3</v>
      </c>
      <c r="Q113" s="12" t="str">
        <f t="shared" ca="1" si="7"/>
        <v>No promotion</v>
      </c>
      <c r="R113" s="14">
        <f t="shared" si="12"/>
        <v>22404</v>
      </c>
    </row>
    <row r="114" spans="1:18" ht="15" x14ac:dyDescent="0.25">
      <c r="A114" s="7">
        <v>113</v>
      </c>
      <c r="B114" s="8" t="s">
        <v>153</v>
      </c>
      <c r="C114" s="8" t="s">
        <v>20</v>
      </c>
      <c r="D114" s="9">
        <v>42659</v>
      </c>
      <c r="E114" s="10">
        <f t="shared" ca="1" si="8"/>
        <v>7</v>
      </c>
      <c r="F114" s="18" t="str">
        <f t="shared" ca="1" si="9"/>
        <v>Lead</v>
      </c>
      <c r="G114" s="7" t="s">
        <v>58</v>
      </c>
      <c r="H114" s="8" t="s">
        <v>24</v>
      </c>
      <c r="I114" s="8" t="s">
        <v>25</v>
      </c>
      <c r="J114" s="8">
        <v>2314</v>
      </c>
      <c r="K114" s="8">
        <f t="shared" si="10"/>
        <v>27768</v>
      </c>
      <c r="L114" s="8">
        <v>2</v>
      </c>
      <c r="M114" s="8">
        <v>0</v>
      </c>
      <c r="N114" s="8">
        <v>3</v>
      </c>
      <c r="O114" s="8">
        <f t="shared" si="11"/>
        <v>3</v>
      </c>
      <c r="P114" s="18">
        <v>5</v>
      </c>
      <c r="Q114" s="8" t="str">
        <f t="shared" ca="1" si="7"/>
        <v>No promotion</v>
      </c>
      <c r="R114" s="10">
        <f t="shared" si="12"/>
        <v>27768</v>
      </c>
    </row>
    <row r="115" spans="1:18" ht="15" x14ac:dyDescent="0.25">
      <c r="A115" s="11">
        <v>114</v>
      </c>
      <c r="B115" s="12" t="s">
        <v>154</v>
      </c>
      <c r="C115" s="12" t="s">
        <v>20</v>
      </c>
      <c r="D115" s="13">
        <v>42770</v>
      </c>
      <c r="E115" s="14">
        <f t="shared" ca="1" si="8"/>
        <v>7</v>
      </c>
      <c r="F115" s="18" t="str">
        <f t="shared" ca="1" si="9"/>
        <v>Lead</v>
      </c>
      <c r="G115" s="11" t="s">
        <v>14</v>
      </c>
      <c r="H115" s="12" t="s">
        <v>18</v>
      </c>
      <c r="I115" s="12" t="s">
        <v>25</v>
      </c>
      <c r="J115" s="12">
        <v>2679</v>
      </c>
      <c r="K115" s="12">
        <f t="shared" si="10"/>
        <v>32148</v>
      </c>
      <c r="L115" s="12">
        <v>5</v>
      </c>
      <c r="M115" s="12">
        <v>6</v>
      </c>
      <c r="N115" s="12">
        <v>0</v>
      </c>
      <c r="O115" s="12">
        <f t="shared" si="11"/>
        <v>6</v>
      </c>
      <c r="P115" s="19">
        <v>1</v>
      </c>
      <c r="Q115" s="12" t="str">
        <f t="shared" ca="1" si="7"/>
        <v>No promotion</v>
      </c>
      <c r="R115" s="14">
        <f t="shared" si="12"/>
        <v>32148</v>
      </c>
    </row>
    <row r="116" spans="1:18" ht="15" x14ac:dyDescent="0.25">
      <c r="A116" s="7">
        <v>115</v>
      </c>
      <c r="B116" s="8" t="s">
        <v>155</v>
      </c>
      <c r="C116" s="8" t="s">
        <v>13</v>
      </c>
      <c r="D116" s="9">
        <v>43618</v>
      </c>
      <c r="E116" s="10">
        <f t="shared" ca="1" si="8"/>
        <v>5</v>
      </c>
      <c r="F116" s="18" t="str">
        <f t="shared" ca="1" si="9"/>
        <v>Senior</v>
      </c>
      <c r="G116" s="7" t="s">
        <v>14</v>
      </c>
      <c r="H116" s="8" t="s">
        <v>15</v>
      </c>
      <c r="I116" s="8" t="s">
        <v>29</v>
      </c>
      <c r="J116" s="8">
        <v>3166</v>
      </c>
      <c r="K116" s="8">
        <f t="shared" si="10"/>
        <v>37992</v>
      </c>
      <c r="L116" s="8">
        <v>4.5</v>
      </c>
      <c r="M116" s="8">
        <v>5</v>
      </c>
      <c r="N116" s="8">
        <v>0</v>
      </c>
      <c r="O116" s="8">
        <f t="shared" si="11"/>
        <v>5</v>
      </c>
      <c r="P116" s="18">
        <v>4</v>
      </c>
      <c r="Q116" s="8" t="str">
        <f t="shared" ca="1" si="7"/>
        <v>No promotion</v>
      </c>
      <c r="R116" s="10">
        <f t="shared" si="12"/>
        <v>37992</v>
      </c>
    </row>
    <row r="117" spans="1:18" ht="15" x14ac:dyDescent="0.25">
      <c r="A117" s="11">
        <v>116</v>
      </c>
      <c r="B117" s="12" t="s">
        <v>156</v>
      </c>
      <c r="C117" s="12" t="s">
        <v>13</v>
      </c>
      <c r="D117" s="13">
        <v>43527</v>
      </c>
      <c r="E117" s="14">
        <f t="shared" ca="1" si="8"/>
        <v>5</v>
      </c>
      <c r="F117" s="18" t="str">
        <f t="shared" ca="1" si="9"/>
        <v>Senior</v>
      </c>
      <c r="G117" s="11" t="s">
        <v>23</v>
      </c>
      <c r="H117" s="12" t="s">
        <v>24</v>
      </c>
      <c r="I117" s="12" t="s">
        <v>25</v>
      </c>
      <c r="J117" s="12">
        <v>2429</v>
      </c>
      <c r="K117" s="12">
        <f t="shared" si="10"/>
        <v>29148</v>
      </c>
      <c r="L117" s="12">
        <v>5</v>
      </c>
      <c r="M117" s="12">
        <v>0</v>
      </c>
      <c r="N117" s="12">
        <v>0</v>
      </c>
      <c r="O117" s="12">
        <f t="shared" si="11"/>
        <v>0</v>
      </c>
      <c r="P117" s="19">
        <v>7</v>
      </c>
      <c r="Q117" s="12" t="str">
        <f t="shared" ca="1" si="7"/>
        <v>No promotion</v>
      </c>
      <c r="R117" s="14">
        <f t="shared" si="12"/>
        <v>29148</v>
      </c>
    </row>
    <row r="118" spans="1:18" ht="15" x14ac:dyDescent="0.25">
      <c r="A118" s="7">
        <v>117</v>
      </c>
      <c r="B118" s="8" t="s">
        <v>157</v>
      </c>
      <c r="C118" s="8" t="s">
        <v>13</v>
      </c>
      <c r="D118" s="9">
        <v>43744</v>
      </c>
      <c r="E118" s="10">
        <f t="shared" ca="1" si="8"/>
        <v>4</v>
      </c>
      <c r="F118" s="18" t="str">
        <f t="shared" ca="1" si="9"/>
        <v>Senior</v>
      </c>
      <c r="G118" s="7" t="s">
        <v>23</v>
      </c>
      <c r="H118" s="8" t="s">
        <v>24</v>
      </c>
      <c r="I118" s="8" t="s">
        <v>25</v>
      </c>
      <c r="J118" s="8">
        <v>1865</v>
      </c>
      <c r="K118" s="8">
        <f t="shared" si="10"/>
        <v>22380</v>
      </c>
      <c r="L118" s="8">
        <v>4.5</v>
      </c>
      <c r="M118" s="8">
        <v>0</v>
      </c>
      <c r="N118" s="8">
        <v>0</v>
      </c>
      <c r="O118" s="8">
        <f t="shared" si="11"/>
        <v>0</v>
      </c>
      <c r="P118" s="18">
        <v>4</v>
      </c>
      <c r="Q118" s="8" t="str">
        <f t="shared" ca="1" si="7"/>
        <v>No promotion</v>
      </c>
      <c r="R118" s="10">
        <f t="shared" si="12"/>
        <v>22380</v>
      </c>
    </row>
    <row r="119" spans="1:18" ht="15" x14ac:dyDescent="0.25">
      <c r="A119" s="11">
        <v>118</v>
      </c>
      <c r="B119" s="12" t="s">
        <v>158</v>
      </c>
      <c r="C119" s="12" t="s">
        <v>13</v>
      </c>
      <c r="D119" s="13">
        <v>43146</v>
      </c>
      <c r="E119" s="14">
        <f t="shared" ca="1" si="8"/>
        <v>6</v>
      </c>
      <c r="F119" s="18" t="str">
        <f t="shared" ca="1" si="9"/>
        <v>Lead</v>
      </c>
      <c r="G119" s="11" t="s">
        <v>33</v>
      </c>
      <c r="H119" s="12" t="s">
        <v>24</v>
      </c>
      <c r="I119" s="12" t="s">
        <v>47</v>
      </c>
      <c r="J119" s="12">
        <v>868</v>
      </c>
      <c r="K119" s="12">
        <f t="shared" si="10"/>
        <v>10416</v>
      </c>
      <c r="L119" s="12">
        <v>4.5</v>
      </c>
      <c r="M119" s="12">
        <v>2</v>
      </c>
      <c r="N119" s="12">
        <v>0</v>
      </c>
      <c r="O119" s="12">
        <f t="shared" si="11"/>
        <v>2</v>
      </c>
      <c r="P119" s="19">
        <v>2</v>
      </c>
      <c r="Q119" s="12" t="str">
        <f t="shared" ca="1" si="7"/>
        <v>No promotion</v>
      </c>
      <c r="R119" s="14">
        <f t="shared" si="12"/>
        <v>10416</v>
      </c>
    </row>
    <row r="120" spans="1:18" ht="15" x14ac:dyDescent="0.25">
      <c r="A120" s="7">
        <v>119</v>
      </c>
      <c r="B120" s="8" t="s">
        <v>159</v>
      </c>
      <c r="C120" s="8" t="s">
        <v>13</v>
      </c>
      <c r="D120" s="9">
        <v>43558</v>
      </c>
      <c r="E120" s="10">
        <f t="shared" ca="1" si="8"/>
        <v>5</v>
      </c>
      <c r="F120" s="18" t="str">
        <f t="shared" ca="1" si="9"/>
        <v>Senior</v>
      </c>
      <c r="G120" s="7" t="s">
        <v>23</v>
      </c>
      <c r="H120" s="8" t="s">
        <v>15</v>
      </c>
      <c r="I120" s="8" t="s">
        <v>16</v>
      </c>
      <c r="J120" s="8">
        <v>3411</v>
      </c>
      <c r="K120" s="8">
        <f t="shared" si="10"/>
        <v>40932</v>
      </c>
      <c r="L120" s="8">
        <v>5</v>
      </c>
      <c r="M120" s="8">
        <v>4</v>
      </c>
      <c r="N120" s="8">
        <v>0</v>
      </c>
      <c r="O120" s="8">
        <f t="shared" si="11"/>
        <v>4</v>
      </c>
      <c r="P120" s="18">
        <v>2</v>
      </c>
      <c r="Q120" s="8" t="str">
        <f t="shared" ca="1" si="7"/>
        <v>No promotion</v>
      </c>
      <c r="R120" s="10">
        <f t="shared" si="12"/>
        <v>40932</v>
      </c>
    </row>
    <row r="121" spans="1:18" ht="15" x14ac:dyDescent="0.25">
      <c r="A121" s="11">
        <v>120</v>
      </c>
      <c r="B121" s="12" t="s">
        <v>160</v>
      </c>
      <c r="C121" s="12" t="s">
        <v>20</v>
      </c>
      <c r="D121" s="13">
        <v>42687</v>
      </c>
      <c r="E121" s="14">
        <f t="shared" ca="1" si="8"/>
        <v>7</v>
      </c>
      <c r="F121" s="18" t="str">
        <f t="shared" ca="1" si="9"/>
        <v>Lead</v>
      </c>
      <c r="G121" s="11" t="s">
        <v>45</v>
      </c>
      <c r="H121" s="12" t="s">
        <v>38</v>
      </c>
      <c r="I121" s="12" t="s">
        <v>29</v>
      </c>
      <c r="J121" s="12">
        <v>3324</v>
      </c>
      <c r="K121" s="12">
        <f t="shared" si="10"/>
        <v>39888</v>
      </c>
      <c r="L121" s="12">
        <v>3</v>
      </c>
      <c r="M121" s="12">
        <v>5</v>
      </c>
      <c r="N121" s="12">
        <v>0</v>
      </c>
      <c r="O121" s="12">
        <f t="shared" si="11"/>
        <v>5</v>
      </c>
      <c r="P121" s="19">
        <v>7</v>
      </c>
      <c r="Q121" s="12" t="str">
        <f t="shared" ca="1" si="7"/>
        <v>No promotion</v>
      </c>
      <c r="R121" s="14">
        <f t="shared" si="12"/>
        <v>39888</v>
      </c>
    </row>
    <row r="122" spans="1:18" ht="15" x14ac:dyDescent="0.25">
      <c r="A122" s="7">
        <v>121</v>
      </c>
      <c r="B122" s="8" t="s">
        <v>161</v>
      </c>
      <c r="C122" s="8" t="s">
        <v>13</v>
      </c>
      <c r="D122" s="9">
        <v>43762</v>
      </c>
      <c r="E122" s="10">
        <f t="shared" ca="1" si="8"/>
        <v>4</v>
      </c>
      <c r="F122" s="18" t="str">
        <f t="shared" ca="1" si="9"/>
        <v>Senior</v>
      </c>
      <c r="G122" s="7" t="s">
        <v>23</v>
      </c>
      <c r="H122" s="8" t="s">
        <v>24</v>
      </c>
      <c r="I122" s="8" t="s">
        <v>25</v>
      </c>
      <c r="J122" s="8">
        <v>2715</v>
      </c>
      <c r="K122" s="8">
        <f t="shared" si="10"/>
        <v>32580</v>
      </c>
      <c r="L122" s="8">
        <v>1</v>
      </c>
      <c r="M122" s="8">
        <v>0</v>
      </c>
      <c r="N122" s="8">
        <v>3</v>
      </c>
      <c r="O122" s="8">
        <f t="shared" si="11"/>
        <v>3</v>
      </c>
      <c r="P122" s="18">
        <v>3</v>
      </c>
      <c r="Q122" s="8" t="str">
        <f t="shared" ca="1" si="7"/>
        <v>No promotion</v>
      </c>
      <c r="R122" s="10">
        <f t="shared" si="12"/>
        <v>32580</v>
      </c>
    </row>
    <row r="123" spans="1:18" ht="15" x14ac:dyDescent="0.25">
      <c r="A123" s="11">
        <v>122</v>
      </c>
      <c r="B123" s="12" t="s">
        <v>162</v>
      </c>
      <c r="C123" s="12" t="s">
        <v>20</v>
      </c>
      <c r="D123" s="13">
        <v>43674</v>
      </c>
      <c r="E123" s="14">
        <f t="shared" ca="1" si="8"/>
        <v>5</v>
      </c>
      <c r="F123" s="18" t="str">
        <f t="shared" ca="1" si="9"/>
        <v>Senior</v>
      </c>
      <c r="G123" s="11" t="s">
        <v>58</v>
      </c>
      <c r="H123" s="12" t="s">
        <v>24</v>
      </c>
      <c r="I123" s="12" t="s">
        <v>16</v>
      </c>
      <c r="J123" s="12">
        <v>2664</v>
      </c>
      <c r="K123" s="12">
        <f t="shared" si="10"/>
        <v>31968</v>
      </c>
      <c r="L123" s="12">
        <v>4.5</v>
      </c>
      <c r="M123" s="12">
        <v>1</v>
      </c>
      <c r="N123" s="12">
        <v>0</v>
      </c>
      <c r="O123" s="12">
        <f t="shared" si="11"/>
        <v>1</v>
      </c>
      <c r="P123" s="19">
        <v>9</v>
      </c>
      <c r="Q123" s="12" t="str">
        <f t="shared" ca="1" si="7"/>
        <v>No promotion</v>
      </c>
      <c r="R123" s="14">
        <f t="shared" si="12"/>
        <v>31968</v>
      </c>
    </row>
    <row r="124" spans="1:18" ht="15" x14ac:dyDescent="0.25">
      <c r="A124" s="7">
        <v>123</v>
      </c>
      <c r="B124" s="8" t="s">
        <v>163</v>
      </c>
      <c r="C124" s="8" t="s">
        <v>13</v>
      </c>
      <c r="D124" s="9">
        <v>44134</v>
      </c>
      <c r="E124" s="10">
        <f t="shared" ca="1" si="8"/>
        <v>3</v>
      </c>
      <c r="F124" s="18" t="str">
        <f t="shared" ca="1" si="9"/>
        <v>Junior</v>
      </c>
      <c r="G124" s="7" t="s">
        <v>14</v>
      </c>
      <c r="H124" s="8" t="s">
        <v>18</v>
      </c>
      <c r="I124" s="8" t="s">
        <v>25</v>
      </c>
      <c r="J124" s="8">
        <v>1801</v>
      </c>
      <c r="K124" s="8">
        <f t="shared" si="10"/>
        <v>21612</v>
      </c>
      <c r="L124" s="8">
        <v>5</v>
      </c>
      <c r="M124" s="8">
        <v>0</v>
      </c>
      <c r="N124" s="8">
        <v>0</v>
      </c>
      <c r="O124" s="8">
        <f t="shared" si="11"/>
        <v>0</v>
      </c>
      <c r="P124" s="18">
        <v>82</v>
      </c>
      <c r="Q124" s="8" t="str">
        <f t="shared" ca="1" si="7"/>
        <v>No promotion</v>
      </c>
      <c r="R124" s="10">
        <f t="shared" si="12"/>
        <v>21612.2</v>
      </c>
    </row>
    <row r="125" spans="1:18" ht="15" x14ac:dyDescent="0.25">
      <c r="A125" s="11">
        <v>124</v>
      </c>
      <c r="B125" s="12" t="s">
        <v>164</v>
      </c>
      <c r="C125" s="12" t="s">
        <v>20</v>
      </c>
      <c r="D125" s="13">
        <v>43125</v>
      </c>
      <c r="E125" s="14">
        <f t="shared" ca="1" si="8"/>
        <v>6</v>
      </c>
      <c r="F125" s="18" t="str">
        <f t="shared" ca="1" si="9"/>
        <v>Lead</v>
      </c>
      <c r="G125" s="11" t="s">
        <v>23</v>
      </c>
      <c r="H125" s="12" t="s">
        <v>24</v>
      </c>
      <c r="I125" s="12" t="s">
        <v>25</v>
      </c>
      <c r="J125" s="12">
        <v>1452</v>
      </c>
      <c r="K125" s="12">
        <f t="shared" si="10"/>
        <v>17424</v>
      </c>
      <c r="L125" s="12">
        <v>3</v>
      </c>
      <c r="M125" s="12">
        <v>0</v>
      </c>
      <c r="N125" s="12">
        <v>0</v>
      </c>
      <c r="O125" s="12">
        <f t="shared" si="11"/>
        <v>0</v>
      </c>
      <c r="P125" s="19">
        <v>0</v>
      </c>
      <c r="Q125" s="12" t="str">
        <f t="shared" ca="1" si="7"/>
        <v>No promotion</v>
      </c>
      <c r="R125" s="14">
        <f t="shared" si="12"/>
        <v>17424</v>
      </c>
    </row>
    <row r="126" spans="1:18" ht="15" x14ac:dyDescent="0.25">
      <c r="A126" s="7">
        <v>125</v>
      </c>
      <c r="B126" s="8" t="s">
        <v>165</v>
      </c>
      <c r="C126" s="8" t="s">
        <v>13</v>
      </c>
      <c r="D126" s="9">
        <v>42914</v>
      </c>
      <c r="E126" s="10">
        <f t="shared" ca="1" si="8"/>
        <v>7</v>
      </c>
      <c r="F126" s="18" t="str">
        <f t="shared" ca="1" si="9"/>
        <v>Lead</v>
      </c>
      <c r="G126" s="7" t="s">
        <v>14</v>
      </c>
      <c r="H126" s="8" t="s">
        <v>24</v>
      </c>
      <c r="I126" s="8" t="s">
        <v>29</v>
      </c>
      <c r="J126" s="8">
        <v>2358</v>
      </c>
      <c r="K126" s="8">
        <f t="shared" si="10"/>
        <v>28296</v>
      </c>
      <c r="L126" s="8">
        <v>3</v>
      </c>
      <c r="M126" s="8">
        <v>0</v>
      </c>
      <c r="N126" s="8">
        <v>0</v>
      </c>
      <c r="O126" s="8">
        <f t="shared" si="11"/>
        <v>0</v>
      </c>
      <c r="P126" s="18">
        <v>14</v>
      </c>
      <c r="Q126" s="8" t="str">
        <f t="shared" ca="1" si="7"/>
        <v>No promotion</v>
      </c>
      <c r="R126" s="10">
        <f t="shared" si="12"/>
        <v>28296</v>
      </c>
    </row>
    <row r="127" spans="1:18" ht="15" x14ac:dyDescent="0.25">
      <c r="A127" s="11">
        <v>126</v>
      </c>
      <c r="B127" s="12" t="s">
        <v>166</v>
      </c>
      <c r="C127" s="12" t="s">
        <v>20</v>
      </c>
      <c r="D127" s="13">
        <v>43688</v>
      </c>
      <c r="E127" s="14">
        <f t="shared" ca="1" si="8"/>
        <v>5</v>
      </c>
      <c r="F127" s="18" t="str">
        <f t="shared" ca="1" si="9"/>
        <v>Senior</v>
      </c>
      <c r="G127" s="11" t="s">
        <v>23</v>
      </c>
      <c r="H127" s="12" t="s">
        <v>15</v>
      </c>
      <c r="I127" s="12" t="s">
        <v>29</v>
      </c>
      <c r="J127" s="12">
        <v>784</v>
      </c>
      <c r="K127" s="12">
        <f t="shared" si="10"/>
        <v>9408</v>
      </c>
      <c r="L127" s="12">
        <v>3</v>
      </c>
      <c r="M127" s="12">
        <v>2</v>
      </c>
      <c r="N127" s="12">
        <v>3</v>
      </c>
      <c r="O127" s="12">
        <f t="shared" si="11"/>
        <v>5</v>
      </c>
      <c r="P127" s="19">
        <v>9</v>
      </c>
      <c r="Q127" s="12" t="str">
        <f t="shared" ca="1" si="7"/>
        <v>No promotion</v>
      </c>
      <c r="R127" s="14">
        <f t="shared" si="12"/>
        <v>9408</v>
      </c>
    </row>
    <row r="128" spans="1:18" ht="15" x14ac:dyDescent="0.25">
      <c r="A128" s="7">
        <v>127</v>
      </c>
      <c r="B128" s="8" t="s">
        <v>167</v>
      </c>
      <c r="C128" s="8" t="s">
        <v>13</v>
      </c>
      <c r="D128" s="9">
        <v>42943</v>
      </c>
      <c r="E128" s="10">
        <f t="shared" ca="1" si="8"/>
        <v>7</v>
      </c>
      <c r="F128" s="18" t="str">
        <f t="shared" ca="1" si="9"/>
        <v>Lead</v>
      </c>
      <c r="G128" s="7" t="s">
        <v>23</v>
      </c>
      <c r="H128" s="8" t="s">
        <v>15</v>
      </c>
      <c r="I128" s="8" t="s">
        <v>25</v>
      </c>
      <c r="J128" s="8">
        <v>1423</v>
      </c>
      <c r="K128" s="8">
        <f t="shared" si="10"/>
        <v>17076</v>
      </c>
      <c r="L128" s="8">
        <v>3</v>
      </c>
      <c r="M128" s="8">
        <v>0</v>
      </c>
      <c r="N128" s="8">
        <v>0</v>
      </c>
      <c r="O128" s="8">
        <f t="shared" si="11"/>
        <v>0</v>
      </c>
      <c r="P128" s="18">
        <v>4</v>
      </c>
      <c r="Q128" s="8" t="str">
        <f t="shared" ca="1" si="7"/>
        <v>No promotion</v>
      </c>
      <c r="R128" s="10">
        <f t="shared" si="12"/>
        <v>17076</v>
      </c>
    </row>
    <row r="129" spans="1:18" ht="15" x14ac:dyDescent="0.25">
      <c r="A129" s="11">
        <v>128</v>
      </c>
      <c r="B129" s="12" t="s">
        <v>168</v>
      </c>
      <c r="C129" s="12" t="s">
        <v>13</v>
      </c>
      <c r="D129" s="13">
        <v>43309</v>
      </c>
      <c r="E129" s="14">
        <f t="shared" ca="1" si="8"/>
        <v>6</v>
      </c>
      <c r="F129" s="18" t="str">
        <f t="shared" ca="1" si="9"/>
        <v>Lead</v>
      </c>
      <c r="G129" s="11" t="s">
        <v>138</v>
      </c>
      <c r="H129" s="12" t="s">
        <v>24</v>
      </c>
      <c r="I129" s="12" t="s">
        <v>25</v>
      </c>
      <c r="J129" s="12">
        <v>2174</v>
      </c>
      <c r="K129" s="12">
        <f t="shared" si="10"/>
        <v>26088</v>
      </c>
      <c r="L129" s="12">
        <v>2</v>
      </c>
      <c r="M129" s="12">
        <v>6</v>
      </c>
      <c r="N129" s="12">
        <v>0</v>
      </c>
      <c r="O129" s="12">
        <f t="shared" si="11"/>
        <v>6</v>
      </c>
      <c r="P129" s="19">
        <v>10</v>
      </c>
      <c r="Q129" s="12" t="str">
        <f t="shared" ca="1" si="7"/>
        <v>No promotion</v>
      </c>
      <c r="R129" s="14">
        <f t="shared" si="12"/>
        <v>26088</v>
      </c>
    </row>
    <row r="130" spans="1:18" ht="15" x14ac:dyDescent="0.25">
      <c r="A130" s="7">
        <v>129</v>
      </c>
      <c r="B130" s="8" t="s">
        <v>169</v>
      </c>
      <c r="C130" s="8" t="s">
        <v>13</v>
      </c>
      <c r="D130" s="9">
        <v>44030</v>
      </c>
      <c r="E130" s="10">
        <f t="shared" ca="1" si="8"/>
        <v>4</v>
      </c>
      <c r="F130" s="18" t="str">
        <f t="shared" ca="1" si="9"/>
        <v>Senior</v>
      </c>
      <c r="G130" s="7" t="s">
        <v>45</v>
      </c>
      <c r="H130" s="8" t="s">
        <v>15</v>
      </c>
      <c r="I130" s="8" t="s">
        <v>29</v>
      </c>
      <c r="J130" s="8">
        <v>2182</v>
      </c>
      <c r="K130" s="8">
        <f t="shared" si="10"/>
        <v>26184</v>
      </c>
      <c r="L130" s="8">
        <v>4.5</v>
      </c>
      <c r="M130" s="8">
        <v>6</v>
      </c>
      <c r="N130" s="8">
        <v>0</v>
      </c>
      <c r="O130" s="8">
        <f t="shared" si="11"/>
        <v>6</v>
      </c>
      <c r="P130" s="18">
        <v>74</v>
      </c>
      <c r="Q130" s="8" t="str">
        <f t="shared" ref="Q130:Q193" ca="1" si="13">IF(AND(P130&gt;14,E130&gt;=6),"promotion","No promotion")</f>
        <v>No promotion</v>
      </c>
      <c r="R130" s="10">
        <f t="shared" si="12"/>
        <v>26184</v>
      </c>
    </row>
    <row r="131" spans="1:18" ht="15" x14ac:dyDescent="0.25">
      <c r="A131" s="11">
        <v>130</v>
      </c>
      <c r="B131" s="12" t="s">
        <v>170</v>
      </c>
      <c r="C131" s="12" t="s">
        <v>20</v>
      </c>
      <c r="D131" s="13">
        <v>43675</v>
      </c>
      <c r="E131" s="14">
        <f t="shared" ref="E131:E194" ca="1" si="14">DATEDIF(D131,TODAY(),"Y")</f>
        <v>5</v>
      </c>
      <c r="F131" s="18" t="str">
        <f t="shared" ref="F131:F194" ca="1" si="15">IF(E131=8,"Over Qlualifided",IF(E131&gt;=6,"Lead",IF(E131&gt;3,"Senior","Junior")))</f>
        <v>Senior</v>
      </c>
      <c r="G131" s="11" t="s">
        <v>14</v>
      </c>
      <c r="H131" s="12" t="s">
        <v>15</v>
      </c>
      <c r="I131" s="12" t="s">
        <v>25</v>
      </c>
      <c r="J131" s="12">
        <v>2437</v>
      </c>
      <c r="K131" s="12">
        <f t="shared" ref="K131:K194" si="16">J131*12</f>
        <v>29244</v>
      </c>
      <c r="L131" s="12">
        <v>3</v>
      </c>
      <c r="M131" s="12">
        <v>0</v>
      </c>
      <c r="N131" s="12">
        <v>0</v>
      </c>
      <c r="O131" s="12">
        <f t="shared" ref="O131:O194" si="17">M131+N131</f>
        <v>0</v>
      </c>
      <c r="P131" s="19">
        <v>2</v>
      </c>
      <c r="Q131" s="12" t="str">
        <f t="shared" ca="1" si="13"/>
        <v>No promotion</v>
      </c>
      <c r="R131" s="14">
        <f t="shared" ref="R131:R194" si="18">IF(AND(L131&gt;3,P131&gt;14,O131&lt;2),K131+20%,K131)</f>
        <v>29244</v>
      </c>
    </row>
    <row r="132" spans="1:18" ht="15" x14ac:dyDescent="0.25">
      <c r="A132" s="7">
        <v>131</v>
      </c>
      <c r="B132" s="8" t="s">
        <v>171</v>
      </c>
      <c r="C132" s="8" t="s">
        <v>20</v>
      </c>
      <c r="D132" s="9">
        <v>43726</v>
      </c>
      <c r="E132" s="10">
        <f t="shared" ca="1" si="14"/>
        <v>5</v>
      </c>
      <c r="F132" s="18" t="str">
        <f t="shared" ca="1" si="15"/>
        <v>Senior</v>
      </c>
      <c r="G132" s="7" t="s">
        <v>14</v>
      </c>
      <c r="H132" s="8" t="s">
        <v>15</v>
      </c>
      <c r="I132" s="8" t="s">
        <v>25</v>
      </c>
      <c r="J132" s="8">
        <v>926</v>
      </c>
      <c r="K132" s="8">
        <f t="shared" si="16"/>
        <v>11112</v>
      </c>
      <c r="L132" s="8">
        <v>2</v>
      </c>
      <c r="M132" s="8">
        <v>3</v>
      </c>
      <c r="N132" s="8">
        <v>0</v>
      </c>
      <c r="O132" s="8">
        <f t="shared" si="17"/>
        <v>3</v>
      </c>
      <c r="P132" s="18">
        <v>1</v>
      </c>
      <c r="Q132" s="8" t="str">
        <f t="shared" ca="1" si="13"/>
        <v>No promotion</v>
      </c>
      <c r="R132" s="10">
        <f t="shared" si="18"/>
        <v>11112</v>
      </c>
    </row>
    <row r="133" spans="1:18" ht="15" x14ac:dyDescent="0.25">
      <c r="A133" s="11">
        <v>132</v>
      </c>
      <c r="B133" s="12" t="s">
        <v>172</v>
      </c>
      <c r="C133" s="12" t="s">
        <v>13</v>
      </c>
      <c r="D133" s="13">
        <v>42765</v>
      </c>
      <c r="E133" s="14">
        <f t="shared" ca="1" si="14"/>
        <v>7</v>
      </c>
      <c r="F133" s="18" t="str">
        <f t="shared" ca="1" si="15"/>
        <v>Lead</v>
      </c>
      <c r="G133" s="11" t="s">
        <v>45</v>
      </c>
      <c r="H133" s="12" t="s">
        <v>24</v>
      </c>
      <c r="I133" s="12" t="s">
        <v>16</v>
      </c>
      <c r="J133" s="12">
        <v>1506</v>
      </c>
      <c r="K133" s="12">
        <f t="shared" si="16"/>
        <v>18072</v>
      </c>
      <c r="L133" s="12">
        <v>3</v>
      </c>
      <c r="M133" s="12">
        <v>0</v>
      </c>
      <c r="N133" s="12">
        <v>0</v>
      </c>
      <c r="O133" s="12">
        <f t="shared" si="17"/>
        <v>0</v>
      </c>
      <c r="P133" s="19">
        <v>1</v>
      </c>
      <c r="Q133" s="12" t="str">
        <f t="shared" ca="1" si="13"/>
        <v>No promotion</v>
      </c>
      <c r="R133" s="14">
        <f t="shared" si="18"/>
        <v>18072</v>
      </c>
    </row>
    <row r="134" spans="1:18" ht="15" x14ac:dyDescent="0.25">
      <c r="A134" s="7">
        <v>133</v>
      </c>
      <c r="B134" s="8" t="s">
        <v>173</v>
      </c>
      <c r="C134" s="8" t="s">
        <v>13</v>
      </c>
      <c r="D134" s="9">
        <v>43103</v>
      </c>
      <c r="E134" s="10">
        <f t="shared" ca="1" si="14"/>
        <v>6</v>
      </c>
      <c r="F134" s="18" t="str">
        <f t="shared" ca="1" si="15"/>
        <v>Lead</v>
      </c>
      <c r="G134" s="7" t="s">
        <v>40</v>
      </c>
      <c r="H134" s="8" t="s">
        <v>18</v>
      </c>
      <c r="I134" s="8" t="s">
        <v>29</v>
      </c>
      <c r="J134" s="8">
        <v>3159</v>
      </c>
      <c r="K134" s="8">
        <f t="shared" si="16"/>
        <v>37908</v>
      </c>
      <c r="L134" s="8">
        <v>5</v>
      </c>
      <c r="M134" s="8">
        <v>0</v>
      </c>
      <c r="N134" s="8">
        <v>0</v>
      </c>
      <c r="O134" s="8">
        <f t="shared" si="17"/>
        <v>0</v>
      </c>
      <c r="P134" s="18">
        <v>10</v>
      </c>
      <c r="Q134" s="8" t="str">
        <f t="shared" ca="1" si="13"/>
        <v>No promotion</v>
      </c>
      <c r="R134" s="10">
        <f t="shared" si="18"/>
        <v>37908</v>
      </c>
    </row>
    <row r="135" spans="1:18" ht="15" x14ac:dyDescent="0.25">
      <c r="A135" s="11">
        <v>134</v>
      </c>
      <c r="B135" s="12" t="s">
        <v>174</v>
      </c>
      <c r="C135" s="12" t="s">
        <v>13</v>
      </c>
      <c r="D135" s="13">
        <v>42982</v>
      </c>
      <c r="E135" s="14">
        <f t="shared" ca="1" si="14"/>
        <v>7</v>
      </c>
      <c r="F135" s="18" t="str">
        <f t="shared" ca="1" si="15"/>
        <v>Lead</v>
      </c>
      <c r="G135" s="11" t="s">
        <v>58</v>
      </c>
      <c r="H135" s="12" t="s">
        <v>38</v>
      </c>
      <c r="I135" s="12" t="s">
        <v>29</v>
      </c>
      <c r="J135" s="12">
        <v>1117</v>
      </c>
      <c r="K135" s="12">
        <f t="shared" si="16"/>
        <v>13404</v>
      </c>
      <c r="L135" s="12">
        <v>1</v>
      </c>
      <c r="M135" s="12">
        <v>0</v>
      </c>
      <c r="N135" s="12">
        <v>0</v>
      </c>
      <c r="O135" s="12">
        <f t="shared" si="17"/>
        <v>0</v>
      </c>
      <c r="P135" s="19">
        <v>3</v>
      </c>
      <c r="Q135" s="12" t="str">
        <f t="shared" ca="1" si="13"/>
        <v>No promotion</v>
      </c>
      <c r="R135" s="14">
        <f t="shared" si="18"/>
        <v>13404</v>
      </c>
    </row>
    <row r="136" spans="1:18" ht="15" x14ac:dyDescent="0.25">
      <c r="A136" s="7">
        <v>135</v>
      </c>
      <c r="B136" s="8" t="s">
        <v>175</v>
      </c>
      <c r="C136" s="8" t="s">
        <v>20</v>
      </c>
      <c r="D136" s="9">
        <v>43265</v>
      </c>
      <c r="E136" s="10">
        <f t="shared" ca="1" si="14"/>
        <v>6</v>
      </c>
      <c r="F136" s="18" t="str">
        <f t="shared" ca="1" si="15"/>
        <v>Lead</v>
      </c>
      <c r="G136" s="7" t="s">
        <v>14</v>
      </c>
      <c r="H136" s="8" t="s">
        <v>38</v>
      </c>
      <c r="I136" s="8" t="s">
        <v>16</v>
      </c>
      <c r="J136" s="8">
        <v>2379</v>
      </c>
      <c r="K136" s="8">
        <f t="shared" si="16"/>
        <v>28548</v>
      </c>
      <c r="L136" s="8">
        <v>4.5</v>
      </c>
      <c r="M136" s="8">
        <v>0</v>
      </c>
      <c r="N136" s="8">
        <v>0</v>
      </c>
      <c r="O136" s="8">
        <f t="shared" si="17"/>
        <v>0</v>
      </c>
      <c r="P136" s="18">
        <v>7</v>
      </c>
      <c r="Q136" s="8" t="str">
        <f t="shared" ca="1" si="13"/>
        <v>No promotion</v>
      </c>
      <c r="R136" s="10">
        <f t="shared" si="18"/>
        <v>28548</v>
      </c>
    </row>
    <row r="137" spans="1:18" ht="15" x14ac:dyDescent="0.25">
      <c r="A137" s="11">
        <v>136</v>
      </c>
      <c r="B137" s="12" t="s">
        <v>176</v>
      </c>
      <c r="C137" s="12" t="s">
        <v>13</v>
      </c>
      <c r="D137" s="13">
        <v>43797</v>
      </c>
      <c r="E137" s="14">
        <f t="shared" ca="1" si="14"/>
        <v>4</v>
      </c>
      <c r="F137" s="18" t="str">
        <f t="shared" ca="1" si="15"/>
        <v>Senior</v>
      </c>
      <c r="G137" s="11" t="s">
        <v>23</v>
      </c>
      <c r="H137" s="12" t="s">
        <v>15</v>
      </c>
      <c r="I137" s="12" t="s">
        <v>25</v>
      </c>
      <c r="J137" s="12">
        <v>2372</v>
      </c>
      <c r="K137" s="12">
        <f t="shared" si="16"/>
        <v>28464</v>
      </c>
      <c r="L137" s="12">
        <v>5</v>
      </c>
      <c r="M137" s="12">
        <v>4</v>
      </c>
      <c r="N137" s="12">
        <v>1</v>
      </c>
      <c r="O137" s="12">
        <f t="shared" si="17"/>
        <v>5</v>
      </c>
      <c r="P137" s="19">
        <v>6</v>
      </c>
      <c r="Q137" s="12" t="str">
        <f t="shared" ca="1" si="13"/>
        <v>No promotion</v>
      </c>
      <c r="R137" s="14">
        <f t="shared" si="18"/>
        <v>28464</v>
      </c>
    </row>
    <row r="138" spans="1:18" ht="15" x14ac:dyDescent="0.25">
      <c r="A138" s="7">
        <v>137</v>
      </c>
      <c r="B138" s="8" t="s">
        <v>177</v>
      </c>
      <c r="C138" s="8" t="s">
        <v>13</v>
      </c>
      <c r="D138" s="9">
        <v>43870</v>
      </c>
      <c r="E138" s="10">
        <f t="shared" ca="1" si="14"/>
        <v>4</v>
      </c>
      <c r="F138" s="18" t="str">
        <f t="shared" ca="1" si="15"/>
        <v>Senior</v>
      </c>
      <c r="G138" s="7" t="s">
        <v>58</v>
      </c>
      <c r="H138" s="8" t="s">
        <v>15</v>
      </c>
      <c r="I138" s="8" t="s">
        <v>29</v>
      </c>
      <c r="J138" s="8">
        <v>2908</v>
      </c>
      <c r="K138" s="8">
        <f t="shared" si="16"/>
        <v>34896</v>
      </c>
      <c r="L138" s="8">
        <v>3</v>
      </c>
      <c r="M138" s="8">
        <v>0</v>
      </c>
      <c r="N138" s="8">
        <v>0</v>
      </c>
      <c r="O138" s="8">
        <f t="shared" si="17"/>
        <v>0</v>
      </c>
      <c r="P138" s="18">
        <v>12</v>
      </c>
      <c r="Q138" s="8" t="str">
        <f t="shared" ca="1" si="13"/>
        <v>No promotion</v>
      </c>
      <c r="R138" s="10">
        <f t="shared" si="18"/>
        <v>34896</v>
      </c>
    </row>
    <row r="139" spans="1:18" ht="15" x14ac:dyDescent="0.25">
      <c r="A139" s="11">
        <v>138</v>
      </c>
      <c r="B139" s="12" t="s">
        <v>178</v>
      </c>
      <c r="C139" s="12" t="s">
        <v>20</v>
      </c>
      <c r="D139" s="13">
        <v>43963</v>
      </c>
      <c r="E139" s="14">
        <f t="shared" ca="1" si="14"/>
        <v>4</v>
      </c>
      <c r="F139" s="18" t="str">
        <f t="shared" ca="1" si="15"/>
        <v>Senior</v>
      </c>
      <c r="G139" s="11" t="s">
        <v>68</v>
      </c>
      <c r="H139" s="12" t="s">
        <v>15</v>
      </c>
      <c r="I139" s="12" t="s">
        <v>25</v>
      </c>
      <c r="J139" s="12">
        <v>2019</v>
      </c>
      <c r="K139" s="12">
        <f t="shared" si="16"/>
        <v>24228</v>
      </c>
      <c r="L139" s="12">
        <v>3</v>
      </c>
      <c r="M139" s="12">
        <v>5</v>
      </c>
      <c r="N139" s="12">
        <v>2</v>
      </c>
      <c r="O139" s="12">
        <f t="shared" si="17"/>
        <v>7</v>
      </c>
      <c r="P139" s="19">
        <v>15</v>
      </c>
      <c r="Q139" s="12" t="str">
        <f t="shared" ca="1" si="13"/>
        <v>No promotion</v>
      </c>
      <c r="R139" s="14">
        <f t="shared" si="18"/>
        <v>24228</v>
      </c>
    </row>
    <row r="140" spans="1:18" ht="15" x14ac:dyDescent="0.25">
      <c r="A140" s="7">
        <v>139</v>
      </c>
      <c r="B140" s="8" t="s">
        <v>179</v>
      </c>
      <c r="C140" s="8" t="s">
        <v>13</v>
      </c>
      <c r="D140" s="9">
        <v>43249</v>
      </c>
      <c r="E140" s="10">
        <f t="shared" ca="1" si="14"/>
        <v>6</v>
      </c>
      <c r="F140" s="18" t="str">
        <f t="shared" ca="1" si="15"/>
        <v>Lead</v>
      </c>
      <c r="G140" s="7" t="s">
        <v>23</v>
      </c>
      <c r="H140" s="8" t="s">
        <v>15</v>
      </c>
      <c r="I140" s="8" t="s">
        <v>29</v>
      </c>
      <c r="J140" s="8">
        <v>877</v>
      </c>
      <c r="K140" s="8">
        <f t="shared" si="16"/>
        <v>10524</v>
      </c>
      <c r="L140" s="8">
        <v>1</v>
      </c>
      <c r="M140" s="8">
        <v>0</v>
      </c>
      <c r="N140" s="8">
        <v>0</v>
      </c>
      <c r="O140" s="8">
        <f t="shared" si="17"/>
        <v>0</v>
      </c>
      <c r="P140" s="18">
        <v>0</v>
      </c>
      <c r="Q140" s="8" t="str">
        <f t="shared" ca="1" si="13"/>
        <v>No promotion</v>
      </c>
      <c r="R140" s="10">
        <f t="shared" si="18"/>
        <v>10524</v>
      </c>
    </row>
    <row r="141" spans="1:18" ht="15" x14ac:dyDescent="0.25">
      <c r="A141" s="11">
        <v>140</v>
      </c>
      <c r="B141" s="12" t="s">
        <v>180</v>
      </c>
      <c r="C141" s="12" t="s">
        <v>13</v>
      </c>
      <c r="D141" s="13">
        <v>43546</v>
      </c>
      <c r="E141" s="14">
        <f t="shared" ca="1" si="14"/>
        <v>5</v>
      </c>
      <c r="F141" s="18" t="str">
        <f t="shared" ca="1" si="15"/>
        <v>Senior</v>
      </c>
      <c r="G141" s="11" t="s">
        <v>45</v>
      </c>
      <c r="H141" s="12" t="s">
        <v>15</v>
      </c>
      <c r="I141" s="12" t="s">
        <v>29</v>
      </c>
      <c r="J141" s="12">
        <v>1043</v>
      </c>
      <c r="K141" s="12">
        <f t="shared" si="16"/>
        <v>12516</v>
      </c>
      <c r="L141" s="12">
        <v>5</v>
      </c>
      <c r="M141" s="12">
        <v>0</v>
      </c>
      <c r="N141" s="12">
        <v>0</v>
      </c>
      <c r="O141" s="12">
        <f t="shared" si="17"/>
        <v>0</v>
      </c>
      <c r="P141" s="19">
        <v>0</v>
      </c>
      <c r="Q141" s="12" t="str">
        <f t="shared" ca="1" si="13"/>
        <v>No promotion</v>
      </c>
      <c r="R141" s="14">
        <f t="shared" si="18"/>
        <v>12516</v>
      </c>
    </row>
    <row r="142" spans="1:18" ht="15" x14ac:dyDescent="0.25">
      <c r="A142" s="7">
        <v>141</v>
      </c>
      <c r="B142" s="8" t="s">
        <v>181</v>
      </c>
      <c r="C142" s="8" t="s">
        <v>20</v>
      </c>
      <c r="D142" s="9">
        <v>43698</v>
      </c>
      <c r="E142" s="10">
        <f t="shared" ca="1" si="14"/>
        <v>5</v>
      </c>
      <c r="F142" s="18" t="str">
        <f t="shared" ca="1" si="15"/>
        <v>Senior</v>
      </c>
      <c r="G142" s="7" t="s">
        <v>40</v>
      </c>
      <c r="H142" s="8" t="s">
        <v>24</v>
      </c>
      <c r="I142" s="8" t="s">
        <v>25</v>
      </c>
      <c r="J142" s="8">
        <v>3258</v>
      </c>
      <c r="K142" s="8">
        <f t="shared" si="16"/>
        <v>39096</v>
      </c>
      <c r="L142" s="8">
        <v>3</v>
      </c>
      <c r="M142" s="8">
        <v>3</v>
      </c>
      <c r="N142" s="8">
        <v>0</v>
      </c>
      <c r="O142" s="8">
        <f t="shared" si="17"/>
        <v>3</v>
      </c>
      <c r="P142" s="18">
        <v>0</v>
      </c>
      <c r="Q142" s="8" t="str">
        <f t="shared" ca="1" si="13"/>
        <v>No promotion</v>
      </c>
      <c r="R142" s="10">
        <f t="shared" si="18"/>
        <v>39096</v>
      </c>
    </row>
    <row r="143" spans="1:18" ht="15" x14ac:dyDescent="0.25">
      <c r="A143" s="11">
        <v>142</v>
      </c>
      <c r="B143" s="12" t="s">
        <v>182</v>
      </c>
      <c r="C143" s="12" t="s">
        <v>20</v>
      </c>
      <c r="D143" s="13">
        <v>44165</v>
      </c>
      <c r="E143" s="14">
        <f t="shared" ca="1" si="14"/>
        <v>3</v>
      </c>
      <c r="F143" s="18" t="str">
        <f t="shared" ca="1" si="15"/>
        <v>Junior</v>
      </c>
      <c r="G143" s="11" t="s">
        <v>58</v>
      </c>
      <c r="H143" s="12" t="s">
        <v>18</v>
      </c>
      <c r="I143" s="12" t="s">
        <v>29</v>
      </c>
      <c r="J143" s="12">
        <v>976</v>
      </c>
      <c r="K143" s="12">
        <f t="shared" si="16"/>
        <v>11712</v>
      </c>
      <c r="L143" s="12">
        <v>5</v>
      </c>
      <c r="M143" s="12">
        <v>5</v>
      </c>
      <c r="N143" s="12">
        <v>0</v>
      </c>
      <c r="O143" s="12">
        <f t="shared" si="17"/>
        <v>5</v>
      </c>
      <c r="P143" s="19">
        <v>2</v>
      </c>
      <c r="Q143" s="12" t="str">
        <f t="shared" ca="1" si="13"/>
        <v>No promotion</v>
      </c>
      <c r="R143" s="14">
        <f t="shared" si="18"/>
        <v>11712</v>
      </c>
    </row>
    <row r="144" spans="1:18" ht="15" x14ac:dyDescent="0.25">
      <c r="A144" s="7">
        <v>143</v>
      </c>
      <c r="B144" s="8" t="s">
        <v>183</v>
      </c>
      <c r="C144" s="8" t="s">
        <v>20</v>
      </c>
      <c r="D144" s="9">
        <v>43571</v>
      </c>
      <c r="E144" s="10">
        <f t="shared" ca="1" si="14"/>
        <v>5</v>
      </c>
      <c r="F144" s="18" t="str">
        <f t="shared" ca="1" si="15"/>
        <v>Senior</v>
      </c>
      <c r="G144" s="7" t="s">
        <v>33</v>
      </c>
      <c r="H144" s="8" t="s">
        <v>15</v>
      </c>
      <c r="I144" s="8" t="s">
        <v>25</v>
      </c>
      <c r="J144" s="8">
        <v>3096</v>
      </c>
      <c r="K144" s="8">
        <f t="shared" si="16"/>
        <v>37152</v>
      </c>
      <c r="L144" s="8">
        <v>2</v>
      </c>
      <c r="M144" s="8">
        <v>0</v>
      </c>
      <c r="N144" s="8">
        <v>0</v>
      </c>
      <c r="O144" s="8">
        <f t="shared" si="17"/>
        <v>0</v>
      </c>
      <c r="P144" s="18">
        <v>8</v>
      </c>
      <c r="Q144" s="8" t="str">
        <f t="shared" ca="1" si="13"/>
        <v>No promotion</v>
      </c>
      <c r="R144" s="10">
        <f t="shared" si="18"/>
        <v>37152</v>
      </c>
    </row>
    <row r="145" spans="1:18" ht="15" x14ac:dyDescent="0.25">
      <c r="A145" s="11">
        <v>144</v>
      </c>
      <c r="B145" s="12" t="s">
        <v>184</v>
      </c>
      <c r="C145" s="12" t="s">
        <v>20</v>
      </c>
      <c r="D145" s="13">
        <v>43551</v>
      </c>
      <c r="E145" s="14">
        <f t="shared" ca="1" si="14"/>
        <v>5</v>
      </c>
      <c r="F145" s="18" t="str">
        <f t="shared" ca="1" si="15"/>
        <v>Senior</v>
      </c>
      <c r="G145" s="11" t="s">
        <v>56</v>
      </c>
      <c r="H145" s="12" t="s">
        <v>15</v>
      </c>
      <c r="I145" s="12" t="s">
        <v>16</v>
      </c>
      <c r="J145" s="12">
        <v>1985</v>
      </c>
      <c r="K145" s="12">
        <f t="shared" si="16"/>
        <v>23820</v>
      </c>
      <c r="L145" s="12">
        <v>3</v>
      </c>
      <c r="M145" s="12">
        <v>6</v>
      </c>
      <c r="N145" s="12">
        <v>2</v>
      </c>
      <c r="O145" s="12">
        <f t="shared" si="17"/>
        <v>8</v>
      </c>
      <c r="P145" s="19">
        <v>6</v>
      </c>
      <c r="Q145" s="12" t="str">
        <f t="shared" ca="1" si="13"/>
        <v>No promotion</v>
      </c>
      <c r="R145" s="14">
        <f t="shared" si="18"/>
        <v>23820</v>
      </c>
    </row>
    <row r="146" spans="1:18" ht="15" x14ac:dyDescent="0.25">
      <c r="A146" s="7">
        <v>145</v>
      </c>
      <c r="B146" s="8" t="s">
        <v>185</v>
      </c>
      <c r="C146" s="8" t="s">
        <v>13</v>
      </c>
      <c r="D146" s="9">
        <v>43850</v>
      </c>
      <c r="E146" s="10">
        <f t="shared" ca="1" si="14"/>
        <v>4</v>
      </c>
      <c r="F146" s="18" t="str">
        <f t="shared" ca="1" si="15"/>
        <v>Senior</v>
      </c>
      <c r="G146" s="7" t="s">
        <v>28</v>
      </c>
      <c r="H146" s="8" t="s">
        <v>24</v>
      </c>
      <c r="I146" s="8" t="s">
        <v>25</v>
      </c>
      <c r="J146" s="8">
        <v>2371</v>
      </c>
      <c r="K146" s="8">
        <f t="shared" si="16"/>
        <v>28452</v>
      </c>
      <c r="L146" s="8">
        <v>5</v>
      </c>
      <c r="M146" s="8">
        <v>0</v>
      </c>
      <c r="N146" s="8">
        <v>0</v>
      </c>
      <c r="O146" s="8">
        <f t="shared" si="17"/>
        <v>0</v>
      </c>
      <c r="P146" s="18">
        <v>1</v>
      </c>
      <c r="Q146" s="8" t="str">
        <f t="shared" ca="1" si="13"/>
        <v>No promotion</v>
      </c>
      <c r="R146" s="10">
        <f t="shared" si="18"/>
        <v>28452</v>
      </c>
    </row>
    <row r="147" spans="1:18" ht="15" x14ac:dyDescent="0.25">
      <c r="A147" s="11">
        <v>146</v>
      </c>
      <c r="B147" s="12" t="s">
        <v>186</v>
      </c>
      <c r="C147" s="12" t="s">
        <v>13</v>
      </c>
      <c r="D147" s="13">
        <v>43520</v>
      </c>
      <c r="E147" s="14">
        <f t="shared" ca="1" si="14"/>
        <v>5</v>
      </c>
      <c r="F147" s="18" t="str">
        <f t="shared" ca="1" si="15"/>
        <v>Senior</v>
      </c>
      <c r="G147" s="11" t="s">
        <v>58</v>
      </c>
      <c r="H147" s="12" t="s">
        <v>15</v>
      </c>
      <c r="I147" s="12" t="s">
        <v>29</v>
      </c>
      <c r="J147" s="12">
        <v>2562</v>
      </c>
      <c r="K147" s="12">
        <f t="shared" si="16"/>
        <v>30744</v>
      </c>
      <c r="L147" s="12">
        <v>2</v>
      </c>
      <c r="M147" s="12">
        <v>4</v>
      </c>
      <c r="N147" s="12">
        <v>0</v>
      </c>
      <c r="O147" s="12">
        <f t="shared" si="17"/>
        <v>4</v>
      </c>
      <c r="P147" s="19">
        <v>3</v>
      </c>
      <c r="Q147" s="12" t="str">
        <f t="shared" ca="1" si="13"/>
        <v>No promotion</v>
      </c>
      <c r="R147" s="14">
        <f t="shared" si="18"/>
        <v>30744</v>
      </c>
    </row>
    <row r="148" spans="1:18" ht="15" x14ac:dyDescent="0.25">
      <c r="A148" s="7">
        <v>147</v>
      </c>
      <c r="B148" s="8" t="s">
        <v>187</v>
      </c>
      <c r="C148" s="8" t="s">
        <v>20</v>
      </c>
      <c r="D148" s="9">
        <v>44071</v>
      </c>
      <c r="E148" s="10">
        <f t="shared" ca="1" si="14"/>
        <v>4</v>
      </c>
      <c r="F148" s="18" t="str">
        <f t="shared" ca="1" si="15"/>
        <v>Senior</v>
      </c>
      <c r="G148" s="7" t="s">
        <v>14</v>
      </c>
      <c r="H148" s="8" t="s">
        <v>38</v>
      </c>
      <c r="I148" s="8" t="s">
        <v>25</v>
      </c>
      <c r="J148" s="8">
        <v>1254</v>
      </c>
      <c r="K148" s="8">
        <f t="shared" si="16"/>
        <v>15048</v>
      </c>
      <c r="L148" s="8">
        <v>5</v>
      </c>
      <c r="M148" s="8">
        <v>0</v>
      </c>
      <c r="N148" s="8">
        <v>0</v>
      </c>
      <c r="O148" s="8">
        <f t="shared" si="17"/>
        <v>0</v>
      </c>
      <c r="P148" s="18">
        <v>8</v>
      </c>
      <c r="Q148" s="8" t="str">
        <f t="shared" ca="1" si="13"/>
        <v>No promotion</v>
      </c>
      <c r="R148" s="10">
        <f t="shared" si="18"/>
        <v>15048</v>
      </c>
    </row>
    <row r="149" spans="1:18" ht="15" x14ac:dyDescent="0.25">
      <c r="A149" s="11">
        <v>148</v>
      </c>
      <c r="B149" s="12" t="s">
        <v>188</v>
      </c>
      <c r="C149" s="12" t="s">
        <v>13</v>
      </c>
      <c r="D149" s="13">
        <v>43173</v>
      </c>
      <c r="E149" s="14">
        <f t="shared" ca="1" si="14"/>
        <v>6</v>
      </c>
      <c r="F149" s="18" t="str">
        <f t="shared" ca="1" si="15"/>
        <v>Lead</v>
      </c>
      <c r="G149" s="11" t="s">
        <v>23</v>
      </c>
      <c r="H149" s="12" t="s">
        <v>38</v>
      </c>
      <c r="I149" s="12" t="s">
        <v>25</v>
      </c>
      <c r="J149" s="12">
        <v>793</v>
      </c>
      <c r="K149" s="12">
        <f t="shared" si="16"/>
        <v>9516</v>
      </c>
      <c r="L149" s="12">
        <v>5</v>
      </c>
      <c r="M149" s="12">
        <v>6</v>
      </c>
      <c r="N149" s="12">
        <v>0</v>
      </c>
      <c r="O149" s="12">
        <f t="shared" si="17"/>
        <v>6</v>
      </c>
      <c r="P149" s="19">
        <v>2</v>
      </c>
      <c r="Q149" s="12" t="str">
        <f t="shared" ca="1" si="13"/>
        <v>No promotion</v>
      </c>
      <c r="R149" s="14">
        <f t="shared" si="18"/>
        <v>9516</v>
      </c>
    </row>
    <row r="150" spans="1:18" ht="15" x14ac:dyDescent="0.25">
      <c r="A150" s="7">
        <v>149</v>
      </c>
      <c r="B150" s="8" t="s">
        <v>189</v>
      </c>
      <c r="C150" s="8" t="s">
        <v>20</v>
      </c>
      <c r="D150" s="9">
        <v>43007</v>
      </c>
      <c r="E150" s="10">
        <f t="shared" ca="1" si="14"/>
        <v>7</v>
      </c>
      <c r="F150" s="18" t="str">
        <f t="shared" ca="1" si="15"/>
        <v>Lead</v>
      </c>
      <c r="G150" s="7" t="s">
        <v>84</v>
      </c>
      <c r="H150" s="8" t="s">
        <v>15</v>
      </c>
      <c r="I150" s="8" t="s">
        <v>16</v>
      </c>
      <c r="J150" s="8">
        <v>2416</v>
      </c>
      <c r="K150" s="8">
        <f t="shared" si="16"/>
        <v>28992</v>
      </c>
      <c r="L150" s="8">
        <v>3</v>
      </c>
      <c r="M150" s="8">
        <v>0</v>
      </c>
      <c r="N150" s="8">
        <v>0</v>
      </c>
      <c r="O150" s="8">
        <f t="shared" si="17"/>
        <v>0</v>
      </c>
      <c r="P150" s="18">
        <v>2</v>
      </c>
      <c r="Q150" s="8" t="str">
        <f t="shared" ca="1" si="13"/>
        <v>No promotion</v>
      </c>
      <c r="R150" s="10">
        <f t="shared" si="18"/>
        <v>28992</v>
      </c>
    </row>
    <row r="151" spans="1:18" ht="15" x14ac:dyDescent="0.25">
      <c r="A151" s="11">
        <v>150</v>
      </c>
      <c r="B151" s="12" t="s">
        <v>190</v>
      </c>
      <c r="C151" s="12" t="s">
        <v>13</v>
      </c>
      <c r="D151" s="13">
        <v>42773</v>
      </c>
      <c r="E151" s="14">
        <f t="shared" ca="1" si="14"/>
        <v>7</v>
      </c>
      <c r="F151" s="18" t="str">
        <f t="shared" ca="1" si="15"/>
        <v>Lead</v>
      </c>
      <c r="G151" s="11" t="s">
        <v>42</v>
      </c>
      <c r="H151" s="12" t="s">
        <v>38</v>
      </c>
      <c r="I151" s="12" t="s">
        <v>29</v>
      </c>
      <c r="J151" s="12">
        <v>822</v>
      </c>
      <c r="K151" s="12">
        <f t="shared" si="16"/>
        <v>9864</v>
      </c>
      <c r="L151" s="12">
        <v>5</v>
      </c>
      <c r="M151" s="12">
        <v>6</v>
      </c>
      <c r="N151" s="12">
        <v>0</v>
      </c>
      <c r="O151" s="12">
        <f t="shared" si="17"/>
        <v>6</v>
      </c>
      <c r="P151" s="19">
        <v>1</v>
      </c>
      <c r="Q151" s="12" t="str">
        <f t="shared" ca="1" si="13"/>
        <v>No promotion</v>
      </c>
      <c r="R151" s="14">
        <f t="shared" si="18"/>
        <v>9864</v>
      </c>
    </row>
    <row r="152" spans="1:18" ht="15" x14ac:dyDescent="0.25">
      <c r="A152" s="7">
        <v>151</v>
      </c>
      <c r="B152" s="8" t="s">
        <v>191</v>
      </c>
      <c r="C152" s="8" t="s">
        <v>13</v>
      </c>
      <c r="D152" s="9">
        <v>44118</v>
      </c>
      <c r="E152" s="10">
        <f t="shared" ca="1" si="14"/>
        <v>3</v>
      </c>
      <c r="F152" s="18" t="str">
        <f t="shared" ca="1" si="15"/>
        <v>Junior</v>
      </c>
      <c r="G152" s="7" t="s">
        <v>23</v>
      </c>
      <c r="H152" s="8" t="s">
        <v>15</v>
      </c>
      <c r="I152" s="8" t="s">
        <v>47</v>
      </c>
      <c r="J152" s="8">
        <v>1442</v>
      </c>
      <c r="K152" s="8">
        <f t="shared" si="16"/>
        <v>17304</v>
      </c>
      <c r="L152" s="8">
        <v>5</v>
      </c>
      <c r="M152" s="8">
        <v>2</v>
      </c>
      <c r="N152" s="8">
        <v>1</v>
      </c>
      <c r="O152" s="8">
        <f t="shared" si="17"/>
        <v>3</v>
      </c>
      <c r="P152" s="18">
        <v>23</v>
      </c>
      <c r="Q152" s="8" t="str">
        <f t="shared" ca="1" si="13"/>
        <v>No promotion</v>
      </c>
      <c r="R152" s="10">
        <f t="shared" si="18"/>
        <v>17304</v>
      </c>
    </row>
    <row r="153" spans="1:18" ht="15" x14ac:dyDescent="0.25">
      <c r="A153" s="11">
        <v>152</v>
      </c>
      <c r="B153" s="12" t="s">
        <v>192</v>
      </c>
      <c r="C153" s="12" t="s">
        <v>20</v>
      </c>
      <c r="D153" s="13">
        <v>43780</v>
      </c>
      <c r="E153" s="14">
        <f t="shared" ca="1" si="14"/>
        <v>4</v>
      </c>
      <c r="F153" s="18" t="str">
        <f t="shared" ca="1" si="15"/>
        <v>Senior</v>
      </c>
      <c r="G153" s="11" t="s">
        <v>40</v>
      </c>
      <c r="H153" s="12" t="s">
        <v>15</v>
      </c>
      <c r="I153" s="12" t="s">
        <v>16</v>
      </c>
      <c r="J153" s="12">
        <v>887</v>
      </c>
      <c r="K153" s="12">
        <f t="shared" si="16"/>
        <v>10644</v>
      </c>
      <c r="L153" s="12">
        <v>4.5</v>
      </c>
      <c r="M153" s="12">
        <v>0</v>
      </c>
      <c r="N153" s="12">
        <v>0</v>
      </c>
      <c r="O153" s="12">
        <f t="shared" si="17"/>
        <v>0</v>
      </c>
      <c r="P153" s="19">
        <v>54</v>
      </c>
      <c r="Q153" s="12" t="str">
        <f t="shared" ca="1" si="13"/>
        <v>No promotion</v>
      </c>
      <c r="R153" s="14">
        <f t="shared" si="18"/>
        <v>10644.2</v>
      </c>
    </row>
    <row r="154" spans="1:18" ht="15" x14ac:dyDescent="0.25">
      <c r="A154" s="7">
        <v>153</v>
      </c>
      <c r="B154" s="8" t="s">
        <v>193</v>
      </c>
      <c r="C154" s="8" t="s">
        <v>20</v>
      </c>
      <c r="D154" s="9">
        <v>42792</v>
      </c>
      <c r="E154" s="10">
        <f t="shared" ca="1" si="14"/>
        <v>7</v>
      </c>
      <c r="F154" s="18" t="str">
        <f t="shared" ca="1" si="15"/>
        <v>Lead</v>
      </c>
      <c r="G154" s="7" t="s">
        <v>23</v>
      </c>
      <c r="H154" s="8" t="s">
        <v>15</v>
      </c>
      <c r="I154" s="8" t="s">
        <v>29</v>
      </c>
      <c r="J154" s="8">
        <v>1671</v>
      </c>
      <c r="K154" s="8">
        <f t="shared" si="16"/>
        <v>20052</v>
      </c>
      <c r="L154" s="8">
        <v>2</v>
      </c>
      <c r="M154" s="8">
        <v>0</v>
      </c>
      <c r="N154" s="8">
        <v>0</v>
      </c>
      <c r="O154" s="8">
        <f t="shared" si="17"/>
        <v>0</v>
      </c>
      <c r="P154" s="18">
        <v>3</v>
      </c>
      <c r="Q154" s="8" t="str">
        <f t="shared" ca="1" si="13"/>
        <v>No promotion</v>
      </c>
      <c r="R154" s="10">
        <f t="shared" si="18"/>
        <v>20052</v>
      </c>
    </row>
    <row r="155" spans="1:18" ht="15" x14ac:dyDescent="0.25">
      <c r="A155" s="11">
        <v>154</v>
      </c>
      <c r="B155" s="12" t="s">
        <v>194</v>
      </c>
      <c r="C155" s="12" t="s">
        <v>20</v>
      </c>
      <c r="D155" s="13">
        <v>43551</v>
      </c>
      <c r="E155" s="14">
        <f t="shared" ca="1" si="14"/>
        <v>5</v>
      </c>
      <c r="F155" s="18" t="str">
        <f t="shared" ca="1" si="15"/>
        <v>Senior</v>
      </c>
      <c r="G155" s="11" t="s">
        <v>33</v>
      </c>
      <c r="H155" s="12" t="s">
        <v>24</v>
      </c>
      <c r="I155" s="12" t="s">
        <v>25</v>
      </c>
      <c r="J155" s="12">
        <v>1877</v>
      </c>
      <c r="K155" s="12">
        <f t="shared" si="16"/>
        <v>22524</v>
      </c>
      <c r="L155" s="12">
        <v>4.5</v>
      </c>
      <c r="M155" s="12">
        <v>1</v>
      </c>
      <c r="N155" s="12">
        <v>0</v>
      </c>
      <c r="O155" s="12">
        <f t="shared" si="17"/>
        <v>1</v>
      </c>
      <c r="P155" s="19">
        <v>0</v>
      </c>
      <c r="Q155" s="12" t="str">
        <f t="shared" ca="1" si="13"/>
        <v>No promotion</v>
      </c>
      <c r="R155" s="14">
        <f t="shared" si="18"/>
        <v>22524</v>
      </c>
    </row>
    <row r="156" spans="1:18" ht="15" x14ac:dyDescent="0.25">
      <c r="A156" s="7">
        <v>155</v>
      </c>
      <c r="B156" s="8" t="s">
        <v>195</v>
      </c>
      <c r="C156" s="8" t="s">
        <v>20</v>
      </c>
      <c r="D156" s="9">
        <v>43529</v>
      </c>
      <c r="E156" s="10">
        <f t="shared" ca="1" si="14"/>
        <v>5</v>
      </c>
      <c r="F156" s="18" t="str">
        <f t="shared" ca="1" si="15"/>
        <v>Senior</v>
      </c>
      <c r="G156" s="7" t="s">
        <v>40</v>
      </c>
      <c r="H156" s="8" t="s">
        <v>24</v>
      </c>
      <c r="I156" s="8" t="s">
        <v>29</v>
      </c>
      <c r="J156" s="8">
        <v>1960</v>
      </c>
      <c r="K156" s="8">
        <f t="shared" si="16"/>
        <v>23520</v>
      </c>
      <c r="L156" s="8">
        <v>2</v>
      </c>
      <c r="M156" s="8">
        <v>0</v>
      </c>
      <c r="N156" s="8">
        <v>0</v>
      </c>
      <c r="O156" s="8">
        <f t="shared" si="17"/>
        <v>0</v>
      </c>
      <c r="P156" s="18">
        <v>8</v>
      </c>
      <c r="Q156" s="8" t="str">
        <f t="shared" ca="1" si="13"/>
        <v>No promotion</v>
      </c>
      <c r="R156" s="10">
        <f t="shared" si="18"/>
        <v>23520</v>
      </c>
    </row>
    <row r="157" spans="1:18" ht="15" x14ac:dyDescent="0.25">
      <c r="A157" s="11">
        <v>156</v>
      </c>
      <c r="B157" s="12" t="s">
        <v>196</v>
      </c>
      <c r="C157" s="12" t="s">
        <v>13</v>
      </c>
      <c r="D157" s="13">
        <v>43300</v>
      </c>
      <c r="E157" s="14">
        <f t="shared" ca="1" si="14"/>
        <v>6</v>
      </c>
      <c r="F157" s="18" t="str">
        <f t="shared" ca="1" si="15"/>
        <v>Lead</v>
      </c>
      <c r="G157" s="11" t="s">
        <v>23</v>
      </c>
      <c r="H157" s="12" t="s">
        <v>24</v>
      </c>
      <c r="I157" s="12" t="s">
        <v>25</v>
      </c>
      <c r="J157" s="12">
        <v>2422</v>
      </c>
      <c r="K157" s="12">
        <f t="shared" si="16"/>
        <v>29064</v>
      </c>
      <c r="L157" s="12">
        <v>4.5</v>
      </c>
      <c r="M157" s="12">
        <v>0</v>
      </c>
      <c r="N157" s="12">
        <v>2</v>
      </c>
      <c r="O157" s="12">
        <f t="shared" si="17"/>
        <v>2</v>
      </c>
      <c r="P157" s="19">
        <v>10</v>
      </c>
      <c r="Q157" s="12" t="str">
        <f t="shared" ca="1" si="13"/>
        <v>No promotion</v>
      </c>
      <c r="R157" s="14">
        <f t="shared" si="18"/>
        <v>29064</v>
      </c>
    </row>
    <row r="158" spans="1:18" ht="15" x14ac:dyDescent="0.25">
      <c r="A158" s="7">
        <v>157</v>
      </c>
      <c r="B158" s="8" t="s">
        <v>197</v>
      </c>
      <c r="C158" s="8" t="s">
        <v>20</v>
      </c>
      <c r="D158" s="9">
        <v>43683</v>
      </c>
      <c r="E158" s="10">
        <f t="shared" ca="1" si="14"/>
        <v>5</v>
      </c>
      <c r="F158" s="18" t="str">
        <f t="shared" ca="1" si="15"/>
        <v>Senior</v>
      </c>
      <c r="G158" s="7" t="s">
        <v>23</v>
      </c>
      <c r="H158" s="8" t="s">
        <v>18</v>
      </c>
      <c r="I158" s="8" t="s">
        <v>25</v>
      </c>
      <c r="J158" s="8">
        <v>1299</v>
      </c>
      <c r="K158" s="8">
        <f t="shared" si="16"/>
        <v>15588</v>
      </c>
      <c r="L158" s="8">
        <v>5</v>
      </c>
      <c r="M158" s="8">
        <v>0</v>
      </c>
      <c r="N158" s="8">
        <v>0</v>
      </c>
      <c r="O158" s="8">
        <f t="shared" si="17"/>
        <v>0</v>
      </c>
      <c r="P158" s="18">
        <v>8</v>
      </c>
      <c r="Q158" s="8" t="str">
        <f t="shared" ca="1" si="13"/>
        <v>No promotion</v>
      </c>
      <c r="R158" s="10">
        <f t="shared" si="18"/>
        <v>15588</v>
      </c>
    </row>
    <row r="159" spans="1:18" ht="15" x14ac:dyDescent="0.25">
      <c r="A159" s="11">
        <v>158</v>
      </c>
      <c r="B159" s="12" t="s">
        <v>198</v>
      </c>
      <c r="C159" s="12" t="s">
        <v>13</v>
      </c>
      <c r="D159" s="13">
        <v>43908</v>
      </c>
      <c r="E159" s="14">
        <f t="shared" ca="1" si="14"/>
        <v>4</v>
      </c>
      <c r="F159" s="18" t="str">
        <f t="shared" ca="1" si="15"/>
        <v>Senior</v>
      </c>
      <c r="G159" s="11" t="s">
        <v>21</v>
      </c>
      <c r="H159" s="12" t="s">
        <v>15</v>
      </c>
      <c r="I159" s="12" t="s">
        <v>47</v>
      </c>
      <c r="J159" s="12">
        <v>2127</v>
      </c>
      <c r="K159" s="12">
        <f t="shared" si="16"/>
        <v>25524</v>
      </c>
      <c r="L159" s="12">
        <v>5</v>
      </c>
      <c r="M159" s="12">
        <v>0</v>
      </c>
      <c r="N159" s="12">
        <v>0</v>
      </c>
      <c r="O159" s="12">
        <f t="shared" si="17"/>
        <v>0</v>
      </c>
      <c r="P159" s="19">
        <v>3</v>
      </c>
      <c r="Q159" s="12" t="str">
        <f t="shared" ca="1" si="13"/>
        <v>No promotion</v>
      </c>
      <c r="R159" s="14">
        <f t="shared" si="18"/>
        <v>25524</v>
      </c>
    </row>
    <row r="160" spans="1:18" ht="15" x14ac:dyDescent="0.25">
      <c r="A160" s="7">
        <v>159</v>
      </c>
      <c r="B160" s="8" t="s">
        <v>199</v>
      </c>
      <c r="C160" s="8" t="s">
        <v>20</v>
      </c>
      <c r="D160" s="9">
        <v>43653</v>
      </c>
      <c r="E160" s="10">
        <f t="shared" ca="1" si="14"/>
        <v>5</v>
      </c>
      <c r="F160" s="18" t="str">
        <f t="shared" ca="1" si="15"/>
        <v>Senior</v>
      </c>
      <c r="G160" s="7" t="s">
        <v>14</v>
      </c>
      <c r="H160" s="8" t="s">
        <v>15</v>
      </c>
      <c r="I160" s="8" t="s">
        <v>29</v>
      </c>
      <c r="J160" s="8">
        <v>3096</v>
      </c>
      <c r="K160" s="8">
        <f t="shared" si="16"/>
        <v>37152</v>
      </c>
      <c r="L160" s="8">
        <v>2</v>
      </c>
      <c r="M160" s="8">
        <v>5</v>
      </c>
      <c r="N160" s="8">
        <v>0</v>
      </c>
      <c r="O160" s="8">
        <f t="shared" si="17"/>
        <v>5</v>
      </c>
      <c r="P160" s="18">
        <v>9</v>
      </c>
      <c r="Q160" s="8" t="str">
        <f t="shared" ca="1" si="13"/>
        <v>No promotion</v>
      </c>
      <c r="R160" s="10">
        <f t="shared" si="18"/>
        <v>37152</v>
      </c>
    </row>
    <row r="161" spans="1:18" ht="15" x14ac:dyDescent="0.25">
      <c r="A161" s="11">
        <v>160</v>
      </c>
      <c r="B161" s="12" t="s">
        <v>200</v>
      </c>
      <c r="C161" s="12" t="s">
        <v>20</v>
      </c>
      <c r="D161" s="13">
        <v>42405</v>
      </c>
      <c r="E161" s="14">
        <f t="shared" ca="1" si="14"/>
        <v>8</v>
      </c>
      <c r="F161" s="18" t="str">
        <f t="shared" ca="1" si="15"/>
        <v>Over Qlualifided</v>
      </c>
      <c r="G161" s="11" t="s">
        <v>23</v>
      </c>
      <c r="H161" s="12" t="s">
        <v>15</v>
      </c>
      <c r="I161" s="12" t="s">
        <v>16</v>
      </c>
      <c r="J161" s="12">
        <v>951</v>
      </c>
      <c r="K161" s="12">
        <f t="shared" si="16"/>
        <v>11412</v>
      </c>
      <c r="L161" s="12">
        <v>1</v>
      </c>
      <c r="M161" s="12">
        <v>6</v>
      </c>
      <c r="N161" s="12">
        <v>0</v>
      </c>
      <c r="O161" s="12">
        <f t="shared" si="17"/>
        <v>6</v>
      </c>
      <c r="P161" s="19">
        <v>8</v>
      </c>
      <c r="Q161" s="12" t="str">
        <f t="shared" ca="1" si="13"/>
        <v>No promotion</v>
      </c>
      <c r="R161" s="14">
        <f t="shared" si="18"/>
        <v>11412</v>
      </c>
    </row>
    <row r="162" spans="1:18" ht="15" x14ac:dyDescent="0.25">
      <c r="A162" s="7">
        <v>161</v>
      </c>
      <c r="B162" s="8" t="s">
        <v>201</v>
      </c>
      <c r="C162" s="8" t="s">
        <v>13</v>
      </c>
      <c r="D162" s="9">
        <v>43967</v>
      </c>
      <c r="E162" s="10">
        <f t="shared" ca="1" si="14"/>
        <v>4</v>
      </c>
      <c r="F162" s="18" t="str">
        <f t="shared" ca="1" si="15"/>
        <v>Senior</v>
      </c>
      <c r="G162" s="7" t="s">
        <v>23</v>
      </c>
      <c r="H162" s="8" t="s">
        <v>15</v>
      </c>
      <c r="I162" s="8" t="s">
        <v>29</v>
      </c>
      <c r="J162" s="8">
        <v>2940</v>
      </c>
      <c r="K162" s="8">
        <f t="shared" si="16"/>
        <v>35280</v>
      </c>
      <c r="L162" s="8">
        <v>1</v>
      </c>
      <c r="M162" s="8">
        <v>6</v>
      </c>
      <c r="N162" s="8">
        <v>0</v>
      </c>
      <c r="O162" s="8">
        <f t="shared" si="17"/>
        <v>6</v>
      </c>
      <c r="P162" s="18">
        <v>13</v>
      </c>
      <c r="Q162" s="8" t="str">
        <f t="shared" ca="1" si="13"/>
        <v>No promotion</v>
      </c>
      <c r="R162" s="10">
        <f t="shared" si="18"/>
        <v>35280</v>
      </c>
    </row>
    <row r="163" spans="1:18" ht="15" x14ac:dyDescent="0.25">
      <c r="A163" s="11">
        <v>162</v>
      </c>
      <c r="B163" s="12" t="s">
        <v>202</v>
      </c>
      <c r="C163" s="12" t="s">
        <v>20</v>
      </c>
      <c r="D163" s="13">
        <v>44102</v>
      </c>
      <c r="E163" s="14">
        <f t="shared" ca="1" si="14"/>
        <v>4</v>
      </c>
      <c r="F163" s="18" t="str">
        <f t="shared" ca="1" si="15"/>
        <v>Senior</v>
      </c>
      <c r="G163" s="11" t="s">
        <v>42</v>
      </c>
      <c r="H163" s="12" t="s">
        <v>18</v>
      </c>
      <c r="I163" s="12" t="s">
        <v>25</v>
      </c>
      <c r="J163" s="12">
        <v>3293</v>
      </c>
      <c r="K163" s="12">
        <f t="shared" si="16"/>
        <v>39516</v>
      </c>
      <c r="L163" s="12">
        <v>4.5</v>
      </c>
      <c r="M163" s="12">
        <v>1</v>
      </c>
      <c r="N163" s="12">
        <v>6</v>
      </c>
      <c r="O163" s="12">
        <f t="shared" si="17"/>
        <v>7</v>
      </c>
      <c r="P163" s="19">
        <v>9</v>
      </c>
      <c r="Q163" s="12" t="str">
        <f t="shared" ca="1" si="13"/>
        <v>No promotion</v>
      </c>
      <c r="R163" s="14">
        <f t="shared" si="18"/>
        <v>39516</v>
      </c>
    </row>
    <row r="164" spans="1:18" ht="15" x14ac:dyDescent="0.25">
      <c r="A164" s="7">
        <v>163</v>
      </c>
      <c r="B164" s="8" t="s">
        <v>203</v>
      </c>
      <c r="C164" s="8" t="s">
        <v>13</v>
      </c>
      <c r="D164" s="9">
        <v>42840</v>
      </c>
      <c r="E164" s="10">
        <f t="shared" ca="1" si="14"/>
        <v>7</v>
      </c>
      <c r="F164" s="18" t="str">
        <f t="shared" ca="1" si="15"/>
        <v>Lead</v>
      </c>
      <c r="G164" s="7" t="s">
        <v>45</v>
      </c>
      <c r="H164" s="8" t="s">
        <v>24</v>
      </c>
      <c r="I164" s="8" t="s">
        <v>29</v>
      </c>
      <c r="J164" s="8">
        <v>3250</v>
      </c>
      <c r="K164" s="8">
        <f t="shared" si="16"/>
        <v>39000</v>
      </c>
      <c r="L164" s="8">
        <v>2</v>
      </c>
      <c r="M164" s="8">
        <v>1</v>
      </c>
      <c r="N164" s="8">
        <v>0</v>
      </c>
      <c r="O164" s="8">
        <f t="shared" si="17"/>
        <v>1</v>
      </c>
      <c r="P164" s="18">
        <v>8</v>
      </c>
      <c r="Q164" s="8" t="str">
        <f t="shared" ca="1" si="13"/>
        <v>No promotion</v>
      </c>
      <c r="R164" s="10">
        <f t="shared" si="18"/>
        <v>39000</v>
      </c>
    </row>
    <row r="165" spans="1:18" ht="15" x14ac:dyDescent="0.25">
      <c r="A165" s="11">
        <v>164</v>
      </c>
      <c r="B165" s="12" t="s">
        <v>204</v>
      </c>
      <c r="C165" s="12" t="s">
        <v>13</v>
      </c>
      <c r="D165" s="13">
        <v>43385</v>
      </c>
      <c r="E165" s="14">
        <f t="shared" ca="1" si="14"/>
        <v>5</v>
      </c>
      <c r="F165" s="18" t="str">
        <f t="shared" ca="1" si="15"/>
        <v>Senior</v>
      </c>
      <c r="G165" s="11" t="s">
        <v>33</v>
      </c>
      <c r="H165" s="12" t="s">
        <v>15</v>
      </c>
      <c r="I165" s="12" t="s">
        <v>25</v>
      </c>
      <c r="J165" s="12">
        <v>2085</v>
      </c>
      <c r="K165" s="12">
        <f t="shared" si="16"/>
        <v>25020</v>
      </c>
      <c r="L165" s="12">
        <v>3</v>
      </c>
      <c r="M165" s="12">
        <v>1</v>
      </c>
      <c r="N165" s="12">
        <v>0</v>
      </c>
      <c r="O165" s="12">
        <f t="shared" si="17"/>
        <v>1</v>
      </c>
      <c r="P165" s="19">
        <v>9</v>
      </c>
      <c r="Q165" s="12" t="str">
        <f t="shared" ca="1" si="13"/>
        <v>No promotion</v>
      </c>
      <c r="R165" s="14">
        <f t="shared" si="18"/>
        <v>25020</v>
      </c>
    </row>
    <row r="166" spans="1:18" ht="15" x14ac:dyDescent="0.25">
      <c r="A166" s="7">
        <v>165</v>
      </c>
      <c r="B166" s="8" t="s">
        <v>205</v>
      </c>
      <c r="C166" s="8" t="s">
        <v>13</v>
      </c>
      <c r="D166" s="9">
        <v>43638</v>
      </c>
      <c r="E166" s="10">
        <f t="shared" ca="1" si="14"/>
        <v>5</v>
      </c>
      <c r="F166" s="18" t="str">
        <f t="shared" ca="1" si="15"/>
        <v>Senior</v>
      </c>
      <c r="G166" s="7" t="s">
        <v>23</v>
      </c>
      <c r="H166" s="8" t="s">
        <v>206</v>
      </c>
      <c r="I166" s="8" t="s">
        <v>25</v>
      </c>
      <c r="J166" s="8">
        <v>1578</v>
      </c>
      <c r="K166" s="8">
        <f t="shared" si="16"/>
        <v>18936</v>
      </c>
      <c r="L166" s="8">
        <v>3</v>
      </c>
      <c r="M166" s="8">
        <v>0</v>
      </c>
      <c r="N166" s="8">
        <v>0</v>
      </c>
      <c r="O166" s="8">
        <f t="shared" si="17"/>
        <v>0</v>
      </c>
      <c r="P166" s="18">
        <v>15</v>
      </c>
      <c r="Q166" s="8" t="str">
        <f t="shared" ca="1" si="13"/>
        <v>No promotion</v>
      </c>
      <c r="R166" s="10">
        <f t="shared" si="18"/>
        <v>18936</v>
      </c>
    </row>
    <row r="167" spans="1:18" ht="15" x14ac:dyDescent="0.25">
      <c r="A167" s="11">
        <v>166</v>
      </c>
      <c r="B167" s="12" t="s">
        <v>207</v>
      </c>
      <c r="C167" s="12" t="s">
        <v>20</v>
      </c>
      <c r="D167" s="13">
        <v>43725</v>
      </c>
      <c r="E167" s="14">
        <f t="shared" ca="1" si="14"/>
        <v>5</v>
      </c>
      <c r="F167" s="18" t="str">
        <f t="shared" ca="1" si="15"/>
        <v>Senior</v>
      </c>
      <c r="G167" s="11" t="s">
        <v>33</v>
      </c>
      <c r="H167" s="12" t="s">
        <v>24</v>
      </c>
      <c r="I167" s="12" t="s">
        <v>25</v>
      </c>
      <c r="J167" s="12">
        <v>1169</v>
      </c>
      <c r="K167" s="12">
        <f t="shared" si="16"/>
        <v>14028</v>
      </c>
      <c r="L167" s="12">
        <v>3</v>
      </c>
      <c r="M167" s="12">
        <v>1</v>
      </c>
      <c r="N167" s="12">
        <v>0</v>
      </c>
      <c r="O167" s="12">
        <f t="shared" si="17"/>
        <v>1</v>
      </c>
      <c r="P167" s="19">
        <v>10</v>
      </c>
      <c r="Q167" s="12" t="str">
        <f t="shared" ca="1" si="13"/>
        <v>No promotion</v>
      </c>
      <c r="R167" s="14">
        <f t="shared" si="18"/>
        <v>14028</v>
      </c>
    </row>
    <row r="168" spans="1:18" ht="15" x14ac:dyDescent="0.25">
      <c r="A168" s="7">
        <v>167</v>
      </c>
      <c r="B168" s="8" t="s">
        <v>208</v>
      </c>
      <c r="C168" s="8" t="s">
        <v>20</v>
      </c>
      <c r="D168" s="9">
        <v>42927</v>
      </c>
      <c r="E168" s="10">
        <f t="shared" ca="1" si="14"/>
        <v>7</v>
      </c>
      <c r="F168" s="18" t="str">
        <f t="shared" ca="1" si="15"/>
        <v>Lead</v>
      </c>
      <c r="G168" s="7" t="s">
        <v>33</v>
      </c>
      <c r="H168" s="8" t="s">
        <v>18</v>
      </c>
      <c r="I168" s="8" t="s">
        <v>47</v>
      </c>
      <c r="J168" s="8">
        <v>1054</v>
      </c>
      <c r="K168" s="8">
        <f t="shared" si="16"/>
        <v>12648</v>
      </c>
      <c r="L168" s="8">
        <v>5</v>
      </c>
      <c r="M168" s="8">
        <v>4</v>
      </c>
      <c r="N168" s="8">
        <v>6</v>
      </c>
      <c r="O168" s="8">
        <f t="shared" si="17"/>
        <v>10</v>
      </c>
      <c r="P168" s="18">
        <v>7</v>
      </c>
      <c r="Q168" s="8" t="str">
        <f t="shared" ca="1" si="13"/>
        <v>No promotion</v>
      </c>
      <c r="R168" s="10">
        <f t="shared" si="18"/>
        <v>12648</v>
      </c>
    </row>
    <row r="169" spans="1:18" ht="15" x14ac:dyDescent="0.25">
      <c r="A169" s="11">
        <v>168</v>
      </c>
      <c r="B169" s="12" t="s">
        <v>209</v>
      </c>
      <c r="C169" s="12" t="s">
        <v>20</v>
      </c>
      <c r="D169" s="13">
        <v>43680</v>
      </c>
      <c r="E169" s="14">
        <f t="shared" ca="1" si="14"/>
        <v>5</v>
      </c>
      <c r="F169" s="18" t="str">
        <f t="shared" ca="1" si="15"/>
        <v>Senior</v>
      </c>
      <c r="G169" s="11" t="s">
        <v>33</v>
      </c>
      <c r="H169" s="12" t="s">
        <v>15</v>
      </c>
      <c r="I169" s="12" t="s">
        <v>25</v>
      </c>
      <c r="J169" s="12">
        <v>1349</v>
      </c>
      <c r="K169" s="12">
        <f t="shared" si="16"/>
        <v>16188</v>
      </c>
      <c r="L169" s="12">
        <v>4.5</v>
      </c>
      <c r="M169" s="12">
        <v>1</v>
      </c>
      <c r="N169" s="12">
        <v>0</v>
      </c>
      <c r="O169" s="12">
        <f t="shared" si="17"/>
        <v>1</v>
      </c>
      <c r="P169" s="19">
        <v>4</v>
      </c>
      <c r="Q169" s="12" t="str">
        <f t="shared" ca="1" si="13"/>
        <v>No promotion</v>
      </c>
      <c r="R169" s="14">
        <f t="shared" si="18"/>
        <v>16188</v>
      </c>
    </row>
    <row r="170" spans="1:18" ht="15" x14ac:dyDescent="0.25">
      <c r="A170" s="7">
        <v>169</v>
      </c>
      <c r="B170" s="8" t="s">
        <v>210</v>
      </c>
      <c r="C170" s="8" t="s">
        <v>20</v>
      </c>
      <c r="D170" s="9">
        <v>43571</v>
      </c>
      <c r="E170" s="10">
        <f t="shared" ca="1" si="14"/>
        <v>5</v>
      </c>
      <c r="F170" s="18" t="str">
        <f t="shared" ca="1" si="15"/>
        <v>Senior</v>
      </c>
      <c r="G170" s="7" t="s">
        <v>14</v>
      </c>
      <c r="H170" s="8" t="s">
        <v>24</v>
      </c>
      <c r="I170" s="8" t="s">
        <v>47</v>
      </c>
      <c r="J170" s="8">
        <v>2196</v>
      </c>
      <c r="K170" s="8">
        <f t="shared" si="16"/>
        <v>26352</v>
      </c>
      <c r="L170" s="8">
        <v>5</v>
      </c>
      <c r="M170" s="8">
        <v>4</v>
      </c>
      <c r="N170" s="8">
        <v>0</v>
      </c>
      <c r="O170" s="8">
        <f t="shared" si="17"/>
        <v>4</v>
      </c>
      <c r="P170" s="18">
        <v>9</v>
      </c>
      <c r="Q170" s="8" t="str">
        <f t="shared" ca="1" si="13"/>
        <v>No promotion</v>
      </c>
      <c r="R170" s="10">
        <f t="shared" si="18"/>
        <v>26352</v>
      </c>
    </row>
    <row r="171" spans="1:18" ht="15" x14ac:dyDescent="0.25">
      <c r="A171" s="11">
        <v>170</v>
      </c>
      <c r="B171" s="12" t="s">
        <v>211</v>
      </c>
      <c r="C171" s="12" t="s">
        <v>20</v>
      </c>
      <c r="D171" s="13">
        <v>43846</v>
      </c>
      <c r="E171" s="14">
        <f t="shared" ca="1" si="14"/>
        <v>4</v>
      </c>
      <c r="F171" s="18" t="str">
        <f t="shared" ca="1" si="15"/>
        <v>Senior</v>
      </c>
      <c r="G171" s="11" t="s">
        <v>58</v>
      </c>
      <c r="H171" s="12" t="s">
        <v>15</v>
      </c>
      <c r="I171" s="12" t="s">
        <v>25</v>
      </c>
      <c r="J171" s="12">
        <v>3264</v>
      </c>
      <c r="K171" s="12">
        <f t="shared" si="16"/>
        <v>39168</v>
      </c>
      <c r="L171" s="12">
        <v>5</v>
      </c>
      <c r="M171" s="12">
        <v>6</v>
      </c>
      <c r="N171" s="12">
        <v>5</v>
      </c>
      <c r="O171" s="12">
        <f t="shared" si="17"/>
        <v>11</v>
      </c>
      <c r="P171" s="19">
        <v>4</v>
      </c>
      <c r="Q171" s="12" t="str">
        <f t="shared" ca="1" si="13"/>
        <v>No promotion</v>
      </c>
      <c r="R171" s="14">
        <f t="shared" si="18"/>
        <v>39168</v>
      </c>
    </row>
    <row r="172" spans="1:18" ht="15" x14ac:dyDescent="0.25">
      <c r="A172" s="7">
        <v>171</v>
      </c>
      <c r="B172" s="8" t="s">
        <v>212</v>
      </c>
      <c r="C172" s="8" t="s">
        <v>13</v>
      </c>
      <c r="D172" s="9">
        <v>42942</v>
      </c>
      <c r="E172" s="10">
        <f t="shared" ca="1" si="14"/>
        <v>7</v>
      </c>
      <c r="F172" s="18" t="str">
        <f t="shared" ca="1" si="15"/>
        <v>Lead</v>
      </c>
      <c r="G172" s="7" t="s">
        <v>14</v>
      </c>
      <c r="H172" s="8" t="s">
        <v>24</v>
      </c>
      <c r="I172" s="8" t="s">
        <v>29</v>
      </c>
      <c r="J172" s="8">
        <v>1232</v>
      </c>
      <c r="K172" s="8">
        <f t="shared" si="16"/>
        <v>14784</v>
      </c>
      <c r="L172" s="8">
        <v>5</v>
      </c>
      <c r="M172" s="8">
        <v>4</v>
      </c>
      <c r="N172" s="8">
        <v>5</v>
      </c>
      <c r="O172" s="8">
        <f t="shared" si="17"/>
        <v>9</v>
      </c>
      <c r="P172" s="18">
        <v>2</v>
      </c>
      <c r="Q172" s="8" t="str">
        <f t="shared" ca="1" si="13"/>
        <v>No promotion</v>
      </c>
      <c r="R172" s="10">
        <f t="shared" si="18"/>
        <v>14784</v>
      </c>
    </row>
    <row r="173" spans="1:18" ht="15" x14ac:dyDescent="0.25">
      <c r="A173" s="11">
        <v>172</v>
      </c>
      <c r="B173" s="12" t="s">
        <v>213</v>
      </c>
      <c r="C173" s="12" t="s">
        <v>20</v>
      </c>
      <c r="D173" s="13">
        <v>43787</v>
      </c>
      <c r="E173" s="14">
        <f t="shared" ca="1" si="14"/>
        <v>4</v>
      </c>
      <c r="F173" s="18" t="str">
        <f t="shared" ca="1" si="15"/>
        <v>Senior</v>
      </c>
      <c r="G173" s="11" t="s">
        <v>40</v>
      </c>
      <c r="H173" s="12" t="s">
        <v>15</v>
      </c>
      <c r="I173" s="12" t="s">
        <v>25</v>
      </c>
      <c r="J173" s="12">
        <v>2401</v>
      </c>
      <c r="K173" s="12">
        <f t="shared" si="16"/>
        <v>28812</v>
      </c>
      <c r="L173" s="12">
        <v>5</v>
      </c>
      <c r="M173" s="12">
        <v>0</v>
      </c>
      <c r="N173" s="12">
        <v>0</v>
      </c>
      <c r="O173" s="12">
        <f t="shared" si="17"/>
        <v>0</v>
      </c>
      <c r="P173" s="19">
        <v>9</v>
      </c>
      <c r="Q173" s="12" t="str">
        <f t="shared" ca="1" si="13"/>
        <v>No promotion</v>
      </c>
      <c r="R173" s="14">
        <f t="shared" si="18"/>
        <v>28812</v>
      </c>
    </row>
    <row r="174" spans="1:18" ht="15" x14ac:dyDescent="0.25">
      <c r="A174" s="7">
        <v>173</v>
      </c>
      <c r="B174" s="8" t="s">
        <v>214</v>
      </c>
      <c r="C174" s="8" t="s">
        <v>20</v>
      </c>
      <c r="D174" s="9">
        <v>42994</v>
      </c>
      <c r="E174" s="10">
        <f t="shared" ca="1" si="14"/>
        <v>7</v>
      </c>
      <c r="F174" s="18" t="str">
        <f t="shared" ca="1" si="15"/>
        <v>Lead</v>
      </c>
      <c r="G174" s="7" t="s">
        <v>23</v>
      </c>
      <c r="H174" s="8" t="s">
        <v>18</v>
      </c>
      <c r="I174" s="8" t="s">
        <v>25</v>
      </c>
      <c r="J174" s="8">
        <v>3168</v>
      </c>
      <c r="K174" s="8">
        <f t="shared" si="16"/>
        <v>38016</v>
      </c>
      <c r="L174" s="8">
        <v>5</v>
      </c>
      <c r="M174" s="8">
        <v>0</v>
      </c>
      <c r="N174" s="8">
        <v>0</v>
      </c>
      <c r="O174" s="8">
        <f t="shared" si="17"/>
        <v>0</v>
      </c>
      <c r="P174" s="18">
        <v>18</v>
      </c>
      <c r="Q174" s="8" t="str">
        <f t="shared" ca="1" si="13"/>
        <v>promotion</v>
      </c>
      <c r="R174" s="10">
        <f t="shared" si="18"/>
        <v>38016.199999999997</v>
      </c>
    </row>
    <row r="175" spans="1:18" ht="15" x14ac:dyDescent="0.25">
      <c r="A175" s="11">
        <v>174</v>
      </c>
      <c r="B175" s="12" t="s">
        <v>215</v>
      </c>
      <c r="C175" s="12" t="s">
        <v>20</v>
      </c>
      <c r="D175" s="13">
        <v>43148</v>
      </c>
      <c r="E175" s="14">
        <f t="shared" ca="1" si="14"/>
        <v>6</v>
      </c>
      <c r="F175" s="18" t="str">
        <f t="shared" ca="1" si="15"/>
        <v>Lead</v>
      </c>
      <c r="G175" s="11" t="s">
        <v>58</v>
      </c>
      <c r="H175" s="12" t="s">
        <v>15</v>
      </c>
      <c r="I175" s="12" t="s">
        <v>25</v>
      </c>
      <c r="J175" s="12">
        <v>1620</v>
      </c>
      <c r="K175" s="12">
        <f t="shared" si="16"/>
        <v>19440</v>
      </c>
      <c r="L175" s="12">
        <v>5</v>
      </c>
      <c r="M175" s="12">
        <v>5</v>
      </c>
      <c r="N175" s="12">
        <v>0</v>
      </c>
      <c r="O175" s="12">
        <f t="shared" si="17"/>
        <v>5</v>
      </c>
      <c r="P175" s="19">
        <v>10</v>
      </c>
      <c r="Q175" s="12" t="str">
        <f t="shared" ca="1" si="13"/>
        <v>No promotion</v>
      </c>
      <c r="R175" s="14">
        <f t="shared" si="18"/>
        <v>19440</v>
      </c>
    </row>
    <row r="176" spans="1:18" ht="15" x14ac:dyDescent="0.25">
      <c r="A176" s="7">
        <v>175</v>
      </c>
      <c r="B176" s="8" t="s">
        <v>216</v>
      </c>
      <c r="C176" s="8" t="s">
        <v>13</v>
      </c>
      <c r="D176" s="9">
        <v>42892</v>
      </c>
      <c r="E176" s="10">
        <f t="shared" ca="1" si="14"/>
        <v>7</v>
      </c>
      <c r="F176" s="18" t="str">
        <f t="shared" ca="1" si="15"/>
        <v>Lead</v>
      </c>
      <c r="G176" s="7" t="s">
        <v>14</v>
      </c>
      <c r="H176" s="8" t="s">
        <v>24</v>
      </c>
      <c r="I176" s="8" t="s">
        <v>25</v>
      </c>
      <c r="J176" s="8">
        <v>1482</v>
      </c>
      <c r="K176" s="8">
        <f t="shared" si="16"/>
        <v>17784</v>
      </c>
      <c r="L176" s="8">
        <v>5</v>
      </c>
      <c r="M176" s="8">
        <v>0</v>
      </c>
      <c r="N176" s="8">
        <v>0</v>
      </c>
      <c r="O176" s="8">
        <f t="shared" si="17"/>
        <v>0</v>
      </c>
      <c r="P176" s="18">
        <v>3</v>
      </c>
      <c r="Q176" s="8" t="str">
        <f t="shared" ca="1" si="13"/>
        <v>No promotion</v>
      </c>
      <c r="R176" s="10">
        <f t="shared" si="18"/>
        <v>17784</v>
      </c>
    </row>
    <row r="177" spans="1:18" ht="15" x14ac:dyDescent="0.25">
      <c r="A177" s="11">
        <v>176</v>
      </c>
      <c r="B177" s="12" t="s">
        <v>217</v>
      </c>
      <c r="C177" s="12" t="s">
        <v>20</v>
      </c>
      <c r="D177" s="13">
        <v>43939</v>
      </c>
      <c r="E177" s="14">
        <f t="shared" ca="1" si="14"/>
        <v>4</v>
      </c>
      <c r="F177" s="18" t="str">
        <f t="shared" ca="1" si="15"/>
        <v>Senior</v>
      </c>
      <c r="G177" s="11" t="s">
        <v>33</v>
      </c>
      <c r="H177" s="12" t="s">
        <v>15</v>
      </c>
      <c r="I177" s="12" t="s">
        <v>25</v>
      </c>
      <c r="J177" s="12">
        <v>1967</v>
      </c>
      <c r="K177" s="12">
        <f t="shared" si="16"/>
        <v>23604</v>
      </c>
      <c r="L177" s="12">
        <v>4.5</v>
      </c>
      <c r="M177" s="12">
        <v>6</v>
      </c>
      <c r="N177" s="12">
        <v>0</v>
      </c>
      <c r="O177" s="12">
        <f t="shared" si="17"/>
        <v>6</v>
      </c>
      <c r="P177" s="19">
        <v>6</v>
      </c>
      <c r="Q177" s="12" t="str">
        <f t="shared" ca="1" si="13"/>
        <v>No promotion</v>
      </c>
      <c r="R177" s="14">
        <f t="shared" si="18"/>
        <v>23604</v>
      </c>
    </row>
    <row r="178" spans="1:18" ht="15" x14ac:dyDescent="0.25">
      <c r="A178" s="7">
        <v>177</v>
      </c>
      <c r="B178" s="8" t="s">
        <v>218</v>
      </c>
      <c r="C178" s="8" t="s">
        <v>20</v>
      </c>
      <c r="D178" s="9">
        <v>43175</v>
      </c>
      <c r="E178" s="10">
        <f t="shared" ca="1" si="14"/>
        <v>6</v>
      </c>
      <c r="F178" s="18" t="str">
        <f t="shared" ca="1" si="15"/>
        <v>Lead</v>
      </c>
      <c r="G178" s="7" t="s">
        <v>23</v>
      </c>
      <c r="H178" s="8" t="s">
        <v>15</v>
      </c>
      <c r="I178" s="8" t="s">
        <v>25</v>
      </c>
      <c r="J178" s="8">
        <v>1696</v>
      </c>
      <c r="K178" s="8">
        <f t="shared" si="16"/>
        <v>20352</v>
      </c>
      <c r="L178" s="8">
        <v>5</v>
      </c>
      <c r="M178" s="8">
        <v>0</v>
      </c>
      <c r="N178" s="8">
        <v>0</v>
      </c>
      <c r="O178" s="8">
        <f t="shared" si="17"/>
        <v>0</v>
      </c>
      <c r="P178" s="18">
        <v>5</v>
      </c>
      <c r="Q178" s="8" t="str">
        <f t="shared" ca="1" si="13"/>
        <v>No promotion</v>
      </c>
      <c r="R178" s="10">
        <f t="shared" si="18"/>
        <v>20352</v>
      </c>
    </row>
    <row r="179" spans="1:18" ht="15" x14ac:dyDescent="0.25">
      <c r="A179" s="11">
        <v>178</v>
      </c>
      <c r="B179" s="12" t="s">
        <v>219</v>
      </c>
      <c r="C179" s="12" t="s">
        <v>20</v>
      </c>
      <c r="D179" s="13">
        <v>43458</v>
      </c>
      <c r="E179" s="14">
        <f t="shared" ca="1" si="14"/>
        <v>5</v>
      </c>
      <c r="F179" s="18" t="str">
        <f t="shared" ca="1" si="15"/>
        <v>Senior</v>
      </c>
      <c r="G179" s="11" t="s">
        <v>42</v>
      </c>
      <c r="H179" s="12" t="s">
        <v>15</v>
      </c>
      <c r="I179" s="12" t="s">
        <v>47</v>
      </c>
      <c r="J179" s="12">
        <v>2913</v>
      </c>
      <c r="K179" s="12">
        <f t="shared" si="16"/>
        <v>34956</v>
      </c>
      <c r="L179" s="12">
        <v>4.5</v>
      </c>
      <c r="M179" s="12">
        <v>0</v>
      </c>
      <c r="N179" s="12">
        <v>0</v>
      </c>
      <c r="O179" s="12">
        <f t="shared" si="17"/>
        <v>0</v>
      </c>
      <c r="P179" s="19">
        <v>3</v>
      </c>
      <c r="Q179" s="12" t="str">
        <f t="shared" ca="1" si="13"/>
        <v>No promotion</v>
      </c>
      <c r="R179" s="14">
        <f t="shared" si="18"/>
        <v>34956</v>
      </c>
    </row>
    <row r="180" spans="1:18" ht="15" x14ac:dyDescent="0.25">
      <c r="A180" s="7">
        <v>179</v>
      </c>
      <c r="B180" s="8" t="s">
        <v>220</v>
      </c>
      <c r="C180" s="8" t="s">
        <v>20</v>
      </c>
      <c r="D180" s="9">
        <v>43897</v>
      </c>
      <c r="E180" s="10">
        <f t="shared" ca="1" si="14"/>
        <v>4</v>
      </c>
      <c r="F180" s="18" t="str">
        <f t="shared" ca="1" si="15"/>
        <v>Senior</v>
      </c>
      <c r="G180" s="7" t="s">
        <v>58</v>
      </c>
      <c r="H180" s="8" t="s">
        <v>206</v>
      </c>
      <c r="I180" s="8" t="s">
        <v>47</v>
      </c>
      <c r="J180" s="8">
        <v>2068</v>
      </c>
      <c r="K180" s="8">
        <f t="shared" si="16"/>
        <v>24816</v>
      </c>
      <c r="L180" s="8">
        <v>1</v>
      </c>
      <c r="M180" s="8">
        <v>0</v>
      </c>
      <c r="N180" s="8">
        <v>1</v>
      </c>
      <c r="O180" s="8">
        <f t="shared" si="17"/>
        <v>1</v>
      </c>
      <c r="P180" s="18">
        <v>0</v>
      </c>
      <c r="Q180" s="8" t="str">
        <f t="shared" ca="1" si="13"/>
        <v>No promotion</v>
      </c>
      <c r="R180" s="10">
        <f t="shared" si="18"/>
        <v>24816</v>
      </c>
    </row>
    <row r="181" spans="1:18" ht="15" x14ac:dyDescent="0.25">
      <c r="A181" s="11">
        <v>180</v>
      </c>
      <c r="B181" s="12" t="s">
        <v>221</v>
      </c>
      <c r="C181" s="12" t="s">
        <v>13</v>
      </c>
      <c r="D181" s="13">
        <v>43398</v>
      </c>
      <c r="E181" s="14">
        <f t="shared" ca="1" si="14"/>
        <v>5</v>
      </c>
      <c r="F181" s="18" t="str">
        <f t="shared" ca="1" si="15"/>
        <v>Senior</v>
      </c>
      <c r="G181" s="11" t="s">
        <v>113</v>
      </c>
      <c r="H181" s="12" t="s">
        <v>24</v>
      </c>
      <c r="I181" s="12" t="s">
        <v>29</v>
      </c>
      <c r="J181" s="12">
        <v>1430</v>
      </c>
      <c r="K181" s="12">
        <f t="shared" si="16"/>
        <v>17160</v>
      </c>
      <c r="L181" s="12">
        <v>3</v>
      </c>
      <c r="M181" s="12">
        <v>6</v>
      </c>
      <c r="N181" s="12">
        <v>0</v>
      </c>
      <c r="O181" s="12">
        <f t="shared" si="17"/>
        <v>6</v>
      </c>
      <c r="P181" s="19">
        <v>0</v>
      </c>
      <c r="Q181" s="12" t="str">
        <f t="shared" ca="1" si="13"/>
        <v>No promotion</v>
      </c>
      <c r="R181" s="14">
        <f t="shared" si="18"/>
        <v>17160</v>
      </c>
    </row>
    <row r="182" spans="1:18" ht="15" x14ac:dyDescent="0.25">
      <c r="A182" s="7">
        <v>181</v>
      </c>
      <c r="B182" s="8" t="s">
        <v>222</v>
      </c>
      <c r="C182" s="8" t="s">
        <v>13</v>
      </c>
      <c r="D182" s="9">
        <v>43250</v>
      </c>
      <c r="E182" s="10">
        <f t="shared" ca="1" si="14"/>
        <v>6</v>
      </c>
      <c r="F182" s="18" t="str">
        <f t="shared" ca="1" si="15"/>
        <v>Lead</v>
      </c>
      <c r="G182" s="7" t="s">
        <v>33</v>
      </c>
      <c r="H182" s="8" t="s">
        <v>18</v>
      </c>
      <c r="I182" s="8" t="s">
        <v>29</v>
      </c>
      <c r="J182" s="8">
        <v>3138</v>
      </c>
      <c r="K182" s="8">
        <f t="shared" si="16"/>
        <v>37656</v>
      </c>
      <c r="L182" s="8">
        <v>1</v>
      </c>
      <c r="M182" s="8">
        <v>0</v>
      </c>
      <c r="N182" s="8">
        <v>5</v>
      </c>
      <c r="O182" s="8">
        <f t="shared" si="17"/>
        <v>5</v>
      </c>
      <c r="P182" s="18">
        <v>9</v>
      </c>
      <c r="Q182" s="8" t="str">
        <f t="shared" ca="1" si="13"/>
        <v>No promotion</v>
      </c>
      <c r="R182" s="10">
        <f t="shared" si="18"/>
        <v>37656</v>
      </c>
    </row>
    <row r="183" spans="1:18" ht="15" x14ac:dyDescent="0.25">
      <c r="A183" s="11">
        <v>182</v>
      </c>
      <c r="B183" s="12" t="s">
        <v>223</v>
      </c>
      <c r="C183" s="12" t="s">
        <v>13</v>
      </c>
      <c r="D183" s="13">
        <v>44169</v>
      </c>
      <c r="E183" s="14">
        <f t="shared" ca="1" si="14"/>
        <v>3</v>
      </c>
      <c r="F183" s="18" t="str">
        <f t="shared" ca="1" si="15"/>
        <v>Junior</v>
      </c>
      <c r="G183" s="11" t="s">
        <v>23</v>
      </c>
      <c r="H183" s="12" t="s">
        <v>15</v>
      </c>
      <c r="I183" s="12" t="s">
        <v>25</v>
      </c>
      <c r="J183" s="12">
        <v>2051</v>
      </c>
      <c r="K183" s="12">
        <f t="shared" si="16"/>
        <v>24612</v>
      </c>
      <c r="L183" s="12">
        <v>3</v>
      </c>
      <c r="M183" s="12">
        <v>0</v>
      </c>
      <c r="N183" s="12">
        <v>0</v>
      </c>
      <c r="O183" s="12">
        <f t="shared" si="17"/>
        <v>0</v>
      </c>
      <c r="P183" s="19">
        <v>2</v>
      </c>
      <c r="Q183" s="12" t="str">
        <f t="shared" ca="1" si="13"/>
        <v>No promotion</v>
      </c>
      <c r="R183" s="14">
        <f t="shared" si="18"/>
        <v>24612</v>
      </c>
    </row>
    <row r="184" spans="1:18" ht="15" x14ac:dyDescent="0.25">
      <c r="A184" s="7">
        <v>183</v>
      </c>
      <c r="B184" s="8" t="s">
        <v>224</v>
      </c>
      <c r="C184" s="8" t="s">
        <v>20</v>
      </c>
      <c r="D184" s="9">
        <v>43351</v>
      </c>
      <c r="E184" s="10">
        <f t="shared" ca="1" si="14"/>
        <v>6</v>
      </c>
      <c r="F184" s="18" t="str">
        <f t="shared" ca="1" si="15"/>
        <v>Lead</v>
      </c>
      <c r="G184" s="7" t="s">
        <v>42</v>
      </c>
      <c r="H184" s="8" t="s">
        <v>15</v>
      </c>
      <c r="I184" s="8" t="s">
        <v>29</v>
      </c>
      <c r="J184" s="8">
        <v>2986</v>
      </c>
      <c r="K184" s="8">
        <f t="shared" si="16"/>
        <v>35832</v>
      </c>
      <c r="L184" s="8">
        <v>1</v>
      </c>
      <c r="M184" s="8">
        <v>3</v>
      </c>
      <c r="N184" s="8">
        <v>0</v>
      </c>
      <c r="O184" s="8">
        <f t="shared" si="17"/>
        <v>3</v>
      </c>
      <c r="P184" s="18">
        <v>8</v>
      </c>
      <c r="Q184" s="8" t="str">
        <f t="shared" ca="1" si="13"/>
        <v>No promotion</v>
      </c>
      <c r="R184" s="10">
        <f t="shared" si="18"/>
        <v>35832</v>
      </c>
    </row>
    <row r="185" spans="1:18" ht="15" x14ac:dyDescent="0.25">
      <c r="A185" s="11">
        <v>184</v>
      </c>
      <c r="B185" s="12" t="s">
        <v>225</v>
      </c>
      <c r="C185" s="12" t="s">
        <v>13</v>
      </c>
      <c r="D185" s="13">
        <v>43524</v>
      </c>
      <c r="E185" s="14">
        <f t="shared" ca="1" si="14"/>
        <v>5</v>
      </c>
      <c r="F185" s="18" t="str">
        <f t="shared" ca="1" si="15"/>
        <v>Senior</v>
      </c>
      <c r="G185" s="11" t="s">
        <v>23</v>
      </c>
      <c r="H185" s="12" t="s">
        <v>38</v>
      </c>
      <c r="I185" s="12" t="s">
        <v>25</v>
      </c>
      <c r="J185" s="12">
        <v>2790</v>
      </c>
      <c r="K185" s="12">
        <f t="shared" si="16"/>
        <v>33480</v>
      </c>
      <c r="L185" s="12">
        <v>5</v>
      </c>
      <c r="M185" s="12">
        <v>6</v>
      </c>
      <c r="N185" s="12">
        <v>0</v>
      </c>
      <c r="O185" s="12">
        <f t="shared" si="17"/>
        <v>6</v>
      </c>
      <c r="P185" s="19">
        <v>3</v>
      </c>
      <c r="Q185" s="12" t="str">
        <f t="shared" ca="1" si="13"/>
        <v>No promotion</v>
      </c>
      <c r="R185" s="14">
        <f t="shared" si="18"/>
        <v>33480</v>
      </c>
    </row>
    <row r="186" spans="1:18" ht="15" x14ac:dyDescent="0.25">
      <c r="A186" s="7">
        <v>185</v>
      </c>
      <c r="B186" s="8" t="s">
        <v>226</v>
      </c>
      <c r="C186" s="8" t="s">
        <v>13</v>
      </c>
      <c r="D186" s="9">
        <v>44182</v>
      </c>
      <c r="E186" s="10">
        <f t="shared" ca="1" si="14"/>
        <v>3</v>
      </c>
      <c r="F186" s="18" t="str">
        <f t="shared" ca="1" si="15"/>
        <v>Junior</v>
      </c>
      <c r="G186" s="7" t="s">
        <v>42</v>
      </c>
      <c r="H186" s="8" t="s">
        <v>15</v>
      </c>
      <c r="I186" s="8" t="s">
        <v>25</v>
      </c>
      <c r="J186" s="8">
        <v>1075</v>
      </c>
      <c r="K186" s="8">
        <f t="shared" si="16"/>
        <v>12900</v>
      </c>
      <c r="L186" s="8">
        <v>4.5</v>
      </c>
      <c r="M186" s="8">
        <v>6</v>
      </c>
      <c r="N186" s="8">
        <v>0</v>
      </c>
      <c r="O186" s="8">
        <f t="shared" si="17"/>
        <v>6</v>
      </c>
      <c r="P186" s="18">
        <v>7</v>
      </c>
      <c r="Q186" s="8" t="str">
        <f t="shared" ca="1" si="13"/>
        <v>No promotion</v>
      </c>
      <c r="R186" s="10">
        <f t="shared" si="18"/>
        <v>12900</v>
      </c>
    </row>
    <row r="187" spans="1:18" ht="15" x14ac:dyDescent="0.25">
      <c r="A187" s="11">
        <v>186</v>
      </c>
      <c r="B187" s="12" t="s">
        <v>227</v>
      </c>
      <c r="C187" s="12" t="s">
        <v>13</v>
      </c>
      <c r="D187" s="13">
        <v>43592</v>
      </c>
      <c r="E187" s="14">
        <f t="shared" ca="1" si="14"/>
        <v>5</v>
      </c>
      <c r="F187" s="18" t="str">
        <f t="shared" ca="1" si="15"/>
        <v>Senior</v>
      </c>
      <c r="G187" s="11" t="s">
        <v>31</v>
      </c>
      <c r="H187" s="12" t="s">
        <v>38</v>
      </c>
      <c r="I187" s="12" t="s">
        <v>25</v>
      </c>
      <c r="J187" s="12">
        <v>2009</v>
      </c>
      <c r="K187" s="12">
        <f t="shared" si="16"/>
        <v>24108</v>
      </c>
      <c r="L187" s="12">
        <v>1</v>
      </c>
      <c r="M187" s="12">
        <v>5</v>
      </c>
      <c r="N187" s="12">
        <v>0</v>
      </c>
      <c r="O187" s="12">
        <f t="shared" si="17"/>
        <v>5</v>
      </c>
      <c r="P187" s="19">
        <v>0</v>
      </c>
      <c r="Q187" s="12" t="str">
        <f t="shared" ca="1" si="13"/>
        <v>No promotion</v>
      </c>
      <c r="R187" s="14">
        <f t="shared" si="18"/>
        <v>24108</v>
      </c>
    </row>
    <row r="188" spans="1:18" ht="15" x14ac:dyDescent="0.25">
      <c r="A188" s="7">
        <v>187</v>
      </c>
      <c r="B188" s="8" t="s">
        <v>228</v>
      </c>
      <c r="C188" s="8" t="s">
        <v>13</v>
      </c>
      <c r="D188" s="9">
        <v>43315</v>
      </c>
      <c r="E188" s="10">
        <f t="shared" ca="1" si="14"/>
        <v>6</v>
      </c>
      <c r="F188" s="18" t="str">
        <f t="shared" ca="1" si="15"/>
        <v>Lead</v>
      </c>
      <c r="G188" s="7" t="s">
        <v>56</v>
      </c>
      <c r="H188" s="8" t="s">
        <v>15</v>
      </c>
      <c r="I188" s="8" t="s">
        <v>25</v>
      </c>
      <c r="J188" s="8">
        <v>3254</v>
      </c>
      <c r="K188" s="8">
        <f t="shared" si="16"/>
        <v>39048</v>
      </c>
      <c r="L188" s="8">
        <v>3</v>
      </c>
      <c r="M188" s="8">
        <v>4</v>
      </c>
      <c r="N188" s="8">
        <v>6</v>
      </c>
      <c r="O188" s="8">
        <f t="shared" si="17"/>
        <v>10</v>
      </c>
      <c r="P188" s="18">
        <v>5</v>
      </c>
      <c r="Q188" s="8" t="str">
        <f t="shared" ca="1" si="13"/>
        <v>No promotion</v>
      </c>
      <c r="R188" s="10">
        <f t="shared" si="18"/>
        <v>39048</v>
      </c>
    </row>
    <row r="189" spans="1:18" ht="15" x14ac:dyDescent="0.25">
      <c r="A189" s="11">
        <v>188</v>
      </c>
      <c r="B189" s="12" t="s">
        <v>229</v>
      </c>
      <c r="C189" s="12" t="s">
        <v>20</v>
      </c>
      <c r="D189" s="13">
        <v>43755</v>
      </c>
      <c r="E189" s="14">
        <f t="shared" ca="1" si="14"/>
        <v>4</v>
      </c>
      <c r="F189" s="18" t="str">
        <f t="shared" ca="1" si="15"/>
        <v>Senior</v>
      </c>
      <c r="G189" s="11" t="s">
        <v>84</v>
      </c>
      <c r="H189" s="12" t="s">
        <v>24</v>
      </c>
      <c r="I189" s="12" t="s">
        <v>25</v>
      </c>
      <c r="J189" s="12">
        <v>2367</v>
      </c>
      <c r="K189" s="12">
        <f t="shared" si="16"/>
        <v>28404</v>
      </c>
      <c r="L189" s="12">
        <v>3</v>
      </c>
      <c r="M189" s="12">
        <v>0</v>
      </c>
      <c r="N189" s="12">
        <v>0</v>
      </c>
      <c r="O189" s="12">
        <f t="shared" si="17"/>
        <v>0</v>
      </c>
      <c r="P189" s="19">
        <v>1</v>
      </c>
      <c r="Q189" s="12" t="str">
        <f t="shared" ca="1" si="13"/>
        <v>No promotion</v>
      </c>
      <c r="R189" s="14">
        <f t="shared" si="18"/>
        <v>28404</v>
      </c>
    </row>
    <row r="190" spans="1:18" ht="15" x14ac:dyDescent="0.25">
      <c r="A190" s="7">
        <v>189</v>
      </c>
      <c r="B190" s="8" t="s">
        <v>230</v>
      </c>
      <c r="C190" s="8" t="s">
        <v>13</v>
      </c>
      <c r="D190" s="9">
        <v>43133</v>
      </c>
      <c r="E190" s="10">
        <f t="shared" ca="1" si="14"/>
        <v>6</v>
      </c>
      <c r="F190" s="18" t="str">
        <f t="shared" ca="1" si="15"/>
        <v>Lead</v>
      </c>
      <c r="G190" s="7" t="s">
        <v>23</v>
      </c>
      <c r="H190" s="8" t="s">
        <v>24</v>
      </c>
      <c r="I190" s="8" t="s">
        <v>25</v>
      </c>
      <c r="J190" s="8">
        <v>3158</v>
      </c>
      <c r="K190" s="8">
        <f t="shared" si="16"/>
        <v>37896</v>
      </c>
      <c r="L190" s="8">
        <v>3</v>
      </c>
      <c r="M190" s="8">
        <v>2</v>
      </c>
      <c r="N190" s="8">
        <v>5</v>
      </c>
      <c r="O190" s="8">
        <f t="shared" si="17"/>
        <v>7</v>
      </c>
      <c r="P190" s="18">
        <v>10</v>
      </c>
      <c r="Q190" s="8" t="str">
        <f t="shared" ca="1" si="13"/>
        <v>No promotion</v>
      </c>
      <c r="R190" s="10">
        <f t="shared" si="18"/>
        <v>37896</v>
      </c>
    </row>
    <row r="191" spans="1:18" ht="15" x14ac:dyDescent="0.25">
      <c r="A191" s="11">
        <v>190</v>
      </c>
      <c r="B191" s="12" t="s">
        <v>231</v>
      </c>
      <c r="C191" s="12" t="s">
        <v>13</v>
      </c>
      <c r="D191" s="13">
        <v>43826</v>
      </c>
      <c r="E191" s="14">
        <f t="shared" ca="1" si="14"/>
        <v>4</v>
      </c>
      <c r="F191" s="18" t="str">
        <f t="shared" ca="1" si="15"/>
        <v>Senior</v>
      </c>
      <c r="G191" s="11" t="s">
        <v>23</v>
      </c>
      <c r="H191" s="12" t="s">
        <v>24</v>
      </c>
      <c r="I191" s="12" t="s">
        <v>25</v>
      </c>
      <c r="J191" s="12">
        <v>1980</v>
      </c>
      <c r="K191" s="12">
        <f t="shared" si="16"/>
        <v>23760</v>
      </c>
      <c r="L191" s="12">
        <v>2</v>
      </c>
      <c r="M191" s="12">
        <v>0</v>
      </c>
      <c r="N191" s="12">
        <v>0</v>
      </c>
      <c r="O191" s="12">
        <f t="shared" si="17"/>
        <v>0</v>
      </c>
      <c r="P191" s="19">
        <v>2</v>
      </c>
      <c r="Q191" s="12" t="str">
        <f t="shared" ca="1" si="13"/>
        <v>No promotion</v>
      </c>
      <c r="R191" s="14">
        <f t="shared" si="18"/>
        <v>23760</v>
      </c>
    </row>
    <row r="192" spans="1:18" ht="15" x14ac:dyDescent="0.25">
      <c r="A192" s="7">
        <v>191</v>
      </c>
      <c r="B192" s="8" t="s">
        <v>232</v>
      </c>
      <c r="C192" s="8" t="s">
        <v>13</v>
      </c>
      <c r="D192" s="9">
        <v>43562</v>
      </c>
      <c r="E192" s="10">
        <f t="shared" ca="1" si="14"/>
        <v>5</v>
      </c>
      <c r="F192" s="18" t="str">
        <f t="shared" ca="1" si="15"/>
        <v>Senior</v>
      </c>
      <c r="G192" s="7" t="s">
        <v>33</v>
      </c>
      <c r="H192" s="8" t="s">
        <v>15</v>
      </c>
      <c r="I192" s="8" t="s">
        <v>25</v>
      </c>
      <c r="J192" s="8">
        <v>2049</v>
      </c>
      <c r="K192" s="8">
        <f t="shared" si="16"/>
        <v>24588</v>
      </c>
      <c r="L192" s="8">
        <v>3</v>
      </c>
      <c r="M192" s="8">
        <v>6</v>
      </c>
      <c r="N192" s="8">
        <v>0</v>
      </c>
      <c r="O192" s="8">
        <f t="shared" si="17"/>
        <v>6</v>
      </c>
      <c r="P192" s="18">
        <v>23</v>
      </c>
      <c r="Q192" s="8" t="str">
        <f t="shared" ca="1" si="13"/>
        <v>No promotion</v>
      </c>
      <c r="R192" s="10">
        <f t="shared" si="18"/>
        <v>24588</v>
      </c>
    </row>
    <row r="193" spans="1:18" ht="15" x14ac:dyDescent="0.25">
      <c r="A193" s="11">
        <v>192</v>
      </c>
      <c r="B193" s="12" t="s">
        <v>233</v>
      </c>
      <c r="C193" s="12" t="s">
        <v>20</v>
      </c>
      <c r="D193" s="13">
        <v>43978</v>
      </c>
      <c r="E193" s="14">
        <f t="shared" ca="1" si="14"/>
        <v>4</v>
      </c>
      <c r="F193" s="18" t="str">
        <f t="shared" ca="1" si="15"/>
        <v>Senior</v>
      </c>
      <c r="G193" s="11" t="s">
        <v>58</v>
      </c>
      <c r="H193" s="12" t="s">
        <v>15</v>
      </c>
      <c r="I193" s="12" t="s">
        <v>29</v>
      </c>
      <c r="J193" s="12">
        <v>2727</v>
      </c>
      <c r="K193" s="12">
        <f t="shared" si="16"/>
        <v>32724</v>
      </c>
      <c r="L193" s="12">
        <v>2</v>
      </c>
      <c r="M193" s="12">
        <v>0</v>
      </c>
      <c r="N193" s="12">
        <v>0</v>
      </c>
      <c r="O193" s="12">
        <f t="shared" si="17"/>
        <v>0</v>
      </c>
      <c r="P193" s="19">
        <v>8</v>
      </c>
      <c r="Q193" s="12" t="str">
        <f t="shared" ca="1" si="13"/>
        <v>No promotion</v>
      </c>
      <c r="R193" s="14">
        <f t="shared" si="18"/>
        <v>32724</v>
      </c>
    </row>
    <row r="194" spans="1:18" ht="15" x14ac:dyDescent="0.25">
      <c r="A194" s="7">
        <v>193</v>
      </c>
      <c r="B194" s="8" t="s">
        <v>234</v>
      </c>
      <c r="C194" s="8" t="s">
        <v>20</v>
      </c>
      <c r="D194" s="9">
        <v>43806</v>
      </c>
      <c r="E194" s="10">
        <f t="shared" ca="1" si="14"/>
        <v>4</v>
      </c>
      <c r="F194" s="18" t="str">
        <f t="shared" ca="1" si="15"/>
        <v>Senior</v>
      </c>
      <c r="G194" s="7" t="s">
        <v>23</v>
      </c>
      <c r="H194" s="8" t="s">
        <v>24</v>
      </c>
      <c r="I194" s="8" t="s">
        <v>47</v>
      </c>
      <c r="J194" s="8">
        <v>974</v>
      </c>
      <c r="K194" s="8">
        <f t="shared" si="16"/>
        <v>11688</v>
      </c>
      <c r="L194" s="8">
        <v>5</v>
      </c>
      <c r="M194" s="8">
        <v>0</v>
      </c>
      <c r="N194" s="8">
        <v>0</v>
      </c>
      <c r="O194" s="8">
        <f t="shared" si="17"/>
        <v>0</v>
      </c>
      <c r="P194" s="18">
        <v>9</v>
      </c>
      <c r="Q194" s="8" t="str">
        <f t="shared" ref="Q194:Q257" ca="1" si="19">IF(AND(P194&gt;14,E194&gt;=6),"promotion","No promotion")</f>
        <v>No promotion</v>
      </c>
      <c r="R194" s="10">
        <f t="shared" si="18"/>
        <v>11688</v>
      </c>
    </row>
    <row r="195" spans="1:18" ht="15" x14ac:dyDescent="0.25">
      <c r="A195" s="11">
        <v>194</v>
      </c>
      <c r="B195" s="12" t="s">
        <v>235</v>
      </c>
      <c r="C195" s="12" t="s">
        <v>13</v>
      </c>
      <c r="D195" s="13">
        <v>43775</v>
      </c>
      <c r="E195" s="14">
        <f t="shared" ref="E195:E258" ca="1" si="20">DATEDIF(D195,TODAY(),"Y")</f>
        <v>4</v>
      </c>
      <c r="F195" s="18" t="str">
        <f t="shared" ref="F195:F258" ca="1" si="21">IF(E195=8,"Over Qlualifided",IF(E195&gt;=6,"Lead",IF(E195&gt;3,"Senior","Junior")))</f>
        <v>Senior</v>
      </c>
      <c r="G195" s="11" t="s">
        <v>28</v>
      </c>
      <c r="H195" s="12" t="s">
        <v>24</v>
      </c>
      <c r="I195" s="12" t="s">
        <v>29</v>
      </c>
      <c r="J195" s="12">
        <v>992</v>
      </c>
      <c r="K195" s="12">
        <f t="shared" ref="K195:K258" si="22">J195*12</f>
        <v>11904</v>
      </c>
      <c r="L195" s="12">
        <v>5</v>
      </c>
      <c r="M195" s="12">
        <v>0</v>
      </c>
      <c r="N195" s="12">
        <v>0</v>
      </c>
      <c r="O195" s="12">
        <f t="shared" ref="O195:O258" si="23">M195+N195</f>
        <v>0</v>
      </c>
      <c r="P195" s="19">
        <v>3</v>
      </c>
      <c r="Q195" s="12" t="str">
        <f t="shared" ca="1" si="19"/>
        <v>No promotion</v>
      </c>
      <c r="R195" s="14">
        <f t="shared" ref="R195:R258" si="24">IF(AND(L195&gt;3,P195&gt;14,O195&lt;2),K195+20%,K195)</f>
        <v>11904</v>
      </c>
    </row>
    <row r="196" spans="1:18" ht="15" x14ac:dyDescent="0.25">
      <c r="A196" s="7">
        <v>195</v>
      </c>
      <c r="B196" s="8" t="s">
        <v>236</v>
      </c>
      <c r="C196" s="8" t="s">
        <v>20</v>
      </c>
      <c r="D196" s="9">
        <v>43329</v>
      </c>
      <c r="E196" s="10">
        <f t="shared" ca="1" si="20"/>
        <v>6</v>
      </c>
      <c r="F196" s="18" t="str">
        <f t="shared" ca="1" si="21"/>
        <v>Lead</v>
      </c>
      <c r="G196" s="7" t="s">
        <v>33</v>
      </c>
      <c r="H196" s="8" t="s">
        <v>15</v>
      </c>
      <c r="I196" s="8" t="s">
        <v>16</v>
      </c>
      <c r="J196" s="8">
        <v>2730</v>
      </c>
      <c r="K196" s="8">
        <f t="shared" si="22"/>
        <v>32760</v>
      </c>
      <c r="L196" s="8">
        <v>1</v>
      </c>
      <c r="M196" s="8">
        <v>4</v>
      </c>
      <c r="N196" s="8">
        <v>6</v>
      </c>
      <c r="O196" s="8">
        <f t="shared" si="23"/>
        <v>10</v>
      </c>
      <c r="P196" s="18">
        <v>9</v>
      </c>
      <c r="Q196" s="8" t="str">
        <f t="shared" ca="1" si="19"/>
        <v>No promotion</v>
      </c>
      <c r="R196" s="10">
        <f t="shared" si="24"/>
        <v>32760</v>
      </c>
    </row>
    <row r="197" spans="1:18" ht="15" x14ac:dyDescent="0.25">
      <c r="A197" s="11">
        <v>196</v>
      </c>
      <c r="B197" s="12" t="s">
        <v>237</v>
      </c>
      <c r="C197" s="12" t="s">
        <v>20</v>
      </c>
      <c r="D197" s="13">
        <v>42387</v>
      </c>
      <c r="E197" s="14">
        <f t="shared" ca="1" si="20"/>
        <v>8</v>
      </c>
      <c r="F197" s="18" t="str">
        <f t="shared" ca="1" si="21"/>
        <v>Over Qlualifided</v>
      </c>
      <c r="G197" s="11" t="s">
        <v>42</v>
      </c>
      <c r="H197" s="12" t="s">
        <v>15</v>
      </c>
      <c r="I197" s="12" t="s">
        <v>16</v>
      </c>
      <c r="J197" s="12">
        <v>2804</v>
      </c>
      <c r="K197" s="12">
        <f t="shared" si="22"/>
        <v>33648</v>
      </c>
      <c r="L197" s="12">
        <v>4.5</v>
      </c>
      <c r="M197" s="12">
        <v>0</v>
      </c>
      <c r="N197" s="12">
        <v>0</v>
      </c>
      <c r="O197" s="12">
        <f t="shared" si="23"/>
        <v>0</v>
      </c>
      <c r="P197" s="19">
        <v>4</v>
      </c>
      <c r="Q197" s="12" t="str">
        <f t="shared" ca="1" si="19"/>
        <v>No promotion</v>
      </c>
      <c r="R197" s="14">
        <f t="shared" si="24"/>
        <v>33648</v>
      </c>
    </row>
    <row r="198" spans="1:18" ht="15" x14ac:dyDescent="0.25">
      <c r="A198" s="7">
        <v>197</v>
      </c>
      <c r="B198" s="8" t="s">
        <v>238</v>
      </c>
      <c r="C198" s="8" t="s">
        <v>13</v>
      </c>
      <c r="D198" s="9">
        <v>43558</v>
      </c>
      <c r="E198" s="10">
        <f t="shared" ca="1" si="20"/>
        <v>5</v>
      </c>
      <c r="F198" s="18" t="str">
        <f t="shared" ca="1" si="21"/>
        <v>Senior</v>
      </c>
      <c r="G198" s="7" t="s">
        <v>14</v>
      </c>
      <c r="H198" s="8" t="s">
        <v>15</v>
      </c>
      <c r="I198" s="8" t="s">
        <v>25</v>
      </c>
      <c r="J198" s="8">
        <v>1467</v>
      </c>
      <c r="K198" s="8">
        <f t="shared" si="22"/>
        <v>17604</v>
      </c>
      <c r="L198" s="8">
        <v>5</v>
      </c>
      <c r="M198" s="8">
        <v>6</v>
      </c>
      <c r="N198" s="8">
        <v>0</v>
      </c>
      <c r="O198" s="8">
        <f t="shared" si="23"/>
        <v>6</v>
      </c>
      <c r="P198" s="18">
        <v>0</v>
      </c>
      <c r="Q198" s="8" t="str">
        <f t="shared" ca="1" si="19"/>
        <v>No promotion</v>
      </c>
      <c r="R198" s="10">
        <f t="shared" si="24"/>
        <v>17604</v>
      </c>
    </row>
    <row r="199" spans="1:18" ht="15" x14ac:dyDescent="0.25">
      <c r="A199" s="11">
        <v>198</v>
      </c>
      <c r="B199" s="12" t="s">
        <v>239</v>
      </c>
      <c r="C199" s="12" t="s">
        <v>13</v>
      </c>
      <c r="D199" s="13">
        <v>44141</v>
      </c>
      <c r="E199" s="14">
        <f t="shared" ca="1" si="20"/>
        <v>3</v>
      </c>
      <c r="F199" s="18" t="str">
        <f t="shared" ca="1" si="21"/>
        <v>Junior</v>
      </c>
      <c r="G199" s="11" t="s">
        <v>21</v>
      </c>
      <c r="H199" s="12" t="s">
        <v>206</v>
      </c>
      <c r="I199" s="12" t="s">
        <v>16</v>
      </c>
      <c r="J199" s="12">
        <v>997</v>
      </c>
      <c r="K199" s="12">
        <f t="shared" si="22"/>
        <v>11964</v>
      </c>
      <c r="L199" s="12">
        <v>5</v>
      </c>
      <c r="M199" s="12">
        <v>1</v>
      </c>
      <c r="N199" s="12">
        <v>0</v>
      </c>
      <c r="O199" s="12">
        <f t="shared" si="23"/>
        <v>1</v>
      </c>
      <c r="P199" s="19">
        <v>68</v>
      </c>
      <c r="Q199" s="12" t="str">
        <f t="shared" ca="1" si="19"/>
        <v>No promotion</v>
      </c>
      <c r="R199" s="14">
        <f t="shared" si="24"/>
        <v>11964.2</v>
      </c>
    </row>
    <row r="200" spans="1:18" ht="15" x14ac:dyDescent="0.25">
      <c r="A200" s="7">
        <v>199</v>
      </c>
      <c r="B200" s="8" t="s">
        <v>240</v>
      </c>
      <c r="C200" s="8" t="s">
        <v>13</v>
      </c>
      <c r="D200" s="9">
        <v>43705</v>
      </c>
      <c r="E200" s="10">
        <f t="shared" ca="1" si="20"/>
        <v>5</v>
      </c>
      <c r="F200" s="18" t="str">
        <f t="shared" ca="1" si="21"/>
        <v>Senior</v>
      </c>
      <c r="G200" s="7" t="s">
        <v>33</v>
      </c>
      <c r="H200" s="8" t="s">
        <v>18</v>
      </c>
      <c r="I200" s="8" t="s">
        <v>16</v>
      </c>
      <c r="J200" s="8">
        <v>1859</v>
      </c>
      <c r="K200" s="8">
        <f t="shared" si="22"/>
        <v>22308</v>
      </c>
      <c r="L200" s="8">
        <v>5</v>
      </c>
      <c r="M200" s="8">
        <v>5</v>
      </c>
      <c r="N200" s="8">
        <v>0</v>
      </c>
      <c r="O200" s="8">
        <f t="shared" si="23"/>
        <v>5</v>
      </c>
      <c r="P200" s="18">
        <v>1</v>
      </c>
      <c r="Q200" s="8" t="str">
        <f t="shared" ca="1" si="19"/>
        <v>No promotion</v>
      </c>
      <c r="R200" s="10">
        <f t="shared" si="24"/>
        <v>22308</v>
      </c>
    </row>
    <row r="201" spans="1:18" ht="15" x14ac:dyDescent="0.25">
      <c r="A201" s="11">
        <v>200</v>
      </c>
      <c r="B201" s="12" t="s">
        <v>241</v>
      </c>
      <c r="C201" s="12" t="s">
        <v>13</v>
      </c>
      <c r="D201" s="13">
        <v>43711</v>
      </c>
      <c r="E201" s="14">
        <f t="shared" ca="1" si="20"/>
        <v>5</v>
      </c>
      <c r="F201" s="18" t="str">
        <f t="shared" ca="1" si="21"/>
        <v>Senior</v>
      </c>
      <c r="G201" s="11" t="s">
        <v>58</v>
      </c>
      <c r="H201" s="12" t="s">
        <v>15</v>
      </c>
      <c r="I201" s="12" t="s">
        <v>29</v>
      </c>
      <c r="J201" s="12">
        <v>1231</v>
      </c>
      <c r="K201" s="12">
        <f t="shared" si="22"/>
        <v>14772</v>
      </c>
      <c r="L201" s="12">
        <v>1</v>
      </c>
      <c r="M201" s="12">
        <v>1</v>
      </c>
      <c r="N201" s="12">
        <v>5</v>
      </c>
      <c r="O201" s="12">
        <f t="shared" si="23"/>
        <v>6</v>
      </c>
      <c r="P201" s="19">
        <v>7</v>
      </c>
      <c r="Q201" s="12" t="str">
        <f t="shared" ca="1" si="19"/>
        <v>No promotion</v>
      </c>
      <c r="R201" s="14">
        <f t="shared" si="24"/>
        <v>14772</v>
      </c>
    </row>
    <row r="202" spans="1:18" ht="15" x14ac:dyDescent="0.25">
      <c r="A202" s="7">
        <v>201</v>
      </c>
      <c r="B202" s="8" t="s">
        <v>242</v>
      </c>
      <c r="C202" s="8" t="s">
        <v>13</v>
      </c>
      <c r="D202" s="9">
        <v>43665</v>
      </c>
      <c r="E202" s="10">
        <f t="shared" ca="1" si="20"/>
        <v>5</v>
      </c>
      <c r="F202" s="18" t="str">
        <f t="shared" ca="1" si="21"/>
        <v>Senior</v>
      </c>
      <c r="G202" s="7" t="s">
        <v>23</v>
      </c>
      <c r="H202" s="8" t="s">
        <v>15</v>
      </c>
      <c r="I202" s="8" t="s">
        <v>25</v>
      </c>
      <c r="J202" s="8">
        <v>719</v>
      </c>
      <c r="K202" s="8">
        <f t="shared" si="22"/>
        <v>8628</v>
      </c>
      <c r="L202" s="8">
        <v>5</v>
      </c>
      <c r="M202" s="8">
        <v>0</v>
      </c>
      <c r="N202" s="8">
        <v>0</v>
      </c>
      <c r="O202" s="8">
        <f t="shared" si="23"/>
        <v>0</v>
      </c>
      <c r="P202" s="18">
        <v>8</v>
      </c>
      <c r="Q202" s="8" t="str">
        <f t="shared" ca="1" si="19"/>
        <v>No promotion</v>
      </c>
      <c r="R202" s="10">
        <f t="shared" si="24"/>
        <v>8628</v>
      </c>
    </row>
    <row r="203" spans="1:18" ht="15" x14ac:dyDescent="0.25">
      <c r="A203" s="11">
        <v>202</v>
      </c>
      <c r="B203" s="12" t="s">
        <v>243</v>
      </c>
      <c r="C203" s="12" t="s">
        <v>13</v>
      </c>
      <c r="D203" s="13">
        <v>43982</v>
      </c>
      <c r="E203" s="14">
        <f t="shared" ca="1" si="20"/>
        <v>4</v>
      </c>
      <c r="F203" s="18" t="str">
        <f t="shared" ca="1" si="21"/>
        <v>Senior</v>
      </c>
      <c r="G203" s="11" t="s">
        <v>68</v>
      </c>
      <c r="H203" s="12" t="s">
        <v>24</v>
      </c>
      <c r="I203" s="12" t="s">
        <v>25</v>
      </c>
      <c r="J203" s="12">
        <v>2186</v>
      </c>
      <c r="K203" s="12">
        <f t="shared" si="22"/>
        <v>26232</v>
      </c>
      <c r="L203" s="12">
        <v>1</v>
      </c>
      <c r="M203" s="12">
        <v>2</v>
      </c>
      <c r="N203" s="12">
        <v>0</v>
      </c>
      <c r="O203" s="12">
        <f t="shared" si="23"/>
        <v>2</v>
      </c>
      <c r="P203" s="19">
        <v>10</v>
      </c>
      <c r="Q203" s="12" t="str">
        <f t="shared" ca="1" si="19"/>
        <v>No promotion</v>
      </c>
      <c r="R203" s="14">
        <f t="shared" si="24"/>
        <v>26232</v>
      </c>
    </row>
    <row r="204" spans="1:18" ht="15" x14ac:dyDescent="0.25">
      <c r="A204" s="7">
        <v>203</v>
      </c>
      <c r="B204" s="8" t="s">
        <v>244</v>
      </c>
      <c r="C204" s="8" t="s">
        <v>13</v>
      </c>
      <c r="D204" s="9">
        <v>43603</v>
      </c>
      <c r="E204" s="10">
        <f t="shared" ca="1" si="20"/>
        <v>5</v>
      </c>
      <c r="F204" s="18" t="str">
        <f t="shared" ca="1" si="21"/>
        <v>Senior</v>
      </c>
      <c r="G204" s="7" t="s">
        <v>65</v>
      </c>
      <c r="H204" s="8" t="s">
        <v>15</v>
      </c>
      <c r="I204" s="8" t="s">
        <v>16</v>
      </c>
      <c r="J204" s="8">
        <v>1605</v>
      </c>
      <c r="K204" s="8">
        <f t="shared" si="22"/>
        <v>19260</v>
      </c>
      <c r="L204" s="8">
        <v>4.5</v>
      </c>
      <c r="M204" s="8">
        <v>5</v>
      </c>
      <c r="N204" s="8">
        <v>4</v>
      </c>
      <c r="O204" s="8">
        <f t="shared" si="23"/>
        <v>9</v>
      </c>
      <c r="P204" s="18">
        <v>9</v>
      </c>
      <c r="Q204" s="8" t="str">
        <f t="shared" ca="1" si="19"/>
        <v>No promotion</v>
      </c>
      <c r="R204" s="10">
        <f t="shared" si="24"/>
        <v>19260</v>
      </c>
    </row>
    <row r="205" spans="1:18" ht="15" x14ac:dyDescent="0.25">
      <c r="A205" s="11">
        <v>204</v>
      </c>
      <c r="B205" s="12" t="s">
        <v>245</v>
      </c>
      <c r="C205" s="12" t="s">
        <v>13</v>
      </c>
      <c r="D205" s="13">
        <v>43237</v>
      </c>
      <c r="E205" s="14">
        <f t="shared" ca="1" si="20"/>
        <v>6</v>
      </c>
      <c r="F205" s="18" t="str">
        <f t="shared" ca="1" si="21"/>
        <v>Lead</v>
      </c>
      <c r="G205" s="11" t="s">
        <v>42</v>
      </c>
      <c r="H205" s="12" t="s">
        <v>15</v>
      </c>
      <c r="I205" s="12" t="s">
        <v>25</v>
      </c>
      <c r="J205" s="12">
        <v>2365</v>
      </c>
      <c r="K205" s="12">
        <f t="shared" si="22"/>
        <v>28380</v>
      </c>
      <c r="L205" s="12">
        <v>1</v>
      </c>
      <c r="M205" s="12">
        <v>0</v>
      </c>
      <c r="N205" s="12">
        <v>0</v>
      </c>
      <c r="O205" s="12">
        <f t="shared" si="23"/>
        <v>0</v>
      </c>
      <c r="P205" s="19">
        <v>73</v>
      </c>
      <c r="Q205" s="12" t="str">
        <f t="shared" ca="1" si="19"/>
        <v>promotion</v>
      </c>
      <c r="R205" s="14">
        <f t="shared" si="24"/>
        <v>28380</v>
      </c>
    </row>
    <row r="206" spans="1:18" ht="15" x14ac:dyDescent="0.25">
      <c r="A206" s="7">
        <v>205</v>
      </c>
      <c r="B206" s="8" t="s">
        <v>246</v>
      </c>
      <c r="C206" s="8" t="s">
        <v>13</v>
      </c>
      <c r="D206" s="9">
        <v>42842</v>
      </c>
      <c r="E206" s="10">
        <f t="shared" ca="1" si="20"/>
        <v>7</v>
      </c>
      <c r="F206" s="18" t="str">
        <f t="shared" ca="1" si="21"/>
        <v>Lead</v>
      </c>
      <c r="G206" s="7" t="s">
        <v>247</v>
      </c>
      <c r="H206" s="8" t="s">
        <v>38</v>
      </c>
      <c r="I206" s="8" t="s">
        <v>25</v>
      </c>
      <c r="J206" s="8">
        <v>1096</v>
      </c>
      <c r="K206" s="8">
        <f t="shared" si="22"/>
        <v>13152</v>
      </c>
      <c r="L206" s="8">
        <v>4.5</v>
      </c>
      <c r="M206" s="8">
        <v>4</v>
      </c>
      <c r="N206" s="8">
        <v>0</v>
      </c>
      <c r="O206" s="8">
        <f t="shared" si="23"/>
        <v>4</v>
      </c>
      <c r="P206" s="18">
        <v>8</v>
      </c>
      <c r="Q206" s="8" t="str">
        <f t="shared" ca="1" si="19"/>
        <v>No promotion</v>
      </c>
      <c r="R206" s="10">
        <f t="shared" si="24"/>
        <v>13152</v>
      </c>
    </row>
    <row r="207" spans="1:18" ht="15" x14ac:dyDescent="0.25">
      <c r="A207" s="11">
        <v>206</v>
      </c>
      <c r="B207" s="12" t="s">
        <v>248</v>
      </c>
      <c r="C207" s="12" t="s">
        <v>13</v>
      </c>
      <c r="D207" s="13">
        <v>43654</v>
      </c>
      <c r="E207" s="14">
        <f t="shared" ca="1" si="20"/>
        <v>5</v>
      </c>
      <c r="F207" s="18" t="str">
        <f t="shared" ca="1" si="21"/>
        <v>Senior</v>
      </c>
      <c r="G207" s="11" t="s">
        <v>42</v>
      </c>
      <c r="H207" s="12" t="s">
        <v>15</v>
      </c>
      <c r="I207" s="12" t="s">
        <v>29</v>
      </c>
      <c r="J207" s="12">
        <v>1037</v>
      </c>
      <c r="K207" s="12">
        <f t="shared" si="22"/>
        <v>12444</v>
      </c>
      <c r="L207" s="12">
        <v>3</v>
      </c>
      <c r="M207" s="12">
        <v>6</v>
      </c>
      <c r="N207" s="12">
        <v>0</v>
      </c>
      <c r="O207" s="12">
        <f t="shared" si="23"/>
        <v>6</v>
      </c>
      <c r="P207" s="19">
        <v>5</v>
      </c>
      <c r="Q207" s="12" t="str">
        <f t="shared" ca="1" si="19"/>
        <v>No promotion</v>
      </c>
      <c r="R207" s="14">
        <f t="shared" si="24"/>
        <v>12444</v>
      </c>
    </row>
    <row r="208" spans="1:18" ht="15" x14ac:dyDescent="0.25">
      <c r="A208" s="7">
        <v>207</v>
      </c>
      <c r="B208" s="8" t="s">
        <v>249</v>
      </c>
      <c r="C208" s="8" t="s">
        <v>13</v>
      </c>
      <c r="D208" s="9">
        <v>44168</v>
      </c>
      <c r="E208" s="10">
        <f t="shared" ca="1" si="20"/>
        <v>3</v>
      </c>
      <c r="F208" s="18" t="str">
        <f t="shared" ca="1" si="21"/>
        <v>Junior</v>
      </c>
      <c r="G208" s="7" t="s">
        <v>42</v>
      </c>
      <c r="H208" s="8" t="s">
        <v>38</v>
      </c>
      <c r="I208" s="8" t="s">
        <v>16</v>
      </c>
      <c r="J208" s="8">
        <v>1757</v>
      </c>
      <c r="K208" s="8">
        <f t="shared" si="22"/>
        <v>21084</v>
      </c>
      <c r="L208" s="8">
        <v>2</v>
      </c>
      <c r="M208" s="8">
        <v>6</v>
      </c>
      <c r="N208" s="8">
        <v>0</v>
      </c>
      <c r="O208" s="8">
        <f t="shared" si="23"/>
        <v>6</v>
      </c>
      <c r="P208" s="18">
        <v>13</v>
      </c>
      <c r="Q208" s="8" t="str">
        <f t="shared" ca="1" si="19"/>
        <v>No promotion</v>
      </c>
      <c r="R208" s="10">
        <f t="shared" si="24"/>
        <v>21084</v>
      </c>
    </row>
    <row r="209" spans="1:18" ht="15" x14ac:dyDescent="0.25">
      <c r="A209" s="11">
        <v>208</v>
      </c>
      <c r="B209" s="12" t="s">
        <v>250</v>
      </c>
      <c r="C209" s="12" t="s">
        <v>20</v>
      </c>
      <c r="D209" s="13">
        <v>44138</v>
      </c>
      <c r="E209" s="14">
        <f t="shared" ca="1" si="20"/>
        <v>3</v>
      </c>
      <c r="F209" s="18" t="str">
        <f t="shared" ca="1" si="21"/>
        <v>Junior</v>
      </c>
      <c r="G209" s="11" t="s">
        <v>58</v>
      </c>
      <c r="H209" s="12" t="s">
        <v>15</v>
      </c>
      <c r="I209" s="12" t="s">
        <v>25</v>
      </c>
      <c r="J209" s="12">
        <v>3405</v>
      </c>
      <c r="K209" s="12">
        <f t="shared" si="22"/>
        <v>40860</v>
      </c>
      <c r="L209" s="12">
        <v>5</v>
      </c>
      <c r="M209" s="12">
        <v>0</v>
      </c>
      <c r="N209" s="12">
        <v>0</v>
      </c>
      <c r="O209" s="12">
        <f t="shared" si="23"/>
        <v>0</v>
      </c>
      <c r="P209" s="19">
        <v>1</v>
      </c>
      <c r="Q209" s="12" t="str">
        <f t="shared" ca="1" si="19"/>
        <v>No promotion</v>
      </c>
      <c r="R209" s="14">
        <f t="shared" si="24"/>
        <v>40860</v>
      </c>
    </row>
    <row r="210" spans="1:18" ht="15" x14ac:dyDescent="0.25">
      <c r="A210" s="7">
        <v>209</v>
      </c>
      <c r="B210" s="8" t="s">
        <v>251</v>
      </c>
      <c r="C210" s="8" t="s">
        <v>13</v>
      </c>
      <c r="D210" s="9">
        <v>43262</v>
      </c>
      <c r="E210" s="10">
        <f t="shared" ca="1" si="20"/>
        <v>6</v>
      </c>
      <c r="F210" s="18" t="str">
        <f t="shared" ca="1" si="21"/>
        <v>Lead</v>
      </c>
      <c r="G210" s="7" t="s">
        <v>33</v>
      </c>
      <c r="H210" s="8" t="s">
        <v>24</v>
      </c>
      <c r="I210" s="8" t="s">
        <v>16</v>
      </c>
      <c r="J210" s="8">
        <v>2154</v>
      </c>
      <c r="K210" s="8">
        <f t="shared" si="22"/>
        <v>25848</v>
      </c>
      <c r="L210" s="8">
        <v>5</v>
      </c>
      <c r="M210" s="8">
        <v>0</v>
      </c>
      <c r="N210" s="8">
        <v>0</v>
      </c>
      <c r="O210" s="8">
        <f t="shared" si="23"/>
        <v>0</v>
      </c>
      <c r="P210" s="18">
        <v>0</v>
      </c>
      <c r="Q210" s="8" t="str">
        <f t="shared" ca="1" si="19"/>
        <v>No promotion</v>
      </c>
      <c r="R210" s="10">
        <f t="shared" si="24"/>
        <v>25848</v>
      </c>
    </row>
    <row r="211" spans="1:18" ht="15" x14ac:dyDescent="0.25">
      <c r="A211" s="11">
        <v>210</v>
      </c>
      <c r="B211" s="12" t="s">
        <v>252</v>
      </c>
      <c r="C211" s="12" t="s">
        <v>13</v>
      </c>
      <c r="D211" s="13">
        <v>43508</v>
      </c>
      <c r="E211" s="14">
        <f t="shared" ca="1" si="20"/>
        <v>5</v>
      </c>
      <c r="F211" s="18" t="str">
        <f t="shared" ca="1" si="21"/>
        <v>Senior</v>
      </c>
      <c r="G211" s="11" t="s">
        <v>45</v>
      </c>
      <c r="H211" s="12" t="s">
        <v>15</v>
      </c>
      <c r="I211" s="12" t="s">
        <v>25</v>
      </c>
      <c r="J211" s="12">
        <v>805</v>
      </c>
      <c r="K211" s="12">
        <f t="shared" si="22"/>
        <v>9660</v>
      </c>
      <c r="L211" s="12">
        <v>2</v>
      </c>
      <c r="M211" s="12">
        <v>0</v>
      </c>
      <c r="N211" s="12">
        <v>0</v>
      </c>
      <c r="O211" s="12">
        <f t="shared" si="23"/>
        <v>0</v>
      </c>
      <c r="P211" s="19">
        <v>6</v>
      </c>
      <c r="Q211" s="12" t="str">
        <f t="shared" ca="1" si="19"/>
        <v>No promotion</v>
      </c>
      <c r="R211" s="14">
        <f t="shared" si="24"/>
        <v>9660</v>
      </c>
    </row>
    <row r="212" spans="1:18" ht="15" x14ac:dyDescent="0.25">
      <c r="A212" s="7">
        <v>211</v>
      </c>
      <c r="B212" s="8" t="s">
        <v>253</v>
      </c>
      <c r="C212" s="8" t="s">
        <v>20</v>
      </c>
      <c r="D212" s="9">
        <v>43376</v>
      </c>
      <c r="E212" s="10">
        <f t="shared" ca="1" si="20"/>
        <v>6</v>
      </c>
      <c r="F212" s="18" t="str">
        <f t="shared" ca="1" si="21"/>
        <v>Lead</v>
      </c>
      <c r="G212" s="7" t="s">
        <v>138</v>
      </c>
      <c r="H212" s="8" t="s">
        <v>15</v>
      </c>
      <c r="I212" s="8" t="s">
        <v>25</v>
      </c>
      <c r="J212" s="8">
        <v>3093</v>
      </c>
      <c r="K212" s="8">
        <f t="shared" si="22"/>
        <v>37116</v>
      </c>
      <c r="L212" s="8">
        <v>4.5</v>
      </c>
      <c r="M212" s="8">
        <v>0</v>
      </c>
      <c r="N212" s="8">
        <v>0</v>
      </c>
      <c r="O212" s="8">
        <f t="shared" si="23"/>
        <v>0</v>
      </c>
      <c r="P212" s="18">
        <v>10</v>
      </c>
      <c r="Q212" s="8" t="str">
        <f t="shared" ca="1" si="19"/>
        <v>No promotion</v>
      </c>
      <c r="R212" s="10">
        <f t="shared" si="24"/>
        <v>37116</v>
      </c>
    </row>
    <row r="213" spans="1:18" ht="15" x14ac:dyDescent="0.25">
      <c r="A213" s="11">
        <v>212</v>
      </c>
      <c r="B213" s="12" t="s">
        <v>254</v>
      </c>
      <c r="C213" s="12" t="s">
        <v>13</v>
      </c>
      <c r="D213" s="13">
        <v>42957</v>
      </c>
      <c r="E213" s="14">
        <f t="shared" ca="1" si="20"/>
        <v>7</v>
      </c>
      <c r="F213" s="18" t="str">
        <f t="shared" ca="1" si="21"/>
        <v>Lead</v>
      </c>
      <c r="G213" s="11" t="s">
        <v>84</v>
      </c>
      <c r="H213" s="12" t="s">
        <v>18</v>
      </c>
      <c r="I213" s="12" t="s">
        <v>16</v>
      </c>
      <c r="J213" s="12">
        <v>1039</v>
      </c>
      <c r="K213" s="12">
        <f t="shared" si="22"/>
        <v>12468</v>
      </c>
      <c r="L213" s="12">
        <v>3</v>
      </c>
      <c r="M213" s="12">
        <v>2</v>
      </c>
      <c r="N213" s="12">
        <v>0</v>
      </c>
      <c r="O213" s="12">
        <f t="shared" si="23"/>
        <v>2</v>
      </c>
      <c r="P213" s="19">
        <v>87</v>
      </c>
      <c r="Q213" s="12" t="str">
        <f t="shared" ca="1" si="19"/>
        <v>promotion</v>
      </c>
      <c r="R213" s="14">
        <f t="shared" si="24"/>
        <v>12468</v>
      </c>
    </row>
    <row r="214" spans="1:18" ht="15" x14ac:dyDescent="0.25">
      <c r="A214" s="7">
        <v>213</v>
      </c>
      <c r="B214" s="8" t="s">
        <v>255</v>
      </c>
      <c r="C214" s="8" t="s">
        <v>13</v>
      </c>
      <c r="D214" s="9">
        <v>43792</v>
      </c>
      <c r="E214" s="10">
        <f t="shared" ca="1" si="20"/>
        <v>4</v>
      </c>
      <c r="F214" s="18" t="str">
        <f t="shared" ca="1" si="21"/>
        <v>Senior</v>
      </c>
      <c r="G214" s="7" t="s">
        <v>33</v>
      </c>
      <c r="H214" s="8" t="s">
        <v>15</v>
      </c>
      <c r="I214" s="8" t="s">
        <v>16</v>
      </c>
      <c r="J214" s="8">
        <v>1012</v>
      </c>
      <c r="K214" s="8">
        <f t="shared" si="22"/>
        <v>12144</v>
      </c>
      <c r="L214" s="8">
        <v>3</v>
      </c>
      <c r="M214" s="8">
        <v>1</v>
      </c>
      <c r="N214" s="8">
        <v>0</v>
      </c>
      <c r="O214" s="8">
        <f t="shared" si="23"/>
        <v>1</v>
      </c>
      <c r="P214" s="18">
        <v>7</v>
      </c>
      <c r="Q214" s="8" t="str">
        <f t="shared" ca="1" si="19"/>
        <v>No promotion</v>
      </c>
      <c r="R214" s="10">
        <f t="shared" si="24"/>
        <v>12144</v>
      </c>
    </row>
    <row r="215" spans="1:18" ht="15" x14ac:dyDescent="0.25">
      <c r="A215" s="11">
        <v>214</v>
      </c>
      <c r="B215" s="12" t="s">
        <v>256</v>
      </c>
      <c r="C215" s="12" t="s">
        <v>13</v>
      </c>
      <c r="D215" s="13">
        <v>42899</v>
      </c>
      <c r="E215" s="14">
        <f t="shared" ca="1" si="20"/>
        <v>7</v>
      </c>
      <c r="F215" s="18" t="str">
        <f t="shared" ca="1" si="21"/>
        <v>Lead</v>
      </c>
      <c r="G215" s="11" t="s">
        <v>31</v>
      </c>
      <c r="H215" s="12" t="s">
        <v>15</v>
      </c>
      <c r="I215" s="12" t="s">
        <v>25</v>
      </c>
      <c r="J215" s="12">
        <v>2216</v>
      </c>
      <c r="K215" s="12">
        <f t="shared" si="22"/>
        <v>26592</v>
      </c>
      <c r="L215" s="12">
        <v>2</v>
      </c>
      <c r="M215" s="12">
        <v>0</v>
      </c>
      <c r="N215" s="12">
        <v>0</v>
      </c>
      <c r="O215" s="12">
        <f t="shared" si="23"/>
        <v>0</v>
      </c>
      <c r="P215" s="19">
        <v>11</v>
      </c>
      <c r="Q215" s="12" t="str">
        <f t="shared" ca="1" si="19"/>
        <v>No promotion</v>
      </c>
      <c r="R215" s="14">
        <f t="shared" si="24"/>
        <v>26592</v>
      </c>
    </row>
    <row r="216" spans="1:18" ht="15" x14ac:dyDescent="0.25">
      <c r="A216" s="7">
        <v>215</v>
      </c>
      <c r="B216" s="8" t="s">
        <v>257</v>
      </c>
      <c r="C216" s="8" t="s">
        <v>13</v>
      </c>
      <c r="D216" s="9">
        <v>44163</v>
      </c>
      <c r="E216" s="10">
        <f t="shared" ca="1" si="20"/>
        <v>3</v>
      </c>
      <c r="F216" s="18" t="str">
        <f t="shared" ca="1" si="21"/>
        <v>Junior</v>
      </c>
      <c r="G216" s="7" t="s">
        <v>58</v>
      </c>
      <c r="H216" s="8" t="s">
        <v>15</v>
      </c>
      <c r="I216" s="8" t="s">
        <v>47</v>
      </c>
      <c r="J216" s="8">
        <v>2020</v>
      </c>
      <c r="K216" s="8">
        <f t="shared" si="22"/>
        <v>24240</v>
      </c>
      <c r="L216" s="8">
        <v>4.5</v>
      </c>
      <c r="M216" s="8">
        <v>0</v>
      </c>
      <c r="N216" s="8">
        <v>5</v>
      </c>
      <c r="O216" s="8">
        <f t="shared" si="23"/>
        <v>5</v>
      </c>
      <c r="P216" s="18">
        <v>0</v>
      </c>
      <c r="Q216" s="8" t="str">
        <f t="shared" ca="1" si="19"/>
        <v>No promotion</v>
      </c>
      <c r="R216" s="10">
        <f t="shared" si="24"/>
        <v>24240</v>
      </c>
    </row>
    <row r="217" spans="1:18" ht="15" x14ac:dyDescent="0.25">
      <c r="A217" s="11">
        <v>216</v>
      </c>
      <c r="B217" s="12" t="s">
        <v>258</v>
      </c>
      <c r="C217" s="12" t="s">
        <v>13</v>
      </c>
      <c r="D217" s="13">
        <v>42680</v>
      </c>
      <c r="E217" s="14">
        <f t="shared" ca="1" si="20"/>
        <v>7</v>
      </c>
      <c r="F217" s="18" t="str">
        <f t="shared" ca="1" si="21"/>
        <v>Lead</v>
      </c>
      <c r="G217" s="11" t="s">
        <v>28</v>
      </c>
      <c r="H217" s="12" t="s">
        <v>24</v>
      </c>
      <c r="I217" s="12" t="s">
        <v>29</v>
      </c>
      <c r="J217" s="12">
        <v>3309</v>
      </c>
      <c r="K217" s="12">
        <f t="shared" si="22"/>
        <v>39708</v>
      </c>
      <c r="L217" s="12">
        <v>4.5</v>
      </c>
      <c r="M217" s="12">
        <v>1</v>
      </c>
      <c r="N217" s="12">
        <v>0</v>
      </c>
      <c r="O217" s="12">
        <f t="shared" si="23"/>
        <v>1</v>
      </c>
      <c r="P217" s="19">
        <v>7</v>
      </c>
      <c r="Q217" s="12" t="str">
        <f t="shared" ca="1" si="19"/>
        <v>No promotion</v>
      </c>
      <c r="R217" s="14">
        <f t="shared" si="24"/>
        <v>39708</v>
      </c>
    </row>
    <row r="218" spans="1:18" ht="15" x14ac:dyDescent="0.25">
      <c r="A218" s="7">
        <v>217</v>
      </c>
      <c r="B218" s="8" t="s">
        <v>259</v>
      </c>
      <c r="C218" s="8" t="s">
        <v>13</v>
      </c>
      <c r="D218" s="9">
        <v>43956</v>
      </c>
      <c r="E218" s="10">
        <f t="shared" ca="1" si="20"/>
        <v>4</v>
      </c>
      <c r="F218" s="18" t="str">
        <f t="shared" ca="1" si="21"/>
        <v>Senior</v>
      </c>
      <c r="G218" s="7" t="s">
        <v>33</v>
      </c>
      <c r="H218" s="8" t="s">
        <v>24</v>
      </c>
      <c r="I218" s="8" t="s">
        <v>29</v>
      </c>
      <c r="J218" s="8">
        <v>983</v>
      </c>
      <c r="K218" s="8">
        <f t="shared" si="22"/>
        <v>11796</v>
      </c>
      <c r="L218" s="8">
        <v>2</v>
      </c>
      <c r="M218" s="8">
        <v>6</v>
      </c>
      <c r="N218" s="8">
        <v>0</v>
      </c>
      <c r="O218" s="8">
        <f t="shared" si="23"/>
        <v>6</v>
      </c>
      <c r="P218" s="18">
        <v>0</v>
      </c>
      <c r="Q218" s="8" t="str">
        <f t="shared" ca="1" si="19"/>
        <v>No promotion</v>
      </c>
      <c r="R218" s="10">
        <f t="shared" si="24"/>
        <v>11796</v>
      </c>
    </row>
    <row r="219" spans="1:18" ht="15" x14ac:dyDescent="0.25">
      <c r="A219" s="11">
        <v>218</v>
      </c>
      <c r="B219" s="12" t="s">
        <v>260</v>
      </c>
      <c r="C219" s="12" t="s">
        <v>13</v>
      </c>
      <c r="D219" s="13">
        <v>43184</v>
      </c>
      <c r="E219" s="14">
        <f t="shared" ca="1" si="20"/>
        <v>6</v>
      </c>
      <c r="F219" s="18" t="str">
        <f t="shared" ca="1" si="21"/>
        <v>Lead</v>
      </c>
      <c r="G219" s="11" t="s">
        <v>23</v>
      </c>
      <c r="H219" s="12" t="s">
        <v>15</v>
      </c>
      <c r="I219" s="12" t="s">
        <v>25</v>
      </c>
      <c r="J219" s="12">
        <v>741</v>
      </c>
      <c r="K219" s="12">
        <f t="shared" si="22"/>
        <v>8892</v>
      </c>
      <c r="L219" s="12">
        <v>3</v>
      </c>
      <c r="M219" s="12">
        <v>0</v>
      </c>
      <c r="N219" s="12">
        <v>0</v>
      </c>
      <c r="O219" s="12">
        <f t="shared" si="23"/>
        <v>0</v>
      </c>
      <c r="P219" s="19">
        <v>1</v>
      </c>
      <c r="Q219" s="12" t="str">
        <f t="shared" ca="1" si="19"/>
        <v>No promotion</v>
      </c>
      <c r="R219" s="14">
        <f t="shared" si="24"/>
        <v>8892</v>
      </c>
    </row>
    <row r="220" spans="1:18" ht="15" x14ac:dyDescent="0.25">
      <c r="A220" s="7">
        <v>219</v>
      </c>
      <c r="B220" s="8" t="s">
        <v>261</v>
      </c>
      <c r="C220" s="8" t="s">
        <v>13</v>
      </c>
      <c r="D220" s="9">
        <v>42626</v>
      </c>
      <c r="E220" s="10">
        <f t="shared" ca="1" si="20"/>
        <v>8</v>
      </c>
      <c r="F220" s="18" t="str">
        <f t="shared" ca="1" si="21"/>
        <v>Over Qlualifided</v>
      </c>
      <c r="G220" s="7" t="s">
        <v>33</v>
      </c>
      <c r="H220" s="8" t="s">
        <v>24</v>
      </c>
      <c r="I220" s="8" t="s">
        <v>25</v>
      </c>
      <c r="J220" s="8">
        <v>1171</v>
      </c>
      <c r="K220" s="8">
        <f t="shared" si="22"/>
        <v>14052</v>
      </c>
      <c r="L220" s="8">
        <v>4.5</v>
      </c>
      <c r="M220" s="8">
        <v>0</v>
      </c>
      <c r="N220" s="8">
        <v>0</v>
      </c>
      <c r="O220" s="8">
        <f t="shared" si="23"/>
        <v>0</v>
      </c>
      <c r="P220" s="18">
        <v>0</v>
      </c>
      <c r="Q220" s="8" t="str">
        <f t="shared" ca="1" si="19"/>
        <v>No promotion</v>
      </c>
      <c r="R220" s="10">
        <f t="shared" si="24"/>
        <v>14052</v>
      </c>
    </row>
    <row r="221" spans="1:18" ht="15" x14ac:dyDescent="0.25">
      <c r="A221" s="11">
        <v>220</v>
      </c>
      <c r="B221" s="12" t="s">
        <v>262</v>
      </c>
      <c r="C221" s="12" t="s">
        <v>13</v>
      </c>
      <c r="D221" s="13">
        <v>43817</v>
      </c>
      <c r="E221" s="14">
        <f t="shared" ca="1" si="20"/>
        <v>4</v>
      </c>
      <c r="F221" s="18" t="str">
        <f t="shared" ca="1" si="21"/>
        <v>Senior</v>
      </c>
      <c r="G221" s="11" t="s">
        <v>58</v>
      </c>
      <c r="H221" s="12" t="s">
        <v>15</v>
      </c>
      <c r="I221" s="12" t="s">
        <v>29</v>
      </c>
      <c r="J221" s="12">
        <v>2512</v>
      </c>
      <c r="K221" s="12">
        <f t="shared" si="22"/>
        <v>30144</v>
      </c>
      <c r="L221" s="12">
        <v>5</v>
      </c>
      <c r="M221" s="12">
        <v>6</v>
      </c>
      <c r="N221" s="12">
        <v>0</v>
      </c>
      <c r="O221" s="12">
        <f t="shared" si="23"/>
        <v>6</v>
      </c>
      <c r="P221" s="19">
        <v>10</v>
      </c>
      <c r="Q221" s="12" t="str">
        <f t="shared" ca="1" si="19"/>
        <v>No promotion</v>
      </c>
      <c r="R221" s="14">
        <f t="shared" si="24"/>
        <v>30144</v>
      </c>
    </row>
    <row r="222" spans="1:18" ht="15" x14ac:dyDescent="0.25">
      <c r="A222" s="7">
        <v>221</v>
      </c>
      <c r="B222" s="8" t="s">
        <v>263</v>
      </c>
      <c r="C222" s="8" t="s">
        <v>20</v>
      </c>
      <c r="D222" s="9">
        <v>43553</v>
      </c>
      <c r="E222" s="10">
        <f t="shared" ca="1" si="20"/>
        <v>5</v>
      </c>
      <c r="F222" s="18" t="str">
        <f t="shared" ca="1" si="21"/>
        <v>Senior</v>
      </c>
      <c r="G222" s="7" t="s">
        <v>14</v>
      </c>
      <c r="H222" s="8" t="s">
        <v>15</v>
      </c>
      <c r="I222" s="8" t="s">
        <v>16</v>
      </c>
      <c r="J222" s="8">
        <v>1608</v>
      </c>
      <c r="K222" s="8">
        <f t="shared" si="22"/>
        <v>19296</v>
      </c>
      <c r="L222" s="8">
        <v>1</v>
      </c>
      <c r="M222" s="8">
        <v>0</v>
      </c>
      <c r="N222" s="8">
        <v>3</v>
      </c>
      <c r="O222" s="8">
        <f t="shared" si="23"/>
        <v>3</v>
      </c>
      <c r="P222" s="18">
        <v>4</v>
      </c>
      <c r="Q222" s="8" t="str">
        <f t="shared" ca="1" si="19"/>
        <v>No promotion</v>
      </c>
      <c r="R222" s="10">
        <f t="shared" si="24"/>
        <v>19296</v>
      </c>
    </row>
    <row r="223" spans="1:18" ht="15" x14ac:dyDescent="0.25">
      <c r="A223" s="11">
        <v>222</v>
      </c>
      <c r="B223" s="12" t="s">
        <v>264</v>
      </c>
      <c r="C223" s="12" t="s">
        <v>13</v>
      </c>
      <c r="D223" s="13">
        <v>43945</v>
      </c>
      <c r="E223" s="14">
        <f t="shared" ca="1" si="20"/>
        <v>4</v>
      </c>
      <c r="F223" s="18" t="str">
        <f t="shared" ca="1" si="21"/>
        <v>Senior</v>
      </c>
      <c r="G223" s="11" t="s">
        <v>58</v>
      </c>
      <c r="H223" s="12" t="s">
        <v>24</v>
      </c>
      <c r="I223" s="12" t="s">
        <v>29</v>
      </c>
      <c r="J223" s="12">
        <v>1677</v>
      </c>
      <c r="K223" s="12">
        <f t="shared" si="22"/>
        <v>20124</v>
      </c>
      <c r="L223" s="12">
        <v>1</v>
      </c>
      <c r="M223" s="12">
        <v>0</v>
      </c>
      <c r="N223" s="12">
        <v>0</v>
      </c>
      <c r="O223" s="12">
        <f t="shared" si="23"/>
        <v>0</v>
      </c>
      <c r="P223" s="19">
        <v>12</v>
      </c>
      <c r="Q223" s="12" t="str">
        <f t="shared" ca="1" si="19"/>
        <v>No promotion</v>
      </c>
      <c r="R223" s="14">
        <f t="shared" si="24"/>
        <v>20124</v>
      </c>
    </row>
    <row r="224" spans="1:18" ht="15" x14ac:dyDescent="0.25">
      <c r="A224" s="7">
        <v>223</v>
      </c>
      <c r="B224" s="8" t="s">
        <v>265</v>
      </c>
      <c r="C224" s="8" t="s">
        <v>20</v>
      </c>
      <c r="D224" s="9">
        <v>43215</v>
      </c>
      <c r="E224" s="10">
        <f t="shared" ca="1" si="20"/>
        <v>6</v>
      </c>
      <c r="F224" s="18" t="str">
        <f t="shared" ca="1" si="21"/>
        <v>Lead</v>
      </c>
      <c r="G224" s="7" t="s">
        <v>58</v>
      </c>
      <c r="H224" s="8" t="s">
        <v>15</v>
      </c>
      <c r="I224" s="8" t="s">
        <v>16</v>
      </c>
      <c r="J224" s="8">
        <v>3414</v>
      </c>
      <c r="K224" s="8">
        <f t="shared" si="22"/>
        <v>40968</v>
      </c>
      <c r="L224" s="8">
        <v>5</v>
      </c>
      <c r="M224" s="8">
        <v>0</v>
      </c>
      <c r="N224" s="8">
        <v>0</v>
      </c>
      <c r="O224" s="8">
        <f t="shared" si="23"/>
        <v>0</v>
      </c>
      <c r="P224" s="18">
        <v>2</v>
      </c>
      <c r="Q224" s="8" t="str">
        <f t="shared" ca="1" si="19"/>
        <v>No promotion</v>
      </c>
      <c r="R224" s="10">
        <f t="shared" si="24"/>
        <v>40968</v>
      </c>
    </row>
    <row r="225" spans="1:18" ht="15" x14ac:dyDescent="0.25">
      <c r="A225" s="11">
        <v>224</v>
      </c>
      <c r="B225" s="12" t="s">
        <v>266</v>
      </c>
      <c r="C225" s="12" t="s">
        <v>13</v>
      </c>
      <c r="D225" s="13">
        <v>43553</v>
      </c>
      <c r="E225" s="14">
        <f t="shared" ca="1" si="20"/>
        <v>5</v>
      </c>
      <c r="F225" s="18" t="str">
        <f t="shared" ca="1" si="21"/>
        <v>Senior</v>
      </c>
      <c r="G225" s="11" t="s">
        <v>58</v>
      </c>
      <c r="H225" s="12" t="s">
        <v>206</v>
      </c>
      <c r="I225" s="12" t="s">
        <v>25</v>
      </c>
      <c r="J225" s="12">
        <v>1358</v>
      </c>
      <c r="K225" s="12">
        <f t="shared" si="22"/>
        <v>16296</v>
      </c>
      <c r="L225" s="12">
        <v>5</v>
      </c>
      <c r="M225" s="12">
        <v>0</v>
      </c>
      <c r="N225" s="12">
        <v>0</v>
      </c>
      <c r="O225" s="12">
        <f t="shared" si="23"/>
        <v>0</v>
      </c>
      <c r="P225" s="19">
        <v>10</v>
      </c>
      <c r="Q225" s="12" t="str">
        <f t="shared" ca="1" si="19"/>
        <v>No promotion</v>
      </c>
      <c r="R225" s="14">
        <f t="shared" si="24"/>
        <v>16296</v>
      </c>
    </row>
    <row r="226" spans="1:18" ht="15" x14ac:dyDescent="0.25">
      <c r="A226" s="7">
        <v>225</v>
      </c>
      <c r="B226" s="8" t="s">
        <v>267</v>
      </c>
      <c r="C226" s="8" t="s">
        <v>13</v>
      </c>
      <c r="D226" s="9">
        <v>43694</v>
      </c>
      <c r="E226" s="10">
        <f t="shared" ca="1" si="20"/>
        <v>5</v>
      </c>
      <c r="F226" s="18" t="str">
        <f t="shared" ca="1" si="21"/>
        <v>Senior</v>
      </c>
      <c r="G226" s="7" t="s">
        <v>33</v>
      </c>
      <c r="H226" s="8" t="s">
        <v>15</v>
      </c>
      <c r="I226" s="8" t="s">
        <v>47</v>
      </c>
      <c r="J226" s="8">
        <v>703</v>
      </c>
      <c r="K226" s="8">
        <f t="shared" si="22"/>
        <v>8436</v>
      </c>
      <c r="L226" s="8">
        <v>4.5</v>
      </c>
      <c r="M226" s="8">
        <v>0</v>
      </c>
      <c r="N226" s="8">
        <v>0</v>
      </c>
      <c r="O226" s="8">
        <f t="shared" si="23"/>
        <v>0</v>
      </c>
      <c r="P226" s="18">
        <v>64</v>
      </c>
      <c r="Q226" s="8" t="str">
        <f t="shared" ca="1" si="19"/>
        <v>No promotion</v>
      </c>
      <c r="R226" s="10">
        <f t="shared" si="24"/>
        <v>8436.2000000000007</v>
      </c>
    </row>
    <row r="227" spans="1:18" ht="15" x14ac:dyDescent="0.25">
      <c r="A227" s="11">
        <v>226</v>
      </c>
      <c r="B227" s="12" t="s">
        <v>268</v>
      </c>
      <c r="C227" s="12" t="s">
        <v>20</v>
      </c>
      <c r="D227" s="13">
        <v>43443</v>
      </c>
      <c r="E227" s="14">
        <f t="shared" ca="1" si="20"/>
        <v>5</v>
      </c>
      <c r="F227" s="18" t="str">
        <f t="shared" ca="1" si="21"/>
        <v>Senior</v>
      </c>
      <c r="G227" s="11" t="s">
        <v>28</v>
      </c>
      <c r="H227" s="12" t="s">
        <v>15</v>
      </c>
      <c r="I227" s="12" t="s">
        <v>25</v>
      </c>
      <c r="J227" s="12">
        <v>2017</v>
      </c>
      <c r="K227" s="12">
        <f t="shared" si="22"/>
        <v>24204</v>
      </c>
      <c r="L227" s="12">
        <v>2</v>
      </c>
      <c r="M227" s="12">
        <v>0</v>
      </c>
      <c r="N227" s="12">
        <v>1</v>
      </c>
      <c r="O227" s="12">
        <f t="shared" si="23"/>
        <v>1</v>
      </c>
      <c r="P227" s="19">
        <v>8</v>
      </c>
      <c r="Q227" s="12" t="str">
        <f t="shared" ca="1" si="19"/>
        <v>No promotion</v>
      </c>
      <c r="R227" s="14">
        <f t="shared" si="24"/>
        <v>24204</v>
      </c>
    </row>
    <row r="228" spans="1:18" ht="15" x14ac:dyDescent="0.25">
      <c r="A228" s="7">
        <v>227</v>
      </c>
      <c r="B228" s="8" t="s">
        <v>269</v>
      </c>
      <c r="C228" s="8" t="s">
        <v>13</v>
      </c>
      <c r="D228" s="9">
        <v>43687</v>
      </c>
      <c r="E228" s="10">
        <f t="shared" ca="1" si="20"/>
        <v>5</v>
      </c>
      <c r="F228" s="18" t="str">
        <f t="shared" ca="1" si="21"/>
        <v>Senior</v>
      </c>
      <c r="G228" s="7" t="s">
        <v>28</v>
      </c>
      <c r="H228" s="8" t="s">
        <v>15</v>
      </c>
      <c r="I228" s="8" t="s">
        <v>25</v>
      </c>
      <c r="J228" s="8">
        <v>1806</v>
      </c>
      <c r="K228" s="8">
        <f t="shared" si="22"/>
        <v>21672</v>
      </c>
      <c r="L228" s="8">
        <v>5</v>
      </c>
      <c r="M228" s="8">
        <v>0</v>
      </c>
      <c r="N228" s="8">
        <v>0</v>
      </c>
      <c r="O228" s="8">
        <f t="shared" si="23"/>
        <v>0</v>
      </c>
      <c r="P228" s="18">
        <v>7</v>
      </c>
      <c r="Q228" s="8" t="str">
        <f t="shared" ca="1" si="19"/>
        <v>No promotion</v>
      </c>
      <c r="R228" s="10">
        <f t="shared" si="24"/>
        <v>21672</v>
      </c>
    </row>
    <row r="229" spans="1:18" ht="15" x14ac:dyDescent="0.25">
      <c r="A229" s="11">
        <v>228</v>
      </c>
      <c r="B229" s="12" t="s">
        <v>270</v>
      </c>
      <c r="C229" s="12" t="s">
        <v>20</v>
      </c>
      <c r="D229" s="13">
        <v>43663</v>
      </c>
      <c r="E229" s="14">
        <f t="shared" ca="1" si="20"/>
        <v>5</v>
      </c>
      <c r="F229" s="18" t="str">
        <f t="shared" ca="1" si="21"/>
        <v>Senior</v>
      </c>
      <c r="G229" s="11" t="s">
        <v>84</v>
      </c>
      <c r="H229" s="12" t="s">
        <v>15</v>
      </c>
      <c r="I229" s="12" t="s">
        <v>29</v>
      </c>
      <c r="J229" s="12">
        <v>2421</v>
      </c>
      <c r="K229" s="12">
        <f t="shared" si="22"/>
        <v>29052</v>
      </c>
      <c r="L229" s="12">
        <v>3</v>
      </c>
      <c r="M229" s="12">
        <v>6</v>
      </c>
      <c r="N229" s="12">
        <v>0</v>
      </c>
      <c r="O229" s="12">
        <f t="shared" si="23"/>
        <v>6</v>
      </c>
      <c r="P229" s="19">
        <v>16</v>
      </c>
      <c r="Q229" s="12" t="str">
        <f t="shared" ca="1" si="19"/>
        <v>No promotion</v>
      </c>
      <c r="R229" s="14">
        <f t="shared" si="24"/>
        <v>29052</v>
      </c>
    </row>
    <row r="230" spans="1:18" ht="15" x14ac:dyDescent="0.25">
      <c r="A230" s="7">
        <v>229</v>
      </c>
      <c r="B230" s="8" t="s">
        <v>271</v>
      </c>
      <c r="C230" s="8" t="s">
        <v>13</v>
      </c>
      <c r="D230" s="9">
        <v>43256</v>
      </c>
      <c r="E230" s="10">
        <f t="shared" ca="1" si="20"/>
        <v>6</v>
      </c>
      <c r="F230" s="18" t="str">
        <f t="shared" ca="1" si="21"/>
        <v>Lead</v>
      </c>
      <c r="G230" s="7" t="s">
        <v>45</v>
      </c>
      <c r="H230" s="8" t="s">
        <v>24</v>
      </c>
      <c r="I230" s="8" t="s">
        <v>29</v>
      </c>
      <c r="J230" s="8">
        <v>1461</v>
      </c>
      <c r="K230" s="8">
        <f t="shared" si="22"/>
        <v>17532</v>
      </c>
      <c r="L230" s="8">
        <v>5</v>
      </c>
      <c r="M230" s="8">
        <v>1</v>
      </c>
      <c r="N230" s="8">
        <v>0</v>
      </c>
      <c r="O230" s="8">
        <f t="shared" si="23"/>
        <v>1</v>
      </c>
      <c r="P230" s="18">
        <v>7</v>
      </c>
      <c r="Q230" s="8" t="str">
        <f t="shared" ca="1" si="19"/>
        <v>No promotion</v>
      </c>
      <c r="R230" s="10">
        <f t="shared" si="24"/>
        <v>17532</v>
      </c>
    </row>
    <row r="231" spans="1:18" ht="15" x14ac:dyDescent="0.25">
      <c r="A231" s="11">
        <v>230</v>
      </c>
      <c r="B231" s="12" t="s">
        <v>272</v>
      </c>
      <c r="C231" s="12" t="s">
        <v>20</v>
      </c>
      <c r="D231" s="13">
        <v>44106</v>
      </c>
      <c r="E231" s="14">
        <f t="shared" ca="1" si="20"/>
        <v>4</v>
      </c>
      <c r="F231" s="18" t="str">
        <f t="shared" ca="1" si="21"/>
        <v>Senior</v>
      </c>
      <c r="G231" s="11" t="s">
        <v>23</v>
      </c>
      <c r="H231" s="12" t="s">
        <v>15</v>
      </c>
      <c r="I231" s="12" t="s">
        <v>47</v>
      </c>
      <c r="J231" s="12">
        <v>1287</v>
      </c>
      <c r="K231" s="12">
        <f t="shared" si="22"/>
        <v>15444</v>
      </c>
      <c r="L231" s="12">
        <v>1</v>
      </c>
      <c r="M231" s="12">
        <v>0</v>
      </c>
      <c r="N231" s="12">
        <v>0</v>
      </c>
      <c r="O231" s="12">
        <f t="shared" si="23"/>
        <v>0</v>
      </c>
      <c r="P231" s="19">
        <v>7</v>
      </c>
      <c r="Q231" s="12" t="str">
        <f t="shared" ca="1" si="19"/>
        <v>No promotion</v>
      </c>
      <c r="R231" s="14">
        <f t="shared" si="24"/>
        <v>15444</v>
      </c>
    </row>
    <row r="232" spans="1:18" ht="15" x14ac:dyDescent="0.25">
      <c r="A232" s="7">
        <v>231</v>
      </c>
      <c r="B232" s="8" t="s">
        <v>273</v>
      </c>
      <c r="C232" s="8" t="s">
        <v>13</v>
      </c>
      <c r="D232" s="9">
        <v>43244</v>
      </c>
      <c r="E232" s="10">
        <f t="shared" ca="1" si="20"/>
        <v>6</v>
      </c>
      <c r="F232" s="18" t="str">
        <f t="shared" ca="1" si="21"/>
        <v>Lead</v>
      </c>
      <c r="G232" s="7" t="s">
        <v>23</v>
      </c>
      <c r="H232" s="8" t="s">
        <v>15</v>
      </c>
      <c r="I232" s="8" t="s">
        <v>25</v>
      </c>
      <c r="J232" s="8">
        <v>2756</v>
      </c>
      <c r="K232" s="8">
        <f t="shared" si="22"/>
        <v>33072</v>
      </c>
      <c r="L232" s="8">
        <v>3</v>
      </c>
      <c r="M232" s="8">
        <v>2</v>
      </c>
      <c r="N232" s="8">
        <v>0</v>
      </c>
      <c r="O232" s="8">
        <f t="shared" si="23"/>
        <v>2</v>
      </c>
      <c r="P232" s="18">
        <v>4</v>
      </c>
      <c r="Q232" s="8" t="str">
        <f t="shared" ca="1" si="19"/>
        <v>No promotion</v>
      </c>
      <c r="R232" s="10">
        <f t="shared" si="24"/>
        <v>33072</v>
      </c>
    </row>
    <row r="233" spans="1:18" ht="15" x14ac:dyDescent="0.25">
      <c r="A233" s="11">
        <v>232</v>
      </c>
      <c r="B233" s="12" t="s">
        <v>274</v>
      </c>
      <c r="C233" s="12" t="s">
        <v>13</v>
      </c>
      <c r="D233" s="13">
        <v>43474</v>
      </c>
      <c r="E233" s="14">
        <f t="shared" ca="1" si="20"/>
        <v>5</v>
      </c>
      <c r="F233" s="18" t="str">
        <f t="shared" ca="1" si="21"/>
        <v>Senior</v>
      </c>
      <c r="G233" s="11" t="s">
        <v>14</v>
      </c>
      <c r="H233" s="12" t="s">
        <v>15</v>
      </c>
      <c r="I233" s="12" t="s">
        <v>25</v>
      </c>
      <c r="J233" s="12">
        <v>2332</v>
      </c>
      <c r="K233" s="12">
        <f t="shared" si="22"/>
        <v>27984</v>
      </c>
      <c r="L233" s="12">
        <v>5</v>
      </c>
      <c r="M233" s="12">
        <v>0</v>
      </c>
      <c r="N233" s="12">
        <v>0</v>
      </c>
      <c r="O233" s="12">
        <f t="shared" si="23"/>
        <v>0</v>
      </c>
      <c r="P233" s="19">
        <v>2</v>
      </c>
      <c r="Q233" s="12" t="str">
        <f t="shared" ca="1" si="19"/>
        <v>No promotion</v>
      </c>
      <c r="R233" s="14">
        <f t="shared" si="24"/>
        <v>27984</v>
      </c>
    </row>
    <row r="234" spans="1:18" ht="15" x14ac:dyDescent="0.25">
      <c r="A234" s="7">
        <v>233</v>
      </c>
      <c r="B234" s="8" t="s">
        <v>275</v>
      </c>
      <c r="C234" s="8" t="s">
        <v>13</v>
      </c>
      <c r="D234" s="9">
        <v>43795</v>
      </c>
      <c r="E234" s="10">
        <f t="shared" ca="1" si="20"/>
        <v>4</v>
      </c>
      <c r="F234" s="18" t="str">
        <f t="shared" ca="1" si="21"/>
        <v>Senior</v>
      </c>
      <c r="G234" s="7" t="s">
        <v>56</v>
      </c>
      <c r="H234" s="8" t="s">
        <v>15</v>
      </c>
      <c r="I234" s="8" t="s">
        <v>25</v>
      </c>
      <c r="J234" s="8">
        <v>812</v>
      </c>
      <c r="K234" s="8">
        <f t="shared" si="22"/>
        <v>9744</v>
      </c>
      <c r="L234" s="8">
        <v>3</v>
      </c>
      <c r="M234" s="8">
        <v>0</v>
      </c>
      <c r="N234" s="8">
        <v>0</v>
      </c>
      <c r="O234" s="8">
        <f t="shared" si="23"/>
        <v>0</v>
      </c>
      <c r="P234" s="18">
        <v>10</v>
      </c>
      <c r="Q234" s="8" t="str">
        <f t="shared" ca="1" si="19"/>
        <v>No promotion</v>
      </c>
      <c r="R234" s="10">
        <f t="shared" si="24"/>
        <v>9744</v>
      </c>
    </row>
    <row r="235" spans="1:18" ht="15" x14ac:dyDescent="0.25">
      <c r="A235" s="11">
        <v>234</v>
      </c>
      <c r="B235" s="12" t="s">
        <v>276</v>
      </c>
      <c r="C235" s="12" t="s">
        <v>13</v>
      </c>
      <c r="D235" s="13">
        <v>44103</v>
      </c>
      <c r="E235" s="14">
        <f t="shared" ca="1" si="20"/>
        <v>4</v>
      </c>
      <c r="F235" s="18" t="str">
        <f t="shared" ca="1" si="21"/>
        <v>Senior</v>
      </c>
      <c r="G235" s="11" t="s">
        <v>23</v>
      </c>
      <c r="H235" s="12" t="s">
        <v>15</v>
      </c>
      <c r="I235" s="12" t="s">
        <v>29</v>
      </c>
      <c r="J235" s="12">
        <v>2651</v>
      </c>
      <c r="K235" s="12">
        <f t="shared" si="22"/>
        <v>31812</v>
      </c>
      <c r="L235" s="12">
        <v>1</v>
      </c>
      <c r="M235" s="12">
        <v>0</v>
      </c>
      <c r="N235" s="12">
        <v>0</v>
      </c>
      <c r="O235" s="12">
        <f t="shared" si="23"/>
        <v>0</v>
      </c>
      <c r="P235" s="19">
        <v>12</v>
      </c>
      <c r="Q235" s="12" t="str">
        <f t="shared" ca="1" si="19"/>
        <v>No promotion</v>
      </c>
      <c r="R235" s="14">
        <f t="shared" si="24"/>
        <v>31812</v>
      </c>
    </row>
    <row r="236" spans="1:18" ht="15" x14ac:dyDescent="0.25">
      <c r="A236" s="7">
        <v>235</v>
      </c>
      <c r="B236" s="8" t="s">
        <v>277</v>
      </c>
      <c r="C236" s="8" t="s">
        <v>13</v>
      </c>
      <c r="D236" s="9">
        <v>43547</v>
      </c>
      <c r="E236" s="10">
        <f t="shared" ca="1" si="20"/>
        <v>5</v>
      </c>
      <c r="F236" s="18" t="str">
        <f t="shared" ca="1" si="21"/>
        <v>Senior</v>
      </c>
      <c r="G236" s="7" t="s">
        <v>31</v>
      </c>
      <c r="H236" s="8" t="s">
        <v>24</v>
      </c>
      <c r="I236" s="8" t="s">
        <v>16</v>
      </c>
      <c r="J236" s="8">
        <v>2331</v>
      </c>
      <c r="K236" s="8">
        <f t="shared" si="22"/>
        <v>27972</v>
      </c>
      <c r="L236" s="8">
        <v>4.5</v>
      </c>
      <c r="M236" s="8">
        <v>0</v>
      </c>
      <c r="N236" s="8">
        <v>0</v>
      </c>
      <c r="O236" s="8">
        <f t="shared" si="23"/>
        <v>0</v>
      </c>
      <c r="P236" s="18">
        <v>9</v>
      </c>
      <c r="Q236" s="8" t="str">
        <f t="shared" ca="1" si="19"/>
        <v>No promotion</v>
      </c>
      <c r="R236" s="10">
        <f t="shared" si="24"/>
        <v>27972</v>
      </c>
    </row>
    <row r="237" spans="1:18" ht="15" x14ac:dyDescent="0.25">
      <c r="A237" s="11">
        <v>236</v>
      </c>
      <c r="B237" s="12" t="s">
        <v>278</v>
      </c>
      <c r="C237" s="12" t="s">
        <v>13</v>
      </c>
      <c r="D237" s="13">
        <v>43826</v>
      </c>
      <c r="E237" s="14">
        <f t="shared" ca="1" si="20"/>
        <v>4</v>
      </c>
      <c r="F237" s="18" t="str">
        <f t="shared" ca="1" si="21"/>
        <v>Senior</v>
      </c>
      <c r="G237" s="11" t="s">
        <v>31</v>
      </c>
      <c r="H237" s="12" t="s">
        <v>18</v>
      </c>
      <c r="I237" s="12" t="s">
        <v>29</v>
      </c>
      <c r="J237" s="12">
        <v>2162</v>
      </c>
      <c r="K237" s="12">
        <f t="shared" si="22"/>
        <v>25944</v>
      </c>
      <c r="L237" s="12">
        <v>5</v>
      </c>
      <c r="M237" s="12">
        <v>0</v>
      </c>
      <c r="N237" s="12">
        <v>0</v>
      </c>
      <c r="O237" s="12">
        <f t="shared" si="23"/>
        <v>0</v>
      </c>
      <c r="P237" s="19">
        <v>13</v>
      </c>
      <c r="Q237" s="12" t="str">
        <f t="shared" ca="1" si="19"/>
        <v>No promotion</v>
      </c>
      <c r="R237" s="14">
        <f t="shared" si="24"/>
        <v>25944</v>
      </c>
    </row>
    <row r="238" spans="1:18" ht="15" x14ac:dyDescent="0.25">
      <c r="A238" s="7">
        <v>237</v>
      </c>
      <c r="B238" s="8" t="s">
        <v>279</v>
      </c>
      <c r="C238" s="8" t="s">
        <v>13</v>
      </c>
      <c r="D238" s="9">
        <v>43991</v>
      </c>
      <c r="E238" s="10">
        <f t="shared" ca="1" si="20"/>
        <v>4</v>
      </c>
      <c r="F238" s="18" t="str">
        <f t="shared" ca="1" si="21"/>
        <v>Senior</v>
      </c>
      <c r="G238" s="7" t="s">
        <v>23</v>
      </c>
      <c r="H238" s="8" t="s">
        <v>15</v>
      </c>
      <c r="I238" s="8" t="s">
        <v>29</v>
      </c>
      <c r="J238" s="8">
        <v>1952</v>
      </c>
      <c r="K238" s="8">
        <f t="shared" si="22"/>
        <v>23424</v>
      </c>
      <c r="L238" s="8">
        <v>3</v>
      </c>
      <c r="M238" s="8">
        <v>1</v>
      </c>
      <c r="N238" s="8">
        <v>1</v>
      </c>
      <c r="O238" s="8">
        <f t="shared" si="23"/>
        <v>2</v>
      </c>
      <c r="P238" s="18">
        <v>34</v>
      </c>
      <c r="Q238" s="8" t="str">
        <f t="shared" ca="1" si="19"/>
        <v>No promotion</v>
      </c>
      <c r="R238" s="10">
        <f t="shared" si="24"/>
        <v>23424</v>
      </c>
    </row>
    <row r="239" spans="1:18" ht="15" x14ac:dyDescent="0.25">
      <c r="A239" s="11">
        <v>238</v>
      </c>
      <c r="B239" s="12" t="s">
        <v>280</v>
      </c>
      <c r="C239" s="12" t="s">
        <v>20</v>
      </c>
      <c r="D239" s="13">
        <v>43931</v>
      </c>
      <c r="E239" s="14">
        <f t="shared" ca="1" si="20"/>
        <v>4</v>
      </c>
      <c r="F239" s="18" t="str">
        <f t="shared" ca="1" si="21"/>
        <v>Senior</v>
      </c>
      <c r="G239" s="11" t="s">
        <v>28</v>
      </c>
      <c r="H239" s="12" t="s">
        <v>15</v>
      </c>
      <c r="I239" s="12" t="s">
        <v>29</v>
      </c>
      <c r="J239" s="12">
        <v>2976</v>
      </c>
      <c r="K239" s="12">
        <f t="shared" si="22"/>
        <v>35712</v>
      </c>
      <c r="L239" s="12">
        <v>4.5</v>
      </c>
      <c r="M239" s="12">
        <v>0</v>
      </c>
      <c r="N239" s="12">
        <v>2</v>
      </c>
      <c r="O239" s="12">
        <f t="shared" si="23"/>
        <v>2</v>
      </c>
      <c r="P239" s="19">
        <v>6</v>
      </c>
      <c r="Q239" s="12" t="str">
        <f t="shared" ca="1" si="19"/>
        <v>No promotion</v>
      </c>
      <c r="R239" s="14">
        <f t="shared" si="24"/>
        <v>35712</v>
      </c>
    </row>
    <row r="240" spans="1:18" ht="15" x14ac:dyDescent="0.25">
      <c r="A240" s="7">
        <v>239</v>
      </c>
      <c r="B240" s="8" t="s">
        <v>281</v>
      </c>
      <c r="C240" s="8" t="s">
        <v>13</v>
      </c>
      <c r="D240" s="9">
        <v>43272</v>
      </c>
      <c r="E240" s="10">
        <f t="shared" ca="1" si="20"/>
        <v>6</v>
      </c>
      <c r="F240" s="18" t="str">
        <f t="shared" ca="1" si="21"/>
        <v>Lead</v>
      </c>
      <c r="G240" s="7" t="s">
        <v>23</v>
      </c>
      <c r="H240" s="8" t="s">
        <v>18</v>
      </c>
      <c r="I240" s="8" t="s">
        <v>25</v>
      </c>
      <c r="J240" s="8">
        <v>2080</v>
      </c>
      <c r="K240" s="8">
        <f t="shared" si="22"/>
        <v>24960</v>
      </c>
      <c r="L240" s="8">
        <v>5</v>
      </c>
      <c r="M240" s="8">
        <v>0</v>
      </c>
      <c r="N240" s="8">
        <v>5</v>
      </c>
      <c r="O240" s="8">
        <f t="shared" si="23"/>
        <v>5</v>
      </c>
      <c r="P240" s="18">
        <v>13</v>
      </c>
      <c r="Q240" s="8" t="str">
        <f t="shared" ca="1" si="19"/>
        <v>No promotion</v>
      </c>
      <c r="R240" s="10">
        <f t="shared" si="24"/>
        <v>24960</v>
      </c>
    </row>
    <row r="241" spans="1:18" ht="15" x14ac:dyDescent="0.25">
      <c r="A241" s="11">
        <v>240</v>
      </c>
      <c r="B241" s="12" t="s">
        <v>282</v>
      </c>
      <c r="C241" s="12" t="s">
        <v>13</v>
      </c>
      <c r="D241" s="13">
        <v>43431</v>
      </c>
      <c r="E241" s="14">
        <f t="shared" ca="1" si="20"/>
        <v>5</v>
      </c>
      <c r="F241" s="18" t="str">
        <f t="shared" ca="1" si="21"/>
        <v>Senior</v>
      </c>
      <c r="G241" s="11" t="s">
        <v>45</v>
      </c>
      <c r="H241" s="12" t="s">
        <v>15</v>
      </c>
      <c r="I241" s="12" t="s">
        <v>25</v>
      </c>
      <c r="J241" s="12">
        <v>1668</v>
      </c>
      <c r="K241" s="12">
        <f t="shared" si="22"/>
        <v>20016</v>
      </c>
      <c r="L241" s="12">
        <v>4.5</v>
      </c>
      <c r="M241" s="12">
        <v>0</v>
      </c>
      <c r="N241" s="12">
        <v>3</v>
      </c>
      <c r="O241" s="12">
        <f t="shared" si="23"/>
        <v>3</v>
      </c>
      <c r="P241" s="19">
        <v>3</v>
      </c>
      <c r="Q241" s="12" t="str">
        <f t="shared" ca="1" si="19"/>
        <v>No promotion</v>
      </c>
      <c r="R241" s="14">
        <f t="shared" si="24"/>
        <v>20016</v>
      </c>
    </row>
    <row r="242" spans="1:18" ht="15" x14ac:dyDescent="0.25">
      <c r="A242" s="7">
        <v>241</v>
      </c>
      <c r="B242" s="8" t="s">
        <v>283</v>
      </c>
      <c r="C242" s="8" t="s">
        <v>13</v>
      </c>
      <c r="D242" s="9">
        <v>42556</v>
      </c>
      <c r="E242" s="10">
        <f t="shared" ca="1" si="20"/>
        <v>8</v>
      </c>
      <c r="F242" s="18" t="str">
        <f t="shared" ca="1" si="21"/>
        <v>Over Qlualifided</v>
      </c>
      <c r="G242" s="7" t="s">
        <v>45</v>
      </c>
      <c r="H242" s="8" t="s">
        <v>15</v>
      </c>
      <c r="I242" s="8" t="s">
        <v>25</v>
      </c>
      <c r="J242" s="8">
        <v>2234</v>
      </c>
      <c r="K242" s="8">
        <f t="shared" si="22"/>
        <v>26808</v>
      </c>
      <c r="L242" s="8">
        <v>5</v>
      </c>
      <c r="M242" s="8">
        <v>3</v>
      </c>
      <c r="N242" s="8">
        <v>0</v>
      </c>
      <c r="O242" s="8">
        <f t="shared" si="23"/>
        <v>3</v>
      </c>
      <c r="P242" s="18">
        <v>7</v>
      </c>
      <c r="Q242" s="8" t="str">
        <f t="shared" ca="1" si="19"/>
        <v>No promotion</v>
      </c>
      <c r="R242" s="10">
        <f t="shared" si="24"/>
        <v>26808</v>
      </c>
    </row>
    <row r="243" spans="1:18" ht="15" x14ac:dyDescent="0.25">
      <c r="A243" s="11">
        <v>242</v>
      </c>
      <c r="B243" s="12" t="s">
        <v>284</v>
      </c>
      <c r="C243" s="12" t="s">
        <v>13</v>
      </c>
      <c r="D243" s="13">
        <v>43765</v>
      </c>
      <c r="E243" s="14">
        <f t="shared" ca="1" si="20"/>
        <v>4</v>
      </c>
      <c r="F243" s="18" t="str">
        <f t="shared" ca="1" si="21"/>
        <v>Senior</v>
      </c>
      <c r="G243" s="11" t="s">
        <v>33</v>
      </c>
      <c r="H243" s="12" t="s">
        <v>38</v>
      </c>
      <c r="I243" s="12" t="s">
        <v>47</v>
      </c>
      <c r="J243" s="12">
        <v>2096</v>
      </c>
      <c r="K243" s="12">
        <f t="shared" si="22"/>
        <v>25152</v>
      </c>
      <c r="L243" s="12">
        <v>3</v>
      </c>
      <c r="M243" s="12">
        <v>5</v>
      </c>
      <c r="N243" s="12">
        <v>2</v>
      </c>
      <c r="O243" s="12">
        <f t="shared" si="23"/>
        <v>7</v>
      </c>
      <c r="P243" s="19">
        <v>0</v>
      </c>
      <c r="Q243" s="12" t="str">
        <f t="shared" ca="1" si="19"/>
        <v>No promotion</v>
      </c>
      <c r="R243" s="14">
        <f t="shared" si="24"/>
        <v>25152</v>
      </c>
    </row>
    <row r="244" spans="1:18" ht="15" x14ac:dyDescent="0.25">
      <c r="A244" s="7">
        <v>243</v>
      </c>
      <c r="B244" s="8" t="s">
        <v>285</v>
      </c>
      <c r="C244" s="8" t="s">
        <v>13</v>
      </c>
      <c r="D244" s="9">
        <v>43612</v>
      </c>
      <c r="E244" s="10">
        <f t="shared" ca="1" si="20"/>
        <v>5</v>
      </c>
      <c r="F244" s="18" t="str">
        <f t="shared" ca="1" si="21"/>
        <v>Senior</v>
      </c>
      <c r="G244" s="7" t="s">
        <v>23</v>
      </c>
      <c r="H244" s="8" t="s">
        <v>18</v>
      </c>
      <c r="I244" s="8" t="s">
        <v>25</v>
      </c>
      <c r="J244" s="8">
        <v>2129</v>
      </c>
      <c r="K244" s="8">
        <f t="shared" si="22"/>
        <v>25548</v>
      </c>
      <c r="L244" s="8">
        <v>3</v>
      </c>
      <c r="M244" s="8">
        <v>1</v>
      </c>
      <c r="N244" s="8">
        <v>1</v>
      </c>
      <c r="O244" s="8">
        <f t="shared" si="23"/>
        <v>2</v>
      </c>
      <c r="P244" s="18">
        <v>3</v>
      </c>
      <c r="Q244" s="8" t="str">
        <f t="shared" ca="1" si="19"/>
        <v>No promotion</v>
      </c>
      <c r="R244" s="10">
        <f t="shared" si="24"/>
        <v>25548</v>
      </c>
    </row>
    <row r="245" spans="1:18" ht="15" x14ac:dyDescent="0.25">
      <c r="A245" s="11">
        <v>244</v>
      </c>
      <c r="B245" s="12" t="s">
        <v>286</v>
      </c>
      <c r="C245" s="12" t="s">
        <v>13</v>
      </c>
      <c r="D245" s="13">
        <v>43508</v>
      </c>
      <c r="E245" s="14">
        <f t="shared" ca="1" si="20"/>
        <v>5</v>
      </c>
      <c r="F245" s="18" t="str">
        <f t="shared" ca="1" si="21"/>
        <v>Senior</v>
      </c>
      <c r="G245" s="11" t="s">
        <v>23</v>
      </c>
      <c r="H245" s="12" t="s">
        <v>18</v>
      </c>
      <c r="I245" s="12" t="s">
        <v>25</v>
      </c>
      <c r="J245" s="12">
        <v>1429</v>
      </c>
      <c r="K245" s="12">
        <f t="shared" si="22"/>
        <v>17148</v>
      </c>
      <c r="L245" s="12">
        <v>3</v>
      </c>
      <c r="M245" s="12">
        <v>0</v>
      </c>
      <c r="N245" s="12">
        <v>5</v>
      </c>
      <c r="O245" s="12">
        <f t="shared" si="23"/>
        <v>5</v>
      </c>
      <c r="P245" s="19">
        <v>8</v>
      </c>
      <c r="Q245" s="12" t="str">
        <f t="shared" ca="1" si="19"/>
        <v>No promotion</v>
      </c>
      <c r="R245" s="14">
        <f t="shared" si="24"/>
        <v>17148</v>
      </c>
    </row>
    <row r="246" spans="1:18" ht="15" x14ac:dyDescent="0.25">
      <c r="A246" s="7">
        <v>245</v>
      </c>
      <c r="B246" s="8" t="s">
        <v>287</v>
      </c>
      <c r="C246" s="8" t="s">
        <v>13</v>
      </c>
      <c r="D246" s="9">
        <v>44126</v>
      </c>
      <c r="E246" s="10">
        <f t="shared" ca="1" si="20"/>
        <v>3</v>
      </c>
      <c r="F246" s="18" t="str">
        <f t="shared" ca="1" si="21"/>
        <v>Junior</v>
      </c>
      <c r="G246" s="7" t="s">
        <v>23</v>
      </c>
      <c r="H246" s="8" t="s">
        <v>24</v>
      </c>
      <c r="I246" s="8" t="s">
        <v>29</v>
      </c>
      <c r="J246" s="8">
        <v>1479</v>
      </c>
      <c r="K246" s="8">
        <f t="shared" si="22"/>
        <v>17748</v>
      </c>
      <c r="L246" s="8">
        <v>3</v>
      </c>
      <c r="M246" s="8">
        <v>5</v>
      </c>
      <c r="N246" s="8">
        <v>4</v>
      </c>
      <c r="O246" s="8">
        <f t="shared" si="23"/>
        <v>9</v>
      </c>
      <c r="P246" s="18">
        <v>8</v>
      </c>
      <c r="Q246" s="8" t="str">
        <f t="shared" ca="1" si="19"/>
        <v>No promotion</v>
      </c>
      <c r="R246" s="10">
        <f t="shared" si="24"/>
        <v>17748</v>
      </c>
    </row>
    <row r="247" spans="1:18" ht="15" x14ac:dyDescent="0.25">
      <c r="A247" s="11">
        <v>246</v>
      </c>
      <c r="B247" s="12" t="s">
        <v>288</v>
      </c>
      <c r="C247" s="12" t="s">
        <v>13</v>
      </c>
      <c r="D247" s="13">
        <v>44181</v>
      </c>
      <c r="E247" s="14">
        <f t="shared" ca="1" si="20"/>
        <v>3</v>
      </c>
      <c r="F247" s="18" t="str">
        <f t="shared" ca="1" si="21"/>
        <v>Junior</v>
      </c>
      <c r="G247" s="11" t="s">
        <v>14</v>
      </c>
      <c r="H247" s="12" t="s">
        <v>24</v>
      </c>
      <c r="I247" s="12" t="s">
        <v>29</v>
      </c>
      <c r="J247" s="12">
        <v>2884</v>
      </c>
      <c r="K247" s="12">
        <f t="shared" si="22"/>
        <v>34608</v>
      </c>
      <c r="L247" s="12">
        <v>5</v>
      </c>
      <c r="M247" s="12">
        <v>1</v>
      </c>
      <c r="N247" s="12">
        <v>6</v>
      </c>
      <c r="O247" s="12">
        <f t="shared" si="23"/>
        <v>7</v>
      </c>
      <c r="P247" s="19">
        <v>3</v>
      </c>
      <c r="Q247" s="12" t="str">
        <f t="shared" ca="1" si="19"/>
        <v>No promotion</v>
      </c>
      <c r="R247" s="14">
        <f t="shared" si="24"/>
        <v>34608</v>
      </c>
    </row>
    <row r="248" spans="1:18" ht="15" x14ac:dyDescent="0.25">
      <c r="A248" s="7">
        <v>247</v>
      </c>
      <c r="B248" s="8" t="s">
        <v>289</v>
      </c>
      <c r="C248" s="8" t="s">
        <v>13</v>
      </c>
      <c r="D248" s="9">
        <v>44167</v>
      </c>
      <c r="E248" s="10">
        <f t="shared" ca="1" si="20"/>
        <v>3</v>
      </c>
      <c r="F248" s="18" t="str">
        <f t="shared" ca="1" si="21"/>
        <v>Junior</v>
      </c>
      <c r="G248" s="7" t="s">
        <v>56</v>
      </c>
      <c r="H248" s="8" t="s">
        <v>38</v>
      </c>
      <c r="I248" s="8" t="s">
        <v>25</v>
      </c>
      <c r="J248" s="8">
        <v>2947</v>
      </c>
      <c r="K248" s="8">
        <f t="shared" si="22"/>
        <v>35364</v>
      </c>
      <c r="L248" s="8">
        <v>3</v>
      </c>
      <c r="M248" s="8">
        <v>5</v>
      </c>
      <c r="N248" s="8">
        <v>0</v>
      </c>
      <c r="O248" s="8">
        <f t="shared" si="23"/>
        <v>5</v>
      </c>
      <c r="P248" s="18">
        <v>1</v>
      </c>
      <c r="Q248" s="8" t="str">
        <f t="shared" ca="1" si="19"/>
        <v>No promotion</v>
      </c>
      <c r="R248" s="10">
        <f t="shared" si="24"/>
        <v>35364</v>
      </c>
    </row>
    <row r="249" spans="1:18" ht="15" x14ac:dyDescent="0.25">
      <c r="A249" s="11">
        <v>248</v>
      </c>
      <c r="B249" s="12" t="s">
        <v>290</v>
      </c>
      <c r="C249" s="12" t="s">
        <v>13</v>
      </c>
      <c r="D249" s="13">
        <v>43275</v>
      </c>
      <c r="E249" s="14">
        <f t="shared" ca="1" si="20"/>
        <v>6</v>
      </c>
      <c r="F249" s="18" t="str">
        <f t="shared" ca="1" si="21"/>
        <v>Lead</v>
      </c>
      <c r="G249" s="11" t="s">
        <v>14</v>
      </c>
      <c r="H249" s="12" t="s">
        <v>15</v>
      </c>
      <c r="I249" s="12" t="s">
        <v>29</v>
      </c>
      <c r="J249" s="12">
        <v>1795</v>
      </c>
      <c r="K249" s="12">
        <f t="shared" si="22"/>
        <v>21540</v>
      </c>
      <c r="L249" s="12">
        <v>1</v>
      </c>
      <c r="M249" s="12">
        <v>0</v>
      </c>
      <c r="N249" s="12">
        <v>0</v>
      </c>
      <c r="O249" s="12">
        <f t="shared" si="23"/>
        <v>0</v>
      </c>
      <c r="P249" s="19">
        <v>4</v>
      </c>
      <c r="Q249" s="12" t="str">
        <f t="shared" ca="1" si="19"/>
        <v>No promotion</v>
      </c>
      <c r="R249" s="14">
        <f t="shared" si="24"/>
        <v>21540</v>
      </c>
    </row>
    <row r="250" spans="1:18" ht="15" x14ac:dyDescent="0.25">
      <c r="A250" s="7">
        <v>249</v>
      </c>
      <c r="B250" s="8" t="s">
        <v>291</v>
      </c>
      <c r="C250" s="8" t="s">
        <v>20</v>
      </c>
      <c r="D250" s="9">
        <v>43137</v>
      </c>
      <c r="E250" s="10">
        <f t="shared" ca="1" si="20"/>
        <v>6</v>
      </c>
      <c r="F250" s="18" t="str">
        <f t="shared" ca="1" si="21"/>
        <v>Lead</v>
      </c>
      <c r="G250" s="7" t="s">
        <v>33</v>
      </c>
      <c r="H250" s="8" t="s">
        <v>15</v>
      </c>
      <c r="I250" s="8" t="s">
        <v>16</v>
      </c>
      <c r="J250" s="8">
        <v>1982</v>
      </c>
      <c r="K250" s="8">
        <f t="shared" si="22"/>
        <v>23784</v>
      </c>
      <c r="L250" s="8">
        <v>5</v>
      </c>
      <c r="M250" s="8">
        <v>1</v>
      </c>
      <c r="N250" s="8">
        <v>0</v>
      </c>
      <c r="O250" s="8">
        <f t="shared" si="23"/>
        <v>1</v>
      </c>
      <c r="P250" s="18">
        <v>7</v>
      </c>
      <c r="Q250" s="8" t="str">
        <f t="shared" ca="1" si="19"/>
        <v>No promotion</v>
      </c>
      <c r="R250" s="10">
        <f t="shared" si="24"/>
        <v>23784</v>
      </c>
    </row>
    <row r="251" spans="1:18" ht="15" x14ac:dyDescent="0.25">
      <c r="A251" s="11">
        <v>250</v>
      </c>
      <c r="B251" s="12" t="s">
        <v>292</v>
      </c>
      <c r="C251" s="12" t="s">
        <v>13</v>
      </c>
      <c r="D251" s="13">
        <v>44162</v>
      </c>
      <c r="E251" s="14">
        <f t="shared" ca="1" si="20"/>
        <v>3</v>
      </c>
      <c r="F251" s="18" t="str">
        <f t="shared" ca="1" si="21"/>
        <v>Junior</v>
      </c>
      <c r="G251" s="11" t="s">
        <v>33</v>
      </c>
      <c r="H251" s="12" t="s">
        <v>15</v>
      </c>
      <c r="I251" s="12" t="s">
        <v>47</v>
      </c>
      <c r="J251" s="12">
        <v>2543</v>
      </c>
      <c r="K251" s="12">
        <f t="shared" si="22"/>
        <v>30516</v>
      </c>
      <c r="L251" s="12">
        <v>5</v>
      </c>
      <c r="M251" s="12">
        <v>0</v>
      </c>
      <c r="N251" s="12">
        <v>0</v>
      </c>
      <c r="O251" s="12">
        <f t="shared" si="23"/>
        <v>0</v>
      </c>
      <c r="P251" s="19">
        <v>86</v>
      </c>
      <c r="Q251" s="12" t="str">
        <f t="shared" ca="1" si="19"/>
        <v>No promotion</v>
      </c>
      <c r="R251" s="14">
        <f t="shared" si="24"/>
        <v>30516.2</v>
      </c>
    </row>
    <row r="252" spans="1:18" ht="15" x14ac:dyDescent="0.25">
      <c r="A252" s="7">
        <v>251</v>
      </c>
      <c r="B252" s="8" t="s">
        <v>293</v>
      </c>
      <c r="C252" s="8" t="s">
        <v>20</v>
      </c>
      <c r="D252" s="9">
        <v>43869</v>
      </c>
      <c r="E252" s="10">
        <f t="shared" ca="1" si="20"/>
        <v>4</v>
      </c>
      <c r="F252" s="18" t="str">
        <f t="shared" ca="1" si="21"/>
        <v>Senior</v>
      </c>
      <c r="G252" s="7" t="s">
        <v>23</v>
      </c>
      <c r="H252" s="8" t="s">
        <v>15</v>
      </c>
      <c r="I252" s="8" t="s">
        <v>25</v>
      </c>
      <c r="J252" s="8">
        <v>2787</v>
      </c>
      <c r="K252" s="8">
        <f t="shared" si="22"/>
        <v>33444</v>
      </c>
      <c r="L252" s="8">
        <v>3</v>
      </c>
      <c r="M252" s="8">
        <v>3</v>
      </c>
      <c r="N252" s="8">
        <v>0</v>
      </c>
      <c r="O252" s="8">
        <f t="shared" si="23"/>
        <v>3</v>
      </c>
      <c r="P252" s="18">
        <v>12</v>
      </c>
      <c r="Q252" s="8" t="str">
        <f t="shared" ca="1" si="19"/>
        <v>No promotion</v>
      </c>
      <c r="R252" s="10">
        <f t="shared" si="24"/>
        <v>33444</v>
      </c>
    </row>
    <row r="253" spans="1:18" ht="15" x14ac:dyDescent="0.25">
      <c r="A253" s="11">
        <v>252</v>
      </c>
      <c r="B253" s="12" t="s">
        <v>294</v>
      </c>
      <c r="C253" s="12" t="s">
        <v>13</v>
      </c>
      <c r="D253" s="13">
        <v>43865</v>
      </c>
      <c r="E253" s="14">
        <f t="shared" ca="1" si="20"/>
        <v>4</v>
      </c>
      <c r="F253" s="18" t="str">
        <f t="shared" ca="1" si="21"/>
        <v>Senior</v>
      </c>
      <c r="G253" s="11" t="s">
        <v>58</v>
      </c>
      <c r="H253" s="12" t="s">
        <v>15</v>
      </c>
      <c r="I253" s="12" t="s">
        <v>29</v>
      </c>
      <c r="J253" s="12">
        <v>1095</v>
      </c>
      <c r="K253" s="12">
        <f t="shared" si="22"/>
        <v>13140</v>
      </c>
      <c r="L253" s="12">
        <v>5</v>
      </c>
      <c r="M253" s="12">
        <v>6</v>
      </c>
      <c r="N253" s="12">
        <v>0</v>
      </c>
      <c r="O253" s="12">
        <f t="shared" si="23"/>
        <v>6</v>
      </c>
      <c r="P253" s="19">
        <v>5</v>
      </c>
      <c r="Q253" s="12" t="str">
        <f t="shared" ca="1" si="19"/>
        <v>No promotion</v>
      </c>
      <c r="R253" s="14">
        <f t="shared" si="24"/>
        <v>13140</v>
      </c>
    </row>
    <row r="254" spans="1:18" ht="15" x14ac:dyDescent="0.25">
      <c r="A254" s="7">
        <v>253</v>
      </c>
      <c r="B254" s="8" t="s">
        <v>295</v>
      </c>
      <c r="C254" s="8" t="s">
        <v>20</v>
      </c>
      <c r="D254" s="9">
        <v>43936</v>
      </c>
      <c r="E254" s="10">
        <f t="shared" ca="1" si="20"/>
        <v>4</v>
      </c>
      <c r="F254" s="18" t="str">
        <f t="shared" ca="1" si="21"/>
        <v>Senior</v>
      </c>
      <c r="G254" s="7" t="s">
        <v>23</v>
      </c>
      <c r="H254" s="8" t="s">
        <v>18</v>
      </c>
      <c r="I254" s="8" t="s">
        <v>25</v>
      </c>
      <c r="J254" s="8">
        <v>2009</v>
      </c>
      <c r="K254" s="8">
        <f t="shared" si="22"/>
        <v>24108</v>
      </c>
      <c r="L254" s="8">
        <v>5</v>
      </c>
      <c r="M254" s="8">
        <v>0</v>
      </c>
      <c r="N254" s="8">
        <v>0</v>
      </c>
      <c r="O254" s="8">
        <f t="shared" si="23"/>
        <v>0</v>
      </c>
      <c r="P254" s="18">
        <v>0</v>
      </c>
      <c r="Q254" s="8" t="str">
        <f t="shared" ca="1" si="19"/>
        <v>No promotion</v>
      </c>
      <c r="R254" s="10">
        <f t="shared" si="24"/>
        <v>24108</v>
      </c>
    </row>
    <row r="255" spans="1:18" ht="15" x14ac:dyDescent="0.25">
      <c r="A255" s="11">
        <v>254</v>
      </c>
      <c r="B255" s="12" t="s">
        <v>296</v>
      </c>
      <c r="C255" s="12" t="s">
        <v>20</v>
      </c>
      <c r="D255" s="13">
        <v>42557</v>
      </c>
      <c r="E255" s="14">
        <f t="shared" ca="1" si="20"/>
        <v>8</v>
      </c>
      <c r="F255" s="18" t="str">
        <f t="shared" ca="1" si="21"/>
        <v>Over Qlualifided</v>
      </c>
      <c r="G255" s="11" t="s">
        <v>68</v>
      </c>
      <c r="H255" s="12" t="s">
        <v>15</v>
      </c>
      <c r="I255" s="12" t="s">
        <v>29</v>
      </c>
      <c r="J255" s="12">
        <v>1837</v>
      </c>
      <c r="K255" s="12">
        <f t="shared" si="22"/>
        <v>22044</v>
      </c>
      <c r="L255" s="12">
        <v>3</v>
      </c>
      <c r="M255" s="12">
        <v>1</v>
      </c>
      <c r="N255" s="12">
        <v>0</v>
      </c>
      <c r="O255" s="12">
        <f t="shared" si="23"/>
        <v>1</v>
      </c>
      <c r="P255" s="19">
        <v>2</v>
      </c>
      <c r="Q255" s="12" t="str">
        <f t="shared" ca="1" si="19"/>
        <v>No promotion</v>
      </c>
      <c r="R255" s="14">
        <f t="shared" si="24"/>
        <v>22044</v>
      </c>
    </row>
    <row r="256" spans="1:18" ht="15" x14ac:dyDescent="0.25">
      <c r="A256" s="7">
        <v>255</v>
      </c>
      <c r="B256" s="8" t="s">
        <v>297</v>
      </c>
      <c r="C256" s="8" t="s">
        <v>13</v>
      </c>
      <c r="D256" s="9">
        <v>43729</v>
      </c>
      <c r="E256" s="10">
        <f t="shared" ca="1" si="20"/>
        <v>5</v>
      </c>
      <c r="F256" s="18" t="str">
        <f t="shared" ca="1" si="21"/>
        <v>Senior</v>
      </c>
      <c r="G256" s="7" t="s">
        <v>56</v>
      </c>
      <c r="H256" s="8" t="s">
        <v>18</v>
      </c>
      <c r="I256" s="8" t="s">
        <v>25</v>
      </c>
      <c r="J256" s="8">
        <v>3109</v>
      </c>
      <c r="K256" s="8">
        <f t="shared" si="22"/>
        <v>37308</v>
      </c>
      <c r="L256" s="8">
        <v>3</v>
      </c>
      <c r="M256" s="8">
        <v>1</v>
      </c>
      <c r="N256" s="8">
        <v>0</v>
      </c>
      <c r="O256" s="8">
        <f t="shared" si="23"/>
        <v>1</v>
      </c>
      <c r="P256" s="18">
        <v>9</v>
      </c>
      <c r="Q256" s="8" t="str">
        <f t="shared" ca="1" si="19"/>
        <v>No promotion</v>
      </c>
      <c r="R256" s="10">
        <f t="shared" si="24"/>
        <v>37308</v>
      </c>
    </row>
    <row r="257" spans="1:18" ht="15" x14ac:dyDescent="0.25">
      <c r="A257" s="11">
        <v>256</v>
      </c>
      <c r="B257" s="12" t="s">
        <v>298</v>
      </c>
      <c r="C257" s="12" t="s">
        <v>20</v>
      </c>
      <c r="D257" s="13">
        <v>43982</v>
      </c>
      <c r="E257" s="14">
        <f t="shared" ca="1" si="20"/>
        <v>4</v>
      </c>
      <c r="F257" s="18" t="str">
        <f t="shared" ca="1" si="21"/>
        <v>Senior</v>
      </c>
      <c r="G257" s="11" t="s">
        <v>23</v>
      </c>
      <c r="H257" s="12" t="s">
        <v>15</v>
      </c>
      <c r="I257" s="12" t="s">
        <v>25</v>
      </c>
      <c r="J257" s="12">
        <v>2832</v>
      </c>
      <c r="K257" s="12">
        <f t="shared" si="22"/>
        <v>33984</v>
      </c>
      <c r="L257" s="12">
        <v>5</v>
      </c>
      <c r="M257" s="12">
        <v>1</v>
      </c>
      <c r="N257" s="12">
        <v>0</v>
      </c>
      <c r="O257" s="12">
        <f t="shared" si="23"/>
        <v>1</v>
      </c>
      <c r="P257" s="19">
        <v>5</v>
      </c>
      <c r="Q257" s="12" t="str">
        <f t="shared" ca="1" si="19"/>
        <v>No promotion</v>
      </c>
      <c r="R257" s="14">
        <f t="shared" si="24"/>
        <v>33984</v>
      </c>
    </row>
    <row r="258" spans="1:18" ht="15" x14ac:dyDescent="0.25">
      <c r="A258" s="7">
        <v>257</v>
      </c>
      <c r="B258" s="8" t="s">
        <v>299</v>
      </c>
      <c r="C258" s="8" t="s">
        <v>13</v>
      </c>
      <c r="D258" s="9">
        <v>43466</v>
      </c>
      <c r="E258" s="10">
        <f t="shared" ca="1" si="20"/>
        <v>5</v>
      </c>
      <c r="F258" s="18" t="str">
        <f t="shared" ca="1" si="21"/>
        <v>Senior</v>
      </c>
      <c r="G258" s="7" t="s">
        <v>23</v>
      </c>
      <c r="H258" s="8" t="s">
        <v>15</v>
      </c>
      <c r="I258" s="8" t="s">
        <v>25</v>
      </c>
      <c r="J258" s="8">
        <v>2940</v>
      </c>
      <c r="K258" s="8">
        <f t="shared" si="22"/>
        <v>35280</v>
      </c>
      <c r="L258" s="8">
        <v>1</v>
      </c>
      <c r="M258" s="8">
        <v>6</v>
      </c>
      <c r="N258" s="8">
        <v>4</v>
      </c>
      <c r="O258" s="8">
        <f t="shared" si="23"/>
        <v>10</v>
      </c>
      <c r="P258" s="18">
        <v>7</v>
      </c>
      <c r="Q258" s="8" t="str">
        <f t="shared" ref="Q258:Q321" ca="1" si="25">IF(AND(P258&gt;14,E258&gt;=6),"promotion","No promotion")</f>
        <v>No promotion</v>
      </c>
      <c r="R258" s="10">
        <f t="shared" si="24"/>
        <v>35280</v>
      </c>
    </row>
    <row r="259" spans="1:18" ht="15" x14ac:dyDescent="0.25">
      <c r="A259" s="11">
        <v>258</v>
      </c>
      <c r="B259" s="12" t="s">
        <v>300</v>
      </c>
      <c r="C259" s="12" t="s">
        <v>13</v>
      </c>
      <c r="D259" s="13">
        <v>43560</v>
      </c>
      <c r="E259" s="14">
        <f t="shared" ref="E259:E322" ca="1" si="26">DATEDIF(D259,TODAY(),"Y")</f>
        <v>5</v>
      </c>
      <c r="F259" s="18" t="str">
        <f t="shared" ref="F259:F322" ca="1" si="27">IF(E259=8,"Over Qlualifided",IF(E259&gt;=6,"Lead",IF(E259&gt;3,"Senior","Junior")))</f>
        <v>Senior</v>
      </c>
      <c r="G259" s="11" t="s">
        <v>28</v>
      </c>
      <c r="H259" s="12" t="s">
        <v>38</v>
      </c>
      <c r="I259" s="12" t="s">
        <v>29</v>
      </c>
      <c r="J259" s="12">
        <v>983</v>
      </c>
      <c r="K259" s="12">
        <f t="shared" ref="K259:K322" si="28">J259*12</f>
        <v>11796</v>
      </c>
      <c r="L259" s="12">
        <v>5</v>
      </c>
      <c r="M259" s="12">
        <v>0</v>
      </c>
      <c r="N259" s="12">
        <v>0</v>
      </c>
      <c r="O259" s="12">
        <f t="shared" ref="O259:O322" si="29">M259+N259</f>
        <v>0</v>
      </c>
      <c r="P259" s="19">
        <v>13</v>
      </c>
      <c r="Q259" s="12" t="str">
        <f t="shared" ca="1" si="25"/>
        <v>No promotion</v>
      </c>
      <c r="R259" s="14">
        <f t="shared" ref="R259:R322" si="30">IF(AND(L259&gt;3,P259&gt;14,O259&lt;2),K259+20%,K259)</f>
        <v>11796</v>
      </c>
    </row>
    <row r="260" spans="1:18" ht="15" x14ac:dyDescent="0.25">
      <c r="A260" s="7">
        <v>259</v>
      </c>
      <c r="B260" s="8" t="s">
        <v>301</v>
      </c>
      <c r="C260" s="8" t="s">
        <v>13</v>
      </c>
      <c r="D260" s="9">
        <v>43941</v>
      </c>
      <c r="E260" s="10">
        <f t="shared" ca="1" si="26"/>
        <v>4</v>
      </c>
      <c r="F260" s="18" t="str">
        <f t="shared" ca="1" si="27"/>
        <v>Senior</v>
      </c>
      <c r="G260" s="7" t="s">
        <v>40</v>
      </c>
      <c r="H260" s="8" t="s">
        <v>15</v>
      </c>
      <c r="I260" s="8" t="s">
        <v>29</v>
      </c>
      <c r="J260" s="8">
        <v>1223</v>
      </c>
      <c r="K260" s="8">
        <f t="shared" si="28"/>
        <v>14676</v>
      </c>
      <c r="L260" s="8">
        <v>1</v>
      </c>
      <c r="M260" s="8">
        <v>6</v>
      </c>
      <c r="N260" s="8">
        <v>0</v>
      </c>
      <c r="O260" s="8">
        <f t="shared" si="29"/>
        <v>6</v>
      </c>
      <c r="P260" s="18">
        <v>10</v>
      </c>
      <c r="Q260" s="8" t="str">
        <f t="shared" ca="1" si="25"/>
        <v>No promotion</v>
      </c>
      <c r="R260" s="10">
        <f t="shared" si="30"/>
        <v>14676</v>
      </c>
    </row>
    <row r="261" spans="1:18" ht="15" x14ac:dyDescent="0.25">
      <c r="A261" s="11">
        <v>260</v>
      </c>
      <c r="B261" s="12" t="s">
        <v>302</v>
      </c>
      <c r="C261" s="12" t="s">
        <v>20</v>
      </c>
      <c r="D261" s="13">
        <v>44025</v>
      </c>
      <c r="E261" s="14">
        <f t="shared" ca="1" si="26"/>
        <v>4</v>
      </c>
      <c r="F261" s="18" t="str">
        <f t="shared" ca="1" si="27"/>
        <v>Senior</v>
      </c>
      <c r="G261" s="11" t="s">
        <v>100</v>
      </c>
      <c r="H261" s="12" t="s">
        <v>15</v>
      </c>
      <c r="I261" s="12" t="s">
        <v>29</v>
      </c>
      <c r="J261" s="12">
        <v>833</v>
      </c>
      <c r="K261" s="12">
        <f t="shared" si="28"/>
        <v>9996</v>
      </c>
      <c r="L261" s="12">
        <v>1</v>
      </c>
      <c r="M261" s="12">
        <v>1</v>
      </c>
      <c r="N261" s="12">
        <v>0</v>
      </c>
      <c r="O261" s="12">
        <f t="shared" si="29"/>
        <v>1</v>
      </c>
      <c r="P261" s="19">
        <v>5</v>
      </c>
      <c r="Q261" s="12" t="str">
        <f t="shared" ca="1" si="25"/>
        <v>No promotion</v>
      </c>
      <c r="R261" s="14">
        <f t="shared" si="30"/>
        <v>9996</v>
      </c>
    </row>
    <row r="262" spans="1:18" ht="15" x14ac:dyDescent="0.25">
      <c r="A262" s="7">
        <v>261</v>
      </c>
      <c r="B262" s="8" t="s">
        <v>303</v>
      </c>
      <c r="C262" s="8" t="s">
        <v>20</v>
      </c>
      <c r="D262" s="9">
        <v>43230</v>
      </c>
      <c r="E262" s="10">
        <f t="shared" ca="1" si="26"/>
        <v>6</v>
      </c>
      <c r="F262" s="18" t="str">
        <f t="shared" ca="1" si="27"/>
        <v>Lead</v>
      </c>
      <c r="G262" s="7" t="s">
        <v>14</v>
      </c>
      <c r="H262" s="8" t="s">
        <v>15</v>
      </c>
      <c r="I262" s="8" t="s">
        <v>16</v>
      </c>
      <c r="J262" s="8">
        <v>2074</v>
      </c>
      <c r="K262" s="8">
        <f t="shared" si="28"/>
        <v>24888</v>
      </c>
      <c r="L262" s="8">
        <v>3</v>
      </c>
      <c r="M262" s="8">
        <v>1</v>
      </c>
      <c r="N262" s="8">
        <v>0</v>
      </c>
      <c r="O262" s="8">
        <f t="shared" si="29"/>
        <v>1</v>
      </c>
      <c r="P262" s="18">
        <v>2</v>
      </c>
      <c r="Q262" s="8" t="str">
        <f t="shared" ca="1" si="25"/>
        <v>No promotion</v>
      </c>
      <c r="R262" s="10">
        <f t="shared" si="30"/>
        <v>24888</v>
      </c>
    </row>
    <row r="263" spans="1:18" ht="15" x14ac:dyDescent="0.25">
      <c r="A263" s="11">
        <v>262</v>
      </c>
      <c r="B263" s="12" t="s">
        <v>304</v>
      </c>
      <c r="C263" s="12" t="s">
        <v>13</v>
      </c>
      <c r="D263" s="13">
        <v>43171</v>
      </c>
      <c r="E263" s="14">
        <f t="shared" ca="1" si="26"/>
        <v>6</v>
      </c>
      <c r="F263" s="18" t="str">
        <f t="shared" ca="1" si="27"/>
        <v>Lead</v>
      </c>
      <c r="G263" s="11" t="s">
        <v>14</v>
      </c>
      <c r="H263" s="12" t="s">
        <v>24</v>
      </c>
      <c r="I263" s="12" t="s">
        <v>47</v>
      </c>
      <c r="J263" s="12">
        <v>2811</v>
      </c>
      <c r="K263" s="12">
        <f t="shared" si="28"/>
        <v>33732</v>
      </c>
      <c r="L263" s="12">
        <v>3</v>
      </c>
      <c r="M263" s="12">
        <v>0</v>
      </c>
      <c r="N263" s="12">
        <v>1</v>
      </c>
      <c r="O263" s="12">
        <f t="shared" si="29"/>
        <v>1</v>
      </c>
      <c r="P263" s="19">
        <v>9</v>
      </c>
      <c r="Q263" s="12" t="str">
        <f t="shared" ca="1" si="25"/>
        <v>No promotion</v>
      </c>
      <c r="R263" s="14">
        <f t="shared" si="30"/>
        <v>33732</v>
      </c>
    </row>
    <row r="264" spans="1:18" ht="15" x14ac:dyDescent="0.25">
      <c r="A264" s="7">
        <v>263</v>
      </c>
      <c r="B264" s="8" t="s">
        <v>305</v>
      </c>
      <c r="C264" s="8" t="s">
        <v>13</v>
      </c>
      <c r="D264" s="9">
        <v>43731</v>
      </c>
      <c r="E264" s="10">
        <f t="shared" ca="1" si="26"/>
        <v>5</v>
      </c>
      <c r="F264" s="18" t="str">
        <f t="shared" ca="1" si="27"/>
        <v>Senior</v>
      </c>
      <c r="G264" s="7" t="s">
        <v>14</v>
      </c>
      <c r="H264" s="8" t="s">
        <v>18</v>
      </c>
      <c r="I264" s="8" t="s">
        <v>29</v>
      </c>
      <c r="J264" s="8">
        <v>1436</v>
      </c>
      <c r="K264" s="8">
        <f t="shared" si="28"/>
        <v>17232</v>
      </c>
      <c r="L264" s="8">
        <v>4.5</v>
      </c>
      <c r="M264" s="8">
        <v>3</v>
      </c>
      <c r="N264" s="8">
        <v>4</v>
      </c>
      <c r="O264" s="8">
        <f t="shared" si="29"/>
        <v>7</v>
      </c>
      <c r="P264" s="18">
        <v>4</v>
      </c>
      <c r="Q264" s="8" t="str">
        <f t="shared" ca="1" si="25"/>
        <v>No promotion</v>
      </c>
      <c r="R264" s="10">
        <f t="shared" si="30"/>
        <v>17232</v>
      </c>
    </row>
    <row r="265" spans="1:18" ht="15" x14ac:dyDescent="0.25">
      <c r="A265" s="11">
        <v>264</v>
      </c>
      <c r="B265" s="12" t="s">
        <v>306</v>
      </c>
      <c r="C265" s="12" t="s">
        <v>20</v>
      </c>
      <c r="D265" s="13">
        <v>43647</v>
      </c>
      <c r="E265" s="14">
        <f t="shared" ca="1" si="26"/>
        <v>5</v>
      </c>
      <c r="F265" s="18" t="str">
        <f t="shared" ca="1" si="27"/>
        <v>Senior</v>
      </c>
      <c r="G265" s="11" t="s">
        <v>23</v>
      </c>
      <c r="H265" s="12" t="s">
        <v>15</v>
      </c>
      <c r="I265" s="12" t="s">
        <v>29</v>
      </c>
      <c r="J265" s="12">
        <v>1041</v>
      </c>
      <c r="K265" s="12">
        <f t="shared" si="28"/>
        <v>12492</v>
      </c>
      <c r="L265" s="12">
        <v>2</v>
      </c>
      <c r="M265" s="12">
        <v>2</v>
      </c>
      <c r="N265" s="12">
        <v>0</v>
      </c>
      <c r="O265" s="12">
        <f t="shared" si="29"/>
        <v>2</v>
      </c>
      <c r="P265" s="19">
        <v>5</v>
      </c>
      <c r="Q265" s="12" t="str">
        <f t="shared" ca="1" si="25"/>
        <v>No promotion</v>
      </c>
      <c r="R265" s="14">
        <f t="shared" si="30"/>
        <v>12492</v>
      </c>
    </row>
    <row r="266" spans="1:18" ht="15" x14ac:dyDescent="0.25">
      <c r="A266" s="7">
        <v>265</v>
      </c>
      <c r="B266" s="8" t="s">
        <v>307</v>
      </c>
      <c r="C266" s="8" t="s">
        <v>20</v>
      </c>
      <c r="D266" s="9">
        <v>43266</v>
      </c>
      <c r="E266" s="10">
        <f t="shared" ca="1" si="26"/>
        <v>6</v>
      </c>
      <c r="F266" s="18" t="str">
        <f t="shared" ca="1" si="27"/>
        <v>Lead</v>
      </c>
      <c r="G266" s="7" t="s">
        <v>14</v>
      </c>
      <c r="H266" s="8" t="s">
        <v>15</v>
      </c>
      <c r="I266" s="8" t="s">
        <v>25</v>
      </c>
      <c r="J266" s="8">
        <v>2231</v>
      </c>
      <c r="K266" s="8">
        <f t="shared" si="28"/>
        <v>26772</v>
      </c>
      <c r="L266" s="8">
        <v>3</v>
      </c>
      <c r="M266" s="8">
        <v>0</v>
      </c>
      <c r="N266" s="8">
        <v>0</v>
      </c>
      <c r="O266" s="8">
        <f t="shared" si="29"/>
        <v>0</v>
      </c>
      <c r="P266" s="18">
        <v>87</v>
      </c>
      <c r="Q266" s="8" t="str">
        <f t="shared" ca="1" si="25"/>
        <v>promotion</v>
      </c>
      <c r="R266" s="10">
        <f t="shared" si="30"/>
        <v>26772</v>
      </c>
    </row>
    <row r="267" spans="1:18" ht="15" x14ac:dyDescent="0.25">
      <c r="A267" s="11">
        <v>266</v>
      </c>
      <c r="B267" s="12" t="s">
        <v>308</v>
      </c>
      <c r="C267" s="12" t="s">
        <v>13</v>
      </c>
      <c r="D267" s="13">
        <v>43512</v>
      </c>
      <c r="E267" s="14">
        <f t="shared" ca="1" si="26"/>
        <v>5</v>
      </c>
      <c r="F267" s="18" t="str">
        <f t="shared" ca="1" si="27"/>
        <v>Senior</v>
      </c>
      <c r="G267" s="11" t="s">
        <v>45</v>
      </c>
      <c r="H267" s="12" t="s">
        <v>24</v>
      </c>
      <c r="I267" s="12" t="s">
        <v>16</v>
      </c>
      <c r="J267" s="12">
        <v>1036</v>
      </c>
      <c r="K267" s="12">
        <f t="shared" si="28"/>
        <v>12432</v>
      </c>
      <c r="L267" s="12">
        <v>3</v>
      </c>
      <c r="M267" s="12">
        <v>0</v>
      </c>
      <c r="N267" s="12">
        <v>0</v>
      </c>
      <c r="O267" s="12">
        <f t="shared" si="29"/>
        <v>0</v>
      </c>
      <c r="P267" s="19">
        <v>1</v>
      </c>
      <c r="Q267" s="12" t="str">
        <f t="shared" ca="1" si="25"/>
        <v>No promotion</v>
      </c>
      <c r="R267" s="14">
        <f t="shared" si="30"/>
        <v>12432</v>
      </c>
    </row>
    <row r="268" spans="1:18" ht="15" x14ac:dyDescent="0.25">
      <c r="A268" s="7">
        <v>267</v>
      </c>
      <c r="B268" s="8" t="s">
        <v>309</v>
      </c>
      <c r="C268" s="8" t="s">
        <v>20</v>
      </c>
      <c r="D268" s="9">
        <v>44119</v>
      </c>
      <c r="E268" s="10">
        <f t="shared" ca="1" si="26"/>
        <v>3</v>
      </c>
      <c r="F268" s="18" t="str">
        <f t="shared" ca="1" si="27"/>
        <v>Junior</v>
      </c>
      <c r="G268" s="7" t="s">
        <v>14</v>
      </c>
      <c r="H268" s="8" t="s">
        <v>15</v>
      </c>
      <c r="I268" s="8" t="s">
        <v>29</v>
      </c>
      <c r="J268" s="8">
        <v>2143</v>
      </c>
      <c r="K268" s="8">
        <f t="shared" si="28"/>
        <v>25716</v>
      </c>
      <c r="L268" s="8">
        <v>5</v>
      </c>
      <c r="M268" s="8">
        <v>0</v>
      </c>
      <c r="N268" s="8">
        <v>0</v>
      </c>
      <c r="O268" s="8">
        <f t="shared" si="29"/>
        <v>0</v>
      </c>
      <c r="P268" s="18">
        <v>45</v>
      </c>
      <c r="Q268" s="8" t="str">
        <f t="shared" ca="1" si="25"/>
        <v>No promotion</v>
      </c>
      <c r="R268" s="10">
        <f t="shared" si="30"/>
        <v>25716.2</v>
      </c>
    </row>
    <row r="269" spans="1:18" ht="15" x14ac:dyDescent="0.25">
      <c r="A269" s="11">
        <v>268</v>
      </c>
      <c r="B269" s="12" t="s">
        <v>310</v>
      </c>
      <c r="C269" s="12" t="s">
        <v>20</v>
      </c>
      <c r="D269" s="13">
        <v>43837</v>
      </c>
      <c r="E269" s="14">
        <f t="shared" ca="1" si="26"/>
        <v>4</v>
      </c>
      <c r="F269" s="18" t="str">
        <f t="shared" ca="1" si="27"/>
        <v>Senior</v>
      </c>
      <c r="G269" s="11" t="s">
        <v>58</v>
      </c>
      <c r="H269" s="12" t="s">
        <v>24</v>
      </c>
      <c r="I269" s="12" t="s">
        <v>47</v>
      </c>
      <c r="J269" s="12">
        <v>967</v>
      </c>
      <c r="K269" s="12">
        <f t="shared" si="28"/>
        <v>11604</v>
      </c>
      <c r="L269" s="12">
        <v>5</v>
      </c>
      <c r="M269" s="12">
        <v>0</v>
      </c>
      <c r="N269" s="12">
        <v>4</v>
      </c>
      <c r="O269" s="12">
        <f t="shared" si="29"/>
        <v>4</v>
      </c>
      <c r="P269" s="19">
        <v>9</v>
      </c>
      <c r="Q269" s="12" t="str">
        <f t="shared" ca="1" si="25"/>
        <v>No promotion</v>
      </c>
      <c r="R269" s="14">
        <f t="shared" si="30"/>
        <v>11604</v>
      </c>
    </row>
    <row r="270" spans="1:18" ht="15" x14ac:dyDescent="0.25">
      <c r="A270" s="7">
        <v>269</v>
      </c>
      <c r="B270" s="8" t="s">
        <v>311</v>
      </c>
      <c r="C270" s="8" t="s">
        <v>13</v>
      </c>
      <c r="D270" s="9">
        <v>44028</v>
      </c>
      <c r="E270" s="10">
        <f t="shared" ca="1" si="26"/>
        <v>4</v>
      </c>
      <c r="F270" s="18" t="str">
        <f t="shared" ca="1" si="27"/>
        <v>Senior</v>
      </c>
      <c r="G270" s="7" t="s">
        <v>28</v>
      </c>
      <c r="H270" s="8" t="s">
        <v>15</v>
      </c>
      <c r="I270" s="8" t="s">
        <v>47</v>
      </c>
      <c r="J270" s="8">
        <v>2510</v>
      </c>
      <c r="K270" s="8">
        <f t="shared" si="28"/>
        <v>30120</v>
      </c>
      <c r="L270" s="8">
        <v>1</v>
      </c>
      <c r="M270" s="8">
        <v>0</v>
      </c>
      <c r="N270" s="8">
        <v>0</v>
      </c>
      <c r="O270" s="8">
        <f t="shared" si="29"/>
        <v>0</v>
      </c>
      <c r="P270" s="18">
        <v>3</v>
      </c>
      <c r="Q270" s="8" t="str">
        <f t="shared" ca="1" si="25"/>
        <v>No promotion</v>
      </c>
      <c r="R270" s="10">
        <f t="shared" si="30"/>
        <v>30120</v>
      </c>
    </row>
    <row r="271" spans="1:18" ht="15" x14ac:dyDescent="0.25">
      <c r="A271" s="11">
        <v>270</v>
      </c>
      <c r="B271" s="12" t="s">
        <v>312</v>
      </c>
      <c r="C271" s="12" t="s">
        <v>20</v>
      </c>
      <c r="D271" s="13">
        <v>43555</v>
      </c>
      <c r="E271" s="14">
        <f t="shared" ca="1" si="26"/>
        <v>5</v>
      </c>
      <c r="F271" s="18" t="str">
        <f t="shared" ca="1" si="27"/>
        <v>Senior</v>
      </c>
      <c r="G271" s="11" t="s">
        <v>45</v>
      </c>
      <c r="H271" s="12" t="s">
        <v>15</v>
      </c>
      <c r="I271" s="12" t="s">
        <v>25</v>
      </c>
      <c r="J271" s="12">
        <v>3364</v>
      </c>
      <c r="K271" s="12">
        <f t="shared" si="28"/>
        <v>40368</v>
      </c>
      <c r="L271" s="12">
        <v>2</v>
      </c>
      <c r="M271" s="12">
        <v>0</v>
      </c>
      <c r="N271" s="12">
        <v>0</v>
      </c>
      <c r="O271" s="12">
        <f t="shared" si="29"/>
        <v>0</v>
      </c>
      <c r="P271" s="19">
        <v>1</v>
      </c>
      <c r="Q271" s="12" t="str">
        <f t="shared" ca="1" si="25"/>
        <v>No promotion</v>
      </c>
      <c r="R271" s="14">
        <f t="shared" si="30"/>
        <v>40368</v>
      </c>
    </row>
    <row r="272" spans="1:18" ht="15" x14ac:dyDescent="0.25">
      <c r="A272" s="7">
        <v>271</v>
      </c>
      <c r="B272" s="8" t="s">
        <v>313</v>
      </c>
      <c r="C272" s="8" t="s">
        <v>20</v>
      </c>
      <c r="D272" s="9">
        <v>43471</v>
      </c>
      <c r="E272" s="10">
        <f t="shared" ca="1" si="26"/>
        <v>5</v>
      </c>
      <c r="F272" s="18" t="str">
        <f t="shared" ca="1" si="27"/>
        <v>Senior</v>
      </c>
      <c r="G272" s="7" t="s">
        <v>58</v>
      </c>
      <c r="H272" s="8" t="s">
        <v>15</v>
      </c>
      <c r="I272" s="8" t="s">
        <v>16</v>
      </c>
      <c r="J272" s="8">
        <v>3420</v>
      </c>
      <c r="K272" s="8">
        <f t="shared" si="28"/>
        <v>41040</v>
      </c>
      <c r="L272" s="8">
        <v>5</v>
      </c>
      <c r="M272" s="8">
        <v>6</v>
      </c>
      <c r="N272" s="8">
        <v>0</v>
      </c>
      <c r="O272" s="8">
        <f t="shared" si="29"/>
        <v>6</v>
      </c>
      <c r="P272" s="18">
        <v>10</v>
      </c>
      <c r="Q272" s="8" t="str">
        <f t="shared" ca="1" si="25"/>
        <v>No promotion</v>
      </c>
      <c r="R272" s="10">
        <f t="shared" si="30"/>
        <v>41040</v>
      </c>
    </row>
    <row r="273" spans="1:18" ht="15" x14ac:dyDescent="0.25">
      <c r="A273" s="11">
        <v>272</v>
      </c>
      <c r="B273" s="12" t="s">
        <v>314</v>
      </c>
      <c r="C273" s="12" t="s">
        <v>13</v>
      </c>
      <c r="D273" s="13">
        <v>43722</v>
      </c>
      <c r="E273" s="14">
        <f t="shared" ca="1" si="26"/>
        <v>5</v>
      </c>
      <c r="F273" s="18" t="str">
        <f t="shared" ca="1" si="27"/>
        <v>Senior</v>
      </c>
      <c r="G273" s="11" t="s">
        <v>84</v>
      </c>
      <c r="H273" s="12" t="s">
        <v>24</v>
      </c>
      <c r="I273" s="12" t="s">
        <v>47</v>
      </c>
      <c r="J273" s="12">
        <v>2229</v>
      </c>
      <c r="K273" s="12">
        <f t="shared" si="28"/>
        <v>26748</v>
      </c>
      <c r="L273" s="12">
        <v>3</v>
      </c>
      <c r="M273" s="12">
        <v>3</v>
      </c>
      <c r="N273" s="12">
        <v>0</v>
      </c>
      <c r="O273" s="12">
        <f t="shared" si="29"/>
        <v>3</v>
      </c>
      <c r="P273" s="19">
        <v>1</v>
      </c>
      <c r="Q273" s="12" t="str">
        <f t="shared" ca="1" si="25"/>
        <v>No promotion</v>
      </c>
      <c r="R273" s="14">
        <f t="shared" si="30"/>
        <v>26748</v>
      </c>
    </row>
    <row r="274" spans="1:18" ht="15" x14ac:dyDescent="0.25">
      <c r="A274" s="7">
        <v>273</v>
      </c>
      <c r="B274" s="8" t="s">
        <v>315</v>
      </c>
      <c r="C274" s="8" t="s">
        <v>13</v>
      </c>
      <c r="D274" s="9">
        <v>43978</v>
      </c>
      <c r="E274" s="10">
        <f t="shared" ca="1" si="26"/>
        <v>4</v>
      </c>
      <c r="F274" s="18" t="str">
        <f t="shared" ca="1" si="27"/>
        <v>Senior</v>
      </c>
      <c r="G274" s="7" t="s">
        <v>84</v>
      </c>
      <c r="H274" s="8" t="s">
        <v>15</v>
      </c>
      <c r="I274" s="8" t="s">
        <v>16</v>
      </c>
      <c r="J274" s="8">
        <v>1910</v>
      </c>
      <c r="K274" s="8">
        <f t="shared" si="28"/>
        <v>22920</v>
      </c>
      <c r="L274" s="8">
        <v>5</v>
      </c>
      <c r="M274" s="8">
        <v>2</v>
      </c>
      <c r="N274" s="8">
        <v>0</v>
      </c>
      <c r="O274" s="8">
        <f t="shared" si="29"/>
        <v>2</v>
      </c>
      <c r="P274" s="18">
        <v>5</v>
      </c>
      <c r="Q274" s="8" t="str">
        <f t="shared" ca="1" si="25"/>
        <v>No promotion</v>
      </c>
      <c r="R274" s="10">
        <f t="shared" si="30"/>
        <v>22920</v>
      </c>
    </row>
    <row r="275" spans="1:18" ht="15" x14ac:dyDescent="0.25">
      <c r="A275" s="11">
        <v>274</v>
      </c>
      <c r="B275" s="12" t="s">
        <v>316</v>
      </c>
      <c r="C275" s="12" t="s">
        <v>20</v>
      </c>
      <c r="D275" s="13">
        <v>43684</v>
      </c>
      <c r="E275" s="14">
        <f t="shared" ca="1" si="26"/>
        <v>5</v>
      </c>
      <c r="F275" s="18" t="str">
        <f t="shared" ca="1" si="27"/>
        <v>Senior</v>
      </c>
      <c r="G275" s="11" t="s">
        <v>56</v>
      </c>
      <c r="H275" s="12" t="s">
        <v>15</v>
      </c>
      <c r="I275" s="12" t="s">
        <v>29</v>
      </c>
      <c r="J275" s="12">
        <v>1917</v>
      </c>
      <c r="K275" s="12">
        <f t="shared" si="28"/>
        <v>23004</v>
      </c>
      <c r="L275" s="12">
        <v>4.5</v>
      </c>
      <c r="M275" s="12">
        <v>0</v>
      </c>
      <c r="N275" s="12">
        <v>1</v>
      </c>
      <c r="O275" s="12">
        <f t="shared" si="29"/>
        <v>1</v>
      </c>
      <c r="P275" s="19">
        <v>84</v>
      </c>
      <c r="Q275" s="12" t="str">
        <f t="shared" ca="1" si="25"/>
        <v>No promotion</v>
      </c>
      <c r="R275" s="14">
        <f t="shared" si="30"/>
        <v>23004.2</v>
      </c>
    </row>
    <row r="276" spans="1:18" ht="15" x14ac:dyDescent="0.25">
      <c r="A276" s="7">
        <v>275</v>
      </c>
      <c r="B276" s="8" t="s">
        <v>317</v>
      </c>
      <c r="C276" s="8" t="s">
        <v>13</v>
      </c>
      <c r="D276" s="9">
        <v>43454</v>
      </c>
      <c r="E276" s="10">
        <f t="shared" ca="1" si="26"/>
        <v>5</v>
      </c>
      <c r="F276" s="18" t="str">
        <f t="shared" ca="1" si="27"/>
        <v>Senior</v>
      </c>
      <c r="G276" s="7" t="s">
        <v>14</v>
      </c>
      <c r="H276" s="8" t="s">
        <v>15</v>
      </c>
      <c r="I276" s="8" t="s">
        <v>29</v>
      </c>
      <c r="J276" s="8">
        <v>831</v>
      </c>
      <c r="K276" s="8">
        <f t="shared" si="28"/>
        <v>9972</v>
      </c>
      <c r="L276" s="8">
        <v>1</v>
      </c>
      <c r="M276" s="8">
        <v>1</v>
      </c>
      <c r="N276" s="8">
        <v>2</v>
      </c>
      <c r="O276" s="8">
        <f t="shared" si="29"/>
        <v>3</v>
      </c>
      <c r="P276" s="18">
        <v>7</v>
      </c>
      <c r="Q276" s="8" t="str">
        <f t="shared" ca="1" si="25"/>
        <v>No promotion</v>
      </c>
      <c r="R276" s="10">
        <f t="shared" si="30"/>
        <v>9972</v>
      </c>
    </row>
    <row r="277" spans="1:18" ht="15" x14ac:dyDescent="0.25">
      <c r="A277" s="11">
        <v>276</v>
      </c>
      <c r="B277" s="12" t="s">
        <v>318</v>
      </c>
      <c r="C277" s="12" t="s">
        <v>13</v>
      </c>
      <c r="D277" s="13">
        <v>43652</v>
      </c>
      <c r="E277" s="14">
        <f t="shared" ca="1" si="26"/>
        <v>5</v>
      </c>
      <c r="F277" s="18" t="str">
        <f t="shared" ca="1" si="27"/>
        <v>Senior</v>
      </c>
      <c r="G277" s="11" t="s">
        <v>14</v>
      </c>
      <c r="H277" s="12" t="s">
        <v>24</v>
      </c>
      <c r="I277" s="12" t="s">
        <v>25</v>
      </c>
      <c r="J277" s="12">
        <v>2636</v>
      </c>
      <c r="K277" s="12">
        <f t="shared" si="28"/>
        <v>31632</v>
      </c>
      <c r="L277" s="12">
        <v>4.5</v>
      </c>
      <c r="M277" s="12">
        <v>0</v>
      </c>
      <c r="N277" s="12">
        <v>2</v>
      </c>
      <c r="O277" s="12">
        <f t="shared" si="29"/>
        <v>2</v>
      </c>
      <c r="P277" s="19">
        <v>4</v>
      </c>
      <c r="Q277" s="12" t="str">
        <f t="shared" ca="1" si="25"/>
        <v>No promotion</v>
      </c>
      <c r="R277" s="14">
        <f t="shared" si="30"/>
        <v>31632</v>
      </c>
    </row>
    <row r="278" spans="1:18" ht="15" x14ac:dyDescent="0.25">
      <c r="A278" s="7">
        <v>277</v>
      </c>
      <c r="B278" s="8" t="s">
        <v>319</v>
      </c>
      <c r="C278" s="8" t="s">
        <v>20</v>
      </c>
      <c r="D278" s="9">
        <v>43348</v>
      </c>
      <c r="E278" s="10">
        <f t="shared" ca="1" si="26"/>
        <v>6</v>
      </c>
      <c r="F278" s="18" t="str">
        <f t="shared" ca="1" si="27"/>
        <v>Lead</v>
      </c>
      <c r="G278" s="7" t="s">
        <v>33</v>
      </c>
      <c r="H278" s="8" t="s">
        <v>38</v>
      </c>
      <c r="I278" s="8" t="s">
        <v>25</v>
      </c>
      <c r="J278" s="8">
        <v>2929</v>
      </c>
      <c r="K278" s="8">
        <f t="shared" si="28"/>
        <v>35148</v>
      </c>
      <c r="L278" s="8">
        <v>2</v>
      </c>
      <c r="M278" s="8">
        <v>0</v>
      </c>
      <c r="N278" s="8">
        <v>1</v>
      </c>
      <c r="O278" s="8">
        <f t="shared" si="29"/>
        <v>1</v>
      </c>
      <c r="P278" s="18">
        <v>4</v>
      </c>
      <c r="Q278" s="8" t="str">
        <f t="shared" ca="1" si="25"/>
        <v>No promotion</v>
      </c>
      <c r="R278" s="10">
        <f t="shared" si="30"/>
        <v>35148</v>
      </c>
    </row>
    <row r="279" spans="1:18" ht="15" x14ac:dyDescent="0.25">
      <c r="A279" s="11">
        <v>278</v>
      </c>
      <c r="B279" s="12" t="s">
        <v>320</v>
      </c>
      <c r="C279" s="12" t="s">
        <v>13</v>
      </c>
      <c r="D279" s="13">
        <v>43764</v>
      </c>
      <c r="E279" s="14">
        <f t="shared" ca="1" si="26"/>
        <v>4</v>
      </c>
      <c r="F279" s="18" t="str">
        <f t="shared" ca="1" si="27"/>
        <v>Senior</v>
      </c>
      <c r="G279" s="11" t="s">
        <v>14</v>
      </c>
      <c r="H279" s="12" t="s">
        <v>15</v>
      </c>
      <c r="I279" s="12" t="s">
        <v>29</v>
      </c>
      <c r="J279" s="12">
        <v>1255</v>
      </c>
      <c r="K279" s="12">
        <f t="shared" si="28"/>
        <v>15060</v>
      </c>
      <c r="L279" s="12">
        <v>1</v>
      </c>
      <c r="M279" s="12">
        <v>6</v>
      </c>
      <c r="N279" s="12">
        <v>0</v>
      </c>
      <c r="O279" s="12">
        <f t="shared" si="29"/>
        <v>6</v>
      </c>
      <c r="P279" s="19">
        <v>15</v>
      </c>
      <c r="Q279" s="12" t="str">
        <f t="shared" ca="1" si="25"/>
        <v>No promotion</v>
      </c>
      <c r="R279" s="14">
        <f t="shared" si="30"/>
        <v>15060</v>
      </c>
    </row>
    <row r="280" spans="1:18" ht="15" x14ac:dyDescent="0.25">
      <c r="A280" s="7">
        <v>279</v>
      </c>
      <c r="B280" s="8" t="s">
        <v>321</v>
      </c>
      <c r="C280" s="8" t="s">
        <v>13</v>
      </c>
      <c r="D280" s="9">
        <v>43933</v>
      </c>
      <c r="E280" s="10">
        <f t="shared" ca="1" si="26"/>
        <v>4</v>
      </c>
      <c r="F280" s="18" t="str">
        <f t="shared" ca="1" si="27"/>
        <v>Senior</v>
      </c>
      <c r="G280" s="7" t="s">
        <v>14</v>
      </c>
      <c r="H280" s="8" t="s">
        <v>24</v>
      </c>
      <c r="I280" s="8" t="s">
        <v>25</v>
      </c>
      <c r="J280" s="8">
        <v>2210</v>
      </c>
      <c r="K280" s="8">
        <f t="shared" si="28"/>
        <v>26520</v>
      </c>
      <c r="L280" s="8">
        <v>3</v>
      </c>
      <c r="M280" s="8">
        <v>0</v>
      </c>
      <c r="N280" s="8">
        <v>0</v>
      </c>
      <c r="O280" s="8">
        <f t="shared" si="29"/>
        <v>0</v>
      </c>
      <c r="P280" s="18">
        <v>13</v>
      </c>
      <c r="Q280" s="8" t="str">
        <f t="shared" ca="1" si="25"/>
        <v>No promotion</v>
      </c>
      <c r="R280" s="10">
        <f t="shared" si="30"/>
        <v>26520</v>
      </c>
    </row>
    <row r="281" spans="1:18" ht="15" x14ac:dyDescent="0.25">
      <c r="A281" s="11">
        <v>280</v>
      </c>
      <c r="B281" s="12" t="s">
        <v>322</v>
      </c>
      <c r="C281" s="12" t="s">
        <v>20</v>
      </c>
      <c r="D281" s="13">
        <v>43753</v>
      </c>
      <c r="E281" s="14">
        <f t="shared" ca="1" si="26"/>
        <v>4</v>
      </c>
      <c r="F281" s="18" t="str">
        <f t="shared" ca="1" si="27"/>
        <v>Senior</v>
      </c>
      <c r="G281" s="11" t="s">
        <v>14</v>
      </c>
      <c r="H281" s="12" t="s">
        <v>15</v>
      </c>
      <c r="I281" s="12" t="s">
        <v>29</v>
      </c>
      <c r="J281" s="12">
        <v>1788</v>
      </c>
      <c r="K281" s="12">
        <f t="shared" si="28"/>
        <v>21456</v>
      </c>
      <c r="L281" s="12">
        <v>5</v>
      </c>
      <c r="M281" s="12">
        <v>1</v>
      </c>
      <c r="N281" s="12">
        <v>0</v>
      </c>
      <c r="O281" s="12">
        <f t="shared" si="29"/>
        <v>1</v>
      </c>
      <c r="P281" s="19">
        <v>9</v>
      </c>
      <c r="Q281" s="12" t="str">
        <f t="shared" ca="1" si="25"/>
        <v>No promotion</v>
      </c>
      <c r="R281" s="14">
        <f t="shared" si="30"/>
        <v>21456</v>
      </c>
    </row>
    <row r="282" spans="1:18" ht="15" x14ac:dyDescent="0.25">
      <c r="A282" s="7">
        <v>281</v>
      </c>
      <c r="B282" s="8" t="s">
        <v>323</v>
      </c>
      <c r="C282" s="8" t="s">
        <v>13</v>
      </c>
      <c r="D282" s="9">
        <v>43951</v>
      </c>
      <c r="E282" s="10">
        <f t="shared" ca="1" si="26"/>
        <v>4</v>
      </c>
      <c r="F282" s="18" t="str">
        <f t="shared" ca="1" si="27"/>
        <v>Senior</v>
      </c>
      <c r="G282" s="7" t="s">
        <v>14</v>
      </c>
      <c r="H282" s="8" t="s">
        <v>15</v>
      </c>
      <c r="I282" s="8" t="s">
        <v>29</v>
      </c>
      <c r="J282" s="8">
        <v>2488</v>
      </c>
      <c r="K282" s="8">
        <f t="shared" si="28"/>
        <v>29856</v>
      </c>
      <c r="L282" s="8">
        <v>5</v>
      </c>
      <c r="M282" s="8">
        <v>0</v>
      </c>
      <c r="N282" s="8">
        <v>5</v>
      </c>
      <c r="O282" s="8">
        <f t="shared" si="29"/>
        <v>5</v>
      </c>
      <c r="P282" s="18">
        <v>3</v>
      </c>
      <c r="Q282" s="8" t="str">
        <f t="shared" ca="1" si="25"/>
        <v>No promotion</v>
      </c>
      <c r="R282" s="10">
        <f t="shared" si="30"/>
        <v>29856</v>
      </c>
    </row>
    <row r="283" spans="1:18" ht="15" x14ac:dyDescent="0.25">
      <c r="A283" s="11">
        <v>282</v>
      </c>
      <c r="B283" s="12" t="s">
        <v>324</v>
      </c>
      <c r="C283" s="12" t="s">
        <v>13</v>
      </c>
      <c r="D283" s="13">
        <v>43939</v>
      </c>
      <c r="E283" s="14">
        <f t="shared" ca="1" si="26"/>
        <v>4</v>
      </c>
      <c r="F283" s="18" t="str">
        <f t="shared" ca="1" si="27"/>
        <v>Senior</v>
      </c>
      <c r="G283" s="11" t="s">
        <v>23</v>
      </c>
      <c r="H283" s="12" t="s">
        <v>15</v>
      </c>
      <c r="I283" s="12" t="s">
        <v>29</v>
      </c>
      <c r="J283" s="12">
        <v>2187</v>
      </c>
      <c r="K283" s="12">
        <f t="shared" si="28"/>
        <v>26244</v>
      </c>
      <c r="L283" s="12">
        <v>5</v>
      </c>
      <c r="M283" s="12">
        <v>1</v>
      </c>
      <c r="N283" s="12">
        <v>3</v>
      </c>
      <c r="O283" s="12">
        <f t="shared" si="29"/>
        <v>4</v>
      </c>
      <c r="P283" s="19">
        <v>2</v>
      </c>
      <c r="Q283" s="12" t="str">
        <f t="shared" ca="1" si="25"/>
        <v>No promotion</v>
      </c>
      <c r="R283" s="14">
        <f t="shared" si="30"/>
        <v>26244</v>
      </c>
    </row>
    <row r="284" spans="1:18" ht="15" x14ac:dyDescent="0.25">
      <c r="A284" s="7">
        <v>283</v>
      </c>
      <c r="B284" s="8" t="s">
        <v>325</v>
      </c>
      <c r="C284" s="8" t="s">
        <v>13</v>
      </c>
      <c r="D284" s="9">
        <v>43963</v>
      </c>
      <c r="E284" s="10">
        <f t="shared" ca="1" si="26"/>
        <v>4</v>
      </c>
      <c r="F284" s="18" t="str">
        <f t="shared" ca="1" si="27"/>
        <v>Senior</v>
      </c>
      <c r="G284" s="7" t="s">
        <v>14</v>
      </c>
      <c r="H284" s="8" t="s">
        <v>15</v>
      </c>
      <c r="I284" s="8" t="s">
        <v>25</v>
      </c>
      <c r="J284" s="8">
        <v>1366</v>
      </c>
      <c r="K284" s="8">
        <f t="shared" si="28"/>
        <v>16392</v>
      </c>
      <c r="L284" s="8">
        <v>2</v>
      </c>
      <c r="M284" s="8">
        <v>0</v>
      </c>
      <c r="N284" s="8">
        <v>0</v>
      </c>
      <c r="O284" s="8">
        <f t="shared" si="29"/>
        <v>0</v>
      </c>
      <c r="P284" s="18">
        <v>13</v>
      </c>
      <c r="Q284" s="8" t="str">
        <f t="shared" ca="1" si="25"/>
        <v>No promotion</v>
      </c>
      <c r="R284" s="10">
        <f t="shared" si="30"/>
        <v>16392</v>
      </c>
    </row>
    <row r="285" spans="1:18" ht="15" x14ac:dyDescent="0.25">
      <c r="A285" s="11">
        <v>284</v>
      </c>
      <c r="B285" s="12" t="s">
        <v>326</v>
      </c>
      <c r="C285" s="12" t="s">
        <v>13</v>
      </c>
      <c r="D285" s="13">
        <v>43591</v>
      </c>
      <c r="E285" s="14">
        <f t="shared" ca="1" si="26"/>
        <v>5</v>
      </c>
      <c r="F285" s="18" t="str">
        <f t="shared" ca="1" si="27"/>
        <v>Senior</v>
      </c>
      <c r="G285" s="11" t="s">
        <v>58</v>
      </c>
      <c r="H285" s="12" t="s">
        <v>15</v>
      </c>
      <c r="I285" s="12" t="s">
        <v>16</v>
      </c>
      <c r="J285" s="12">
        <v>2612</v>
      </c>
      <c r="K285" s="12">
        <f t="shared" si="28"/>
        <v>31344</v>
      </c>
      <c r="L285" s="12">
        <v>5</v>
      </c>
      <c r="M285" s="12">
        <v>0</v>
      </c>
      <c r="N285" s="12">
        <v>0</v>
      </c>
      <c r="O285" s="12">
        <f t="shared" si="29"/>
        <v>0</v>
      </c>
      <c r="P285" s="19">
        <v>8</v>
      </c>
      <c r="Q285" s="12" t="str">
        <f t="shared" ca="1" si="25"/>
        <v>No promotion</v>
      </c>
      <c r="R285" s="14">
        <f t="shared" si="30"/>
        <v>31344</v>
      </c>
    </row>
    <row r="286" spans="1:18" ht="15" x14ac:dyDescent="0.25">
      <c r="A286" s="7">
        <v>285</v>
      </c>
      <c r="B286" s="8" t="s">
        <v>327</v>
      </c>
      <c r="C286" s="8" t="s">
        <v>13</v>
      </c>
      <c r="D286" s="9">
        <v>43199</v>
      </c>
      <c r="E286" s="10">
        <f t="shared" ca="1" si="26"/>
        <v>6</v>
      </c>
      <c r="F286" s="18" t="str">
        <f t="shared" ca="1" si="27"/>
        <v>Lead</v>
      </c>
      <c r="G286" s="7" t="s">
        <v>33</v>
      </c>
      <c r="H286" s="8" t="s">
        <v>24</v>
      </c>
      <c r="I286" s="8" t="s">
        <v>25</v>
      </c>
      <c r="J286" s="8">
        <v>2246</v>
      </c>
      <c r="K286" s="8">
        <f t="shared" si="28"/>
        <v>26952</v>
      </c>
      <c r="L286" s="8">
        <v>5</v>
      </c>
      <c r="M286" s="8">
        <v>0</v>
      </c>
      <c r="N286" s="8">
        <v>0</v>
      </c>
      <c r="O286" s="8">
        <f t="shared" si="29"/>
        <v>0</v>
      </c>
      <c r="P286" s="18">
        <v>8</v>
      </c>
      <c r="Q286" s="8" t="str">
        <f t="shared" ca="1" si="25"/>
        <v>No promotion</v>
      </c>
      <c r="R286" s="10">
        <f t="shared" si="30"/>
        <v>26952</v>
      </c>
    </row>
    <row r="287" spans="1:18" ht="15" x14ac:dyDescent="0.25">
      <c r="A287" s="11">
        <v>286</v>
      </c>
      <c r="B287" s="12" t="s">
        <v>328</v>
      </c>
      <c r="C287" s="12" t="s">
        <v>13</v>
      </c>
      <c r="D287" s="13">
        <v>43307</v>
      </c>
      <c r="E287" s="14">
        <f t="shared" ca="1" si="26"/>
        <v>6</v>
      </c>
      <c r="F287" s="18" t="str">
        <f t="shared" ca="1" si="27"/>
        <v>Lead</v>
      </c>
      <c r="G287" s="11" t="s">
        <v>14</v>
      </c>
      <c r="H287" s="12" t="s">
        <v>15</v>
      </c>
      <c r="I287" s="12" t="s">
        <v>25</v>
      </c>
      <c r="J287" s="12">
        <v>2761</v>
      </c>
      <c r="K287" s="12">
        <f t="shared" si="28"/>
        <v>33132</v>
      </c>
      <c r="L287" s="12">
        <v>5</v>
      </c>
      <c r="M287" s="12">
        <v>0</v>
      </c>
      <c r="N287" s="12">
        <v>2</v>
      </c>
      <c r="O287" s="12">
        <f t="shared" si="29"/>
        <v>2</v>
      </c>
      <c r="P287" s="19">
        <v>5</v>
      </c>
      <c r="Q287" s="12" t="str">
        <f t="shared" ca="1" si="25"/>
        <v>No promotion</v>
      </c>
      <c r="R287" s="14">
        <f t="shared" si="30"/>
        <v>33132</v>
      </c>
    </row>
    <row r="288" spans="1:18" ht="15" x14ac:dyDescent="0.25">
      <c r="A288" s="7">
        <v>287</v>
      </c>
      <c r="B288" s="8" t="s">
        <v>329</v>
      </c>
      <c r="C288" s="8" t="s">
        <v>20</v>
      </c>
      <c r="D288" s="9">
        <v>43800</v>
      </c>
      <c r="E288" s="10">
        <f t="shared" ca="1" si="26"/>
        <v>4</v>
      </c>
      <c r="F288" s="18" t="str">
        <f t="shared" ca="1" si="27"/>
        <v>Senior</v>
      </c>
      <c r="G288" s="7" t="s">
        <v>84</v>
      </c>
      <c r="H288" s="8" t="s">
        <v>15</v>
      </c>
      <c r="I288" s="8" t="s">
        <v>25</v>
      </c>
      <c r="J288" s="8">
        <v>1536</v>
      </c>
      <c r="K288" s="8">
        <f t="shared" si="28"/>
        <v>18432</v>
      </c>
      <c r="L288" s="8">
        <v>4.5</v>
      </c>
      <c r="M288" s="8">
        <v>0</v>
      </c>
      <c r="N288" s="8">
        <v>0</v>
      </c>
      <c r="O288" s="8">
        <f t="shared" si="29"/>
        <v>0</v>
      </c>
      <c r="P288" s="18">
        <v>76</v>
      </c>
      <c r="Q288" s="8" t="str">
        <f t="shared" ca="1" si="25"/>
        <v>No promotion</v>
      </c>
      <c r="R288" s="10">
        <f t="shared" si="30"/>
        <v>18432.2</v>
      </c>
    </row>
    <row r="289" spans="1:18" ht="15" x14ac:dyDescent="0.25">
      <c r="A289" s="11">
        <v>288</v>
      </c>
      <c r="B289" s="12" t="s">
        <v>330</v>
      </c>
      <c r="C289" s="12" t="s">
        <v>13</v>
      </c>
      <c r="D289" s="13">
        <v>42684</v>
      </c>
      <c r="E289" s="14">
        <f t="shared" ca="1" si="26"/>
        <v>7</v>
      </c>
      <c r="F289" s="18" t="str">
        <f t="shared" ca="1" si="27"/>
        <v>Lead</v>
      </c>
      <c r="G289" s="11" t="s">
        <v>65</v>
      </c>
      <c r="H289" s="12" t="s">
        <v>18</v>
      </c>
      <c r="I289" s="12" t="s">
        <v>47</v>
      </c>
      <c r="J289" s="12">
        <v>2180</v>
      </c>
      <c r="K289" s="12">
        <f t="shared" si="28"/>
        <v>26160</v>
      </c>
      <c r="L289" s="12">
        <v>4.5</v>
      </c>
      <c r="M289" s="12">
        <v>0</v>
      </c>
      <c r="N289" s="12">
        <v>0</v>
      </c>
      <c r="O289" s="12">
        <f t="shared" si="29"/>
        <v>0</v>
      </c>
      <c r="P289" s="19">
        <v>80</v>
      </c>
      <c r="Q289" s="12" t="str">
        <f t="shared" ca="1" si="25"/>
        <v>promotion</v>
      </c>
      <c r="R289" s="14">
        <f t="shared" si="30"/>
        <v>26160.2</v>
      </c>
    </row>
    <row r="290" spans="1:18" ht="15" x14ac:dyDescent="0.25">
      <c r="A290" s="7">
        <v>289</v>
      </c>
      <c r="B290" s="8" t="s">
        <v>331</v>
      </c>
      <c r="C290" s="8" t="s">
        <v>20</v>
      </c>
      <c r="D290" s="9">
        <v>43822</v>
      </c>
      <c r="E290" s="10">
        <f t="shared" ca="1" si="26"/>
        <v>4</v>
      </c>
      <c r="F290" s="18" t="str">
        <f t="shared" ca="1" si="27"/>
        <v>Senior</v>
      </c>
      <c r="G290" s="7" t="s">
        <v>33</v>
      </c>
      <c r="H290" s="8" t="s">
        <v>15</v>
      </c>
      <c r="I290" s="8" t="s">
        <v>25</v>
      </c>
      <c r="J290" s="8">
        <v>3412</v>
      </c>
      <c r="K290" s="8">
        <f t="shared" si="28"/>
        <v>40944</v>
      </c>
      <c r="L290" s="8">
        <v>5</v>
      </c>
      <c r="M290" s="8">
        <v>2</v>
      </c>
      <c r="N290" s="8">
        <v>0</v>
      </c>
      <c r="O290" s="8">
        <f t="shared" si="29"/>
        <v>2</v>
      </c>
      <c r="P290" s="18">
        <v>3</v>
      </c>
      <c r="Q290" s="8" t="str">
        <f t="shared" ca="1" si="25"/>
        <v>No promotion</v>
      </c>
      <c r="R290" s="10">
        <f t="shared" si="30"/>
        <v>40944</v>
      </c>
    </row>
    <row r="291" spans="1:18" ht="15" x14ac:dyDescent="0.25">
      <c r="A291" s="11">
        <v>290</v>
      </c>
      <c r="B291" s="12" t="s">
        <v>332</v>
      </c>
      <c r="C291" s="12" t="s">
        <v>13</v>
      </c>
      <c r="D291" s="13">
        <v>43250</v>
      </c>
      <c r="E291" s="14">
        <f t="shared" ca="1" si="26"/>
        <v>6</v>
      </c>
      <c r="F291" s="18" t="str">
        <f t="shared" ca="1" si="27"/>
        <v>Lead</v>
      </c>
      <c r="G291" s="11" t="s">
        <v>42</v>
      </c>
      <c r="H291" s="12" t="s">
        <v>15</v>
      </c>
      <c r="I291" s="12" t="s">
        <v>25</v>
      </c>
      <c r="J291" s="12">
        <v>2546</v>
      </c>
      <c r="K291" s="12">
        <f t="shared" si="28"/>
        <v>30552</v>
      </c>
      <c r="L291" s="12">
        <v>4.5</v>
      </c>
      <c r="M291" s="12">
        <v>0</v>
      </c>
      <c r="N291" s="12">
        <v>0</v>
      </c>
      <c r="O291" s="12">
        <f t="shared" si="29"/>
        <v>0</v>
      </c>
      <c r="P291" s="19">
        <v>6</v>
      </c>
      <c r="Q291" s="12" t="str">
        <f t="shared" ca="1" si="25"/>
        <v>No promotion</v>
      </c>
      <c r="R291" s="14">
        <f t="shared" si="30"/>
        <v>30552</v>
      </c>
    </row>
    <row r="292" spans="1:18" ht="15" x14ac:dyDescent="0.25">
      <c r="A292" s="7">
        <v>291</v>
      </c>
      <c r="B292" s="8" t="s">
        <v>333</v>
      </c>
      <c r="C292" s="8" t="s">
        <v>13</v>
      </c>
      <c r="D292" s="9">
        <v>43096</v>
      </c>
      <c r="E292" s="10">
        <f t="shared" ca="1" si="26"/>
        <v>6</v>
      </c>
      <c r="F292" s="18" t="str">
        <f t="shared" ca="1" si="27"/>
        <v>Lead</v>
      </c>
      <c r="G292" s="7" t="s">
        <v>100</v>
      </c>
      <c r="H292" s="8" t="s">
        <v>15</v>
      </c>
      <c r="I292" s="8" t="s">
        <v>29</v>
      </c>
      <c r="J292" s="8">
        <v>1856</v>
      </c>
      <c r="K292" s="8">
        <f t="shared" si="28"/>
        <v>22272</v>
      </c>
      <c r="L292" s="8">
        <v>5</v>
      </c>
      <c r="M292" s="8">
        <v>0</v>
      </c>
      <c r="N292" s="8">
        <v>0</v>
      </c>
      <c r="O292" s="8">
        <f t="shared" si="29"/>
        <v>0</v>
      </c>
      <c r="P292" s="18">
        <v>0</v>
      </c>
      <c r="Q292" s="8" t="str">
        <f t="shared" ca="1" si="25"/>
        <v>No promotion</v>
      </c>
      <c r="R292" s="10">
        <f t="shared" si="30"/>
        <v>22272</v>
      </c>
    </row>
    <row r="293" spans="1:18" ht="15" x14ac:dyDescent="0.25">
      <c r="A293" s="11">
        <v>292</v>
      </c>
      <c r="B293" s="12" t="s">
        <v>334</v>
      </c>
      <c r="C293" s="12" t="s">
        <v>13</v>
      </c>
      <c r="D293" s="13">
        <v>43618</v>
      </c>
      <c r="E293" s="14">
        <f t="shared" ca="1" si="26"/>
        <v>5</v>
      </c>
      <c r="F293" s="18" t="str">
        <f t="shared" ca="1" si="27"/>
        <v>Senior</v>
      </c>
      <c r="G293" s="11" t="s">
        <v>28</v>
      </c>
      <c r="H293" s="12" t="s">
        <v>15</v>
      </c>
      <c r="I293" s="12" t="s">
        <v>25</v>
      </c>
      <c r="J293" s="12">
        <v>3220</v>
      </c>
      <c r="K293" s="12">
        <f t="shared" si="28"/>
        <v>38640</v>
      </c>
      <c r="L293" s="12">
        <v>5</v>
      </c>
      <c r="M293" s="12">
        <v>6</v>
      </c>
      <c r="N293" s="12">
        <v>0</v>
      </c>
      <c r="O293" s="12">
        <f t="shared" si="29"/>
        <v>6</v>
      </c>
      <c r="P293" s="19">
        <v>3</v>
      </c>
      <c r="Q293" s="12" t="str">
        <f t="shared" ca="1" si="25"/>
        <v>No promotion</v>
      </c>
      <c r="R293" s="14">
        <f t="shared" si="30"/>
        <v>38640</v>
      </c>
    </row>
    <row r="294" spans="1:18" ht="15" x14ac:dyDescent="0.25">
      <c r="A294" s="7">
        <v>293</v>
      </c>
      <c r="B294" s="8" t="s">
        <v>335</v>
      </c>
      <c r="C294" s="8" t="s">
        <v>13</v>
      </c>
      <c r="D294" s="9">
        <v>42473</v>
      </c>
      <c r="E294" s="10">
        <f t="shared" ca="1" si="26"/>
        <v>8</v>
      </c>
      <c r="F294" s="18" t="str">
        <f t="shared" ca="1" si="27"/>
        <v>Over Qlualifided</v>
      </c>
      <c r="G294" s="7" t="s">
        <v>23</v>
      </c>
      <c r="H294" s="8" t="s">
        <v>18</v>
      </c>
      <c r="I294" s="8" t="s">
        <v>25</v>
      </c>
      <c r="J294" s="8">
        <v>3061</v>
      </c>
      <c r="K294" s="8">
        <f t="shared" si="28"/>
        <v>36732</v>
      </c>
      <c r="L294" s="8">
        <v>5</v>
      </c>
      <c r="M294" s="8">
        <v>0</v>
      </c>
      <c r="N294" s="8">
        <v>0</v>
      </c>
      <c r="O294" s="8">
        <f t="shared" si="29"/>
        <v>0</v>
      </c>
      <c r="P294" s="18">
        <v>3</v>
      </c>
      <c r="Q294" s="8" t="str">
        <f t="shared" ca="1" si="25"/>
        <v>No promotion</v>
      </c>
      <c r="R294" s="10">
        <f t="shared" si="30"/>
        <v>36732</v>
      </c>
    </row>
    <row r="295" spans="1:18" ht="15" x14ac:dyDescent="0.25">
      <c r="A295" s="11">
        <v>294</v>
      </c>
      <c r="B295" s="12" t="s">
        <v>336</v>
      </c>
      <c r="C295" s="12" t="s">
        <v>13</v>
      </c>
      <c r="D295" s="13">
        <v>42973</v>
      </c>
      <c r="E295" s="14">
        <f t="shared" ca="1" si="26"/>
        <v>7</v>
      </c>
      <c r="F295" s="18" t="str">
        <f t="shared" ca="1" si="27"/>
        <v>Lead</v>
      </c>
      <c r="G295" s="11" t="s">
        <v>56</v>
      </c>
      <c r="H295" s="12" t="s">
        <v>18</v>
      </c>
      <c r="I295" s="12" t="s">
        <v>29</v>
      </c>
      <c r="J295" s="12">
        <v>2221</v>
      </c>
      <c r="K295" s="12">
        <f t="shared" si="28"/>
        <v>26652</v>
      </c>
      <c r="L295" s="12">
        <v>2</v>
      </c>
      <c r="M295" s="12">
        <v>0</v>
      </c>
      <c r="N295" s="12">
        <v>0</v>
      </c>
      <c r="O295" s="12">
        <f t="shared" si="29"/>
        <v>0</v>
      </c>
      <c r="P295" s="19">
        <v>1</v>
      </c>
      <c r="Q295" s="12" t="str">
        <f t="shared" ca="1" si="25"/>
        <v>No promotion</v>
      </c>
      <c r="R295" s="14">
        <f t="shared" si="30"/>
        <v>26652</v>
      </c>
    </row>
    <row r="296" spans="1:18" ht="15" x14ac:dyDescent="0.25">
      <c r="A296" s="7">
        <v>295</v>
      </c>
      <c r="B296" s="8" t="s">
        <v>337</v>
      </c>
      <c r="C296" s="8" t="s">
        <v>20</v>
      </c>
      <c r="D296" s="9">
        <v>42852</v>
      </c>
      <c r="E296" s="10">
        <f t="shared" ca="1" si="26"/>
        <v>7</v>
      </c>
      <c r="F296" s="18" t="str">
        <f t="shared" ca="1" si="27"/>
        <v>Lead</v>
      </c>
      <c r="G296" s="7" t="s">
        <v>14</v>
      </c>
      <c r="H296" s="8" t="s">
        <v>18</v>
      </c>
      <c r="I296" s="8" t="s">
        <v>47</v>
      </c>
      <c r="J296" s="8">
        <v>1799</v>
      </c>
      <c r="K296" s="8">
        <f t="shared" si="28"/>
        <v>21588</v>
      </c>
      <c r="L296" s="8">
        <v>4.5</v>
      </c>
      <c r="M296" s="8">
        <v>2</v>
      </c>
      <c r="N296" s="8">
        <v>0</v>
      </c>
      <c r="O296" s="8">
        <f t="shared" si="29"/>
        <v>2</v>
      </c>
      <c r="P296" s="18">
        <v>6</v>
      </c>
      <c r="Q296" s="8" t="str">
        <f t="shared" ca="1" si="25"/>
        <v>No promotion</v>
      </c>
      <c r="R296" s="10">
        <f t="shared" si="30"/>
        <v>21588</v>
      </c>
    </row>
    <row r="297" spans="1:18" ht="15" x14ac:dyDescent="0.25">
      <c r="A297" s="11">
        <v>296</v>
      </c>
      <c r="B297" s="12" t="s">
        <v>338</v>
      </c>
      <c r="C297" s="12" t="s">
        <v>13</v>
      </c>
      <c r="D297" s="13">
        <v>42879</v>
      </c>
      <c r="E297" s="14">
        <f t="shared" ca="1" si="26"/>
        <v>7</v>
      </c>
      <c r="F297" s="18" t="str">
        <f t="shared" ca="1" si="27"/>
        <v>Lead</v>
      </c>
      <c r="G297" s="11" t="s">
        <v>33</v>
      </c>
      <c r="H297" s="12" t="s">
        <v>15</v>
      </c>
      <c r="I297" s="12" t="s">
        <v>47</v>
      </c>
      <c r="J297" s="12">
        <v>2082</v>
      </c>
      <c r="K297" s="12">
        <f t="shared" si="28"/>
        <v>24984</v>
      </c>
      <c r="L297" s="12">
        <v>3</v>
      </c>
      <c r="M297" s="12">
        <v>0</v>
      </c>
      <c r="N297" s="12">
        <v>0</v>
      </c>
      <c r="O297" s="12">
        <f t="shared" si="29"/>
        <v>0</v>
      </c>
      <c r="P297" s="19">
        <v>1</v>
      </c>
      <c r="Q297" s="12" t="str">
        <f t="shared" ca="1" si="25"/>
        <v>No promotion</v>
      </c>
      <c r="R297" s="14">
        <f t="shared" si="30"/>
        <v>24984</v>
      </c>
    </row>
    <row r="298" spans="1:18" ht="15" x14ac:dyDescent="0.25">
      <c r="A298" s="7">
        <v>297</v>
      </c>
      <c r="B298" s="8" t="s">
        <v>339</v>
      </c>
      <c r="C298" s="8" t="s">
        <v>13</v>
      </c>
      <c r="D298" s="9">
        <v>42605</v>
      </c>
      <c r="E298" s="10">
        <f t="shared" ca="1" si="26"/>
        <v>8</v>
      </c>
      <c r="F298" s="18" t="str">
        <f t="shared" ca="1" si="27"/>
        <v>Over Qlualifided</v>
      </c>
      <c r="G298" s="7" t="s">
        <v>84</v>
      </c>
      <c r="H298" s="8" t="s">
        <v>24</v>
      </c>
      <c r="I298" s="8" t="s">
        <v>29</v>
      </c>
      <c r="J298" s="8">
        <v>1490</v>
      </c>
      <c r="K298" s="8">
        <f t="shared" si="28"/>
        <v>17880</v>
      </c>
      <c r="L298" s="8">
        <v>4.5</v>
      </c>
      <c r="M298" s="8">
        <v>0</v>
      </c>
      <c r="N298" s="8">
        <v>2</v>
      </c>
      <c r="O298" s="8">
        <f t="shared" si="29"/>
        <v>2</v>
      </c>
      <c r="P298" s="18">
        <v>6</v>
      </c>
      <c r="Q298" s="8" t="str">
        <f t="shared" ca="1" si="25"/>
        <v>No promotion</v>
      </c>
      <c r="R298" s="10">
        <f t="shared" si="30"/>
        <v>17880</v>
      </c>
    </row>
    <row r="299" spans="1:18" ht="15" x14ac:dyDescent="0.25">
      <c r="A299" s="11">
        <v>298</v>
      </c>
      <c r="B299" s="12" t="s">
        <v>340</v>
      </c>
      <c r="C299" s="12" t="s">
        <v>20</v>
      </c>
      <c r="D299" s="13">
        <v>43905</v>
      </c>
      <c r="E299" s="14">
        <f t="shared" ca="1" si="26"/>
        <v>4</v>
      </c>
      <c r="F299" s="18" t="str">
        <f t="shared" ca="1" si="27"/>
        <v>Senior</v>
      </c>
      <c r="G299" s="11" t="s">
        <v>33</v>
      </c>
      <c r="H299" s="12" t="s">
        <v>24</v>
      </c>
      <c r="I299" s="12" t="s">
        <v>29</v>
      </c>
      <c r="J299" s="12">
        <v>2042</v>
      </c>
      <c r="K299" s="12">
        <f t="shared" si="28"/>
        <v>24504</v>
      </c>
      <c r="L299" s="12">
        <v>4.5</v>
      </c>
      <c r="M299" s="12">
        <v>0</v>
      </c>
      <c r="N299" s="12">
        <v>0</v>
      </c>
      <c r="O299" s="12">
        <f t="shared" si="29"/>
        <v>0</v>
      </c>
      <c r="P299" s="19">
        <v>10</v>
      </c>
      <c r="Q299" s="12" t="str">
        <f t="shared" ca="1" si="25"/>
        <v>No promotion</v>
      </c>
      <c r="R299" s="14">
        <f t="shared" si="30"/>
        <v>24504</v>
      </c>
    </row>
    <row r="300" spans="1:18" ht="15" x14ac:dyDescent="0.25">
      <c r="A300" s="7">
        <v>299</v>
      </c>
      <c r="B300" s="8" t="s">
        <v>341</v>
      </c>
      <c r="C300" s="8" t="s">
        <v>13</v>
      </c>
      <c r="D300" s="9">
        <v>42492</v>
      </c>
      <c r="E300" s="10">
        <f t="shared" ca="1" si="26"/>
        <v>8</v>
      </c>
      <c r="F300" s="18" t="str">
        <f t="shared" ca="1" si="27"/>
        <v>Over Qlualifided</v>
      </c>
      <c r="G300" s="7" t="s">
        <v>45</v>
      </c>
      <c r="H300" s="8" t="s">
        <v>38</v>
      </c>
      <c r="I300" s="8" t="s">
        <v>25</v>
      </c>
      <c r="J300" s="8">
        <v>985</v>
      </c>
      <c r="K300" s="8">
        <f t="shared" si="28"/>
        <v>11820</v>
      </c>
      <c r="L300" s="8">
        <v>5</v>
      </c>
      <c r="M300" s="8">
        <v>1</v>
      </c>
      <c r="N300" s="8">
        <v>0</v>
      </c>
      <c r="O300" s="8">
        <f t="shared" si="29"/>
        <v>1</v>
      </c>
      <c r="P300" s="18">
        <v>5</v>
      </c>
      <c r="Q300" s="8" t="str">
        <f t="shared" ca="1" si="25"/>
        <v>No promotion</v>
      </c>
      <c r="R300" s="10">
        <f t="shared" si="30"/>
        <v>11820</v>
      </c>
    </row>
    <row r="301" spans="1:18" ht="15" x14ac:dyDescent="0.25">
      <c r="A301" s="11">
        <v>300</v>
      </c>
      <c r="B301" s="12" t="s">
        <v>342</v>
      </c>
      <c r="C301" s="12" t="s">
        <v>20</v>
      </c>
      <c r="D301" s="13">
        <v>42860</v>
      </c>
      <c r="E301" s="14">
        <f t="shared" ca="1" si="26"/>
        <v>7</v>
      </c>
      <c r="F301" s="18" t="str">
        <f t="shared" ca="1" si="27"/>
        <v>Lead</v>
      </c>
      <c r="G301" s="11" t="s">
        <v>31</v>
      </c>
      <c r="H301" s="12" t="s">
        <v>15</v>
      </c>
      <c r="I301" s="12" t="s">
        <v>29</v>
      </c>
      <c r="J301" s="12">
        <v>1988</v>
      </c>
      <c r="K301" s="12">
        <f t="shared" si="28"/>
        <v>23856</v>
      </c>
      <c r="L301" s="12">
        <v>3</v>
      </c>
      <c r="M301" s="12">
        <v>0</v>
      </c>
      <c r="N301" s="12">
        <v>0</v>
      </c>
      <c r="O301" s="12">
        <f t="shared" si="29"/>
        <v>0</v>
      </c>
      <c r="P301" s="19">
        <v>7</v>
      </c>
      <c r="Q301" s="12" t="str">
        <f t="shared" ca="1" si="25"/>
        <v>No promotion</v>
      </c>
      <c r="R301" s="14">
        <f t="shared" si="30"/>
        <v>23856</v>
      </c>
    </row>
    <row r="302" spans="1:18" ht="15" x14ac:dyDescent="0.25">
      <c r="A302" s="7">
        <v>301</v>
      </c>
      <c r="B302" s="8" t="s">
        <v>343</v>
      </c>
      <c r="C302" s="8" t="s">
        <v>20</v>
      </c>
      <c r="D302" s="9">
        <v>43286</v>
      </c>
      <c r="E302" s="10">
        <f t="shared" ca="1" si="26"/>
        <v>6</v>
      </c>
      <c r="F302" s="18" t="str">
        <f t="shared" ca="1" si="27"/>
        <v>Lead</v>
      </c>
      <c r="G302" s="7" t="s">
        <v>33</v>
      </c>
      <c r="H302" s="8" t="s">
        <v>18</v>
      </c>
      <c r="I302" s="8" t="s">
        <v>47</v>
      </c>
      <c r="J302" s="8">
        <v>1545</v>
      </c>
      <c r="K302" s="8">
        <f t="shared" si="28"/>
        <v>18540</v>
      </c>
      <c r="L302" s="8">
        <v>5</v>
      </c>
      <c r="M302" s="8">
        <v>1</v>
      </c>
      <c r="N302" s="8">
        <v>0</v>
      </c>
      <c r="O302" s="8">
        <f t="shared" si="29"/>
        <v>1</v>
      </c>
      <c r="P302" s="18">
        <v>1</v>
      </c>
      <c r="Q302" s="8" t="str">
        <f t="shared" ca="1" si="25"/>
        <v>No promotion</v>
      </c>
      <c r="R302" s="10">
        <f t="shared" si="30"/>
        <v>18540</v>
      </c>
    </row>
    <row r="303" spans="1:18" ht="15" x14ac:dyDescent="0.25">
      <c r="A303" s="11">
        <v>302</v>
      </c>
      <c r="B303" s="12" t="s">
        <v>344</v>
      </c>
      <c r="C303" s="12" t="s">
        <v>13</v>
      </c>
      <c r="D303" s="13">
        <v>44016</v>
      </c>
      <c r="E303" s="14">
        <f t="shared" ca="1" si="26"/>
        <v>4</v>
      </c>
      <c r="F303" s="18" t="str">
        <f t="shared" ca="1" si="27"/>
        <v>Senior</v>
      </c>
      <c r="G303" s="11" t="s">
        <v>56</v>
      </c>
      <c r="H303" s="12" t="s">
        <v>15</v>
      </c>
      <c r="I303" s="12" t="s">
        <v>25</v>
      </c>
      <c r="J303" s="12">
        <v>2637</v>
      </c>
      <c r="K303" s="12">
        <f t="shared" si="28"/>
        <v>31644</v>
      </c>
      <c r="L303" s="12">
        <v>5</v>
      </c>
      <c r="M303" s="12">
        <v>0</v>
      </c>
      <c r="N303" s="12">
        <v>0</v>
      </c>
      <c r="O303" s="12">
        <f t="shared" si="29"/>
        <v>0</v>
      </c>
      <c r="P303" s="19">
        <v>50</v>
      </c>
      <c r="Q303" s="12" t="str">
        <f t="shared" ca="1" si="25"/>
        <v>No promotion</v>
      </c>
      <c r="R303" s="14">
        <f t="shared" si="30"/>
        <v>31644.2</v>
      </c>
    </row>
    <row r="304" spans="1:18" ht="15" x14ac:dyDescent="0.25">
      <c r="A304" s="7">
        <v>303</v>
      </c>
      <c r="B304" s="8" t="s">
        <v>345</v>
      </c>
      <c r="C304" s="8" t="s">
        <v>13</v>
      </c>
      <c r="D304" s="9">
        <v>43810</v>
      </c>
      <c r="E304" s="10">
        <f t="shared" ca="1" si="26"/>
        <v>4</v>
      </c>
      <c r="F304" s="18" t="str">
        <f t="shared" ca="1" si="27"/>
        <v>Senior</v>
      </c>
      <c r="G304" s="7" t="s">
        <v>23</v>
      </c>
      <c r="H304" s="8" t="s">
        <v>18</v>
      </c>
      <c r="I304" s="8" t="s">
        <v>29</v>
      </c>
      <c r="J304" s="8">
        <v>1385</v>
      </c>
      <c r="K304" s="8">
        <f t="shared" si="28"/>
        <v>16620</v>
      </c>
      <c r="L304" s="8">
        <v>4.5</v>
      </c>
      <c r="M304" s="8">
        <v>0</v>
      </c>
      <c r="N304" s="8">
        <v>0</v>
      </c>
      <c r="O304" s="8">
        <f t="shared" si="29"/>
        <v>0</v>
      </c>
      <c r="P304" s="18">
        <v>6</v>
      </c>
      <c r="Q304" s="8" t="str">
        <f t="shared" ca="1" si="25"/>
        <v>No promotion</v>
      </c>
      <c r="R304" s="10">
        <f t="shared" si="30"/>
        <v>16620</v>
      </c>
    </row>
    <row r="305" spans="1:18" ht="15" x14ac:dyDescent="0.25">
      <c r="A305" s="11">
        <v>304</v>
      </c>
      <c r="B305" s="12" t="s">
        <v>346</v>
      </c>
      <c r="C305" s="12" t="s">
        <v>20</v>
      </c>
      <c r="D305" s="13">
        <v>43136</v>
      </c>
      <c r="E305" s="14">
        <f t="shared" ca="1" si="26"/>
        <v>6</v>
      </c>
      <c r="F305" s="18" t="str">
        <f t="shared" ca="1" si="27"/>
        <v>Lead</v>
      </c>
      <c r="G305" s="11" t="s">
        <v>23</v>
      </c>
      <c r="H305" s="12" t="s">
        <v>24</v>
      </c>
      <c r="I305" s="12" t="s">
        <v>47</v>
      </c>
      <c r="J305" s="12">
        <v>2468</v>
      </c>
      <c r="K305" s="12">
        <f t="shared" si="28"/>
        <v>29616</v>
      </c>
      <c r="L305" s="12">
        <v>1</v>
      </c>
      <c r="M305" s="12">
        <v>4</v>
      </c>
      <c r="N305" s="12">
        <v>0</v>
      </c>
      <c r="O305" s="12">
        <f t="shared" si="29"/>
        <v>4</v>
      </c>
      <c r="P305" s="19">
        <v>3</v>
      </c>
      <c r="Q305" s="12" t="str">
        <f t="shared" ca="1" si="25"/>
        <v>No promotion</v>
      </c>
      <c r="R305" s="14">
        <f t="shared" si="30"/>
        <v>29616</v>
      </c>
    </row>
    <row r="306" spans="1:18" ht="15" x14ac:dyDescent="0.25">
      <c r="A306" s="7">
        <v>305</v>
      </c>
      <c r="B306" s="8" t="s">
        <v>347</v>
      </c>
      <c r="C306" s="8" t="s">
        <v>20</v>
      </c>
      <c r="D306" s="9">
        <v>43280</v>
      </c>
      <c r="E306" s="10">
        <f t="shared" ca="1" si="26"/>
        <v>6</v>
      </c>
      <c r="F306" s="18" t="str">
        <f t="shared" ca="1" si="27"/>
        <v>Lead</v>
      </c>
      <c r="G306" s="7" t="s">
        <v>65</v>
      </c>
      <c r="H306" s="8" t="s">
        <v>38</v>
      </c>
      <c r="I306" s="8" t="s">
        <v>25</v>
      </c>
      <c r="J306" s="8">
        <v>2098</v>
      </c>
      <c r="K306" s="8">
        <f t="shared" si="28"/>
        <v>25176</v>
      </c>
      <c r="L306" s="8">
        <v>4.5</v>
      </c>
      <c r="M306" s="8">
        <v>0</v>
      </c>
      <c r="N306" s="8">
        <v>0</v>
      </c>
      <c r="O306" s="8">
        <f t="shared" si="29"/>
        <v>0</v>
      </c>
      <c r="P306" s="18">
        <v>3</v>
      </c>
      <c r="Q306" s="8" t="str">
        <f t="shared" ca="1" si="25"/>
        <v>No promotion</v>
      </c>
      <c r="R306" s="10">
        <f t="shared" si="30"/>
        <v>25176</v>
      </c>
    </row>
    <row r="307" spans="1:18" ht="15" x14ac:dyDescent="0.25">
      <c r="A307" s="11">
        <v>306</v>
      </c>
      <c r="B307" s="12" t="s">
        <v>348</v>
      </c>
      <c r="C307" s="12" t="s">
        <v>13</v>
      </c>
      <c r="D307" s="13">
        <v>43607</v>
      </c>
      <c r="E307" s="14">
        <f t="shared" ca="1" si="26"/>
        <v>5</v>
      </c>
      <c r="F307" s="18" t="str">
        <f t="shared" ca="1" si="27"/>
        <v>Senior</v>
      </c>
      <c r="G307" s="11" t="s">
        <v>45</v>
      </c>
      <c r="H307" s="12" t="s">
        <v>24</v>
      </c>
      <c r="I307" s="12" t="s">
        <v>25</v>
      </c>
      <c r="J307" s="12">
        <v>2302</v>
      </c>
      <c r="K307" s="12">
        <f t="shared" si="28"/>
        <v>27624</v>
      </c>
      <c r="L307" s="12">
        <v>3</v>
      </c>
      <c r="M307" s="12">
        <v>6</v>
      </c>
      <c r="N307" s="12">
        <v>0</v>
      </c>
      <c r="O307" s="12">
        <f t="shared" si="29"/>
        <v>6</v>
      </c>
      <c r="P307" s="19">
        <v>6</v>
      </c>
      <c r="Q307" s="12" t="str">
        <f t="shared" ca="1" si="25"/>
        <v>No promotion</v>
      </c>
      <c r="R307" s="14">
        <f t="shared" si="30"/>
        <v>27624</v>
      </c>
    </row>
    <row r="308" spans="1:18" ht="15" x14ac:dyDescent="0.25">
      <c r="A308" s="7">
        <v>307</v>
      </c>
      <c r="B308" s="8" t="s">
        <v>349</v>
      </c>
      <c r="C308" s="8" t="s">
        <v>13</v>
      </c>
      <c r="D308" s="9">
        <v>43565</v>
      </c>
      <c r="E308" s="10">
        <f t="shared" ca="1" si="26"/>
        <v>5</v>
      </c>
      <c r="F308" s="18" t="str">
        <f t="shared" ca="1" si="27"/>
        <v>Senior</v>
      </c>
      <c r="G308" s="7" t="s">
        <v>42</v>
      </c>
      <c r="H308" s="8" t="s">
        <v>15</v>
      </c>
      <c r="I308" s="8" t="s">
        <v>25</v>
      </c>
      <c r="J308" s="8">
        <v>1623</v>
      </c>
      <c r="K308" s="8">
        <f t="shared" si="28"/>
        <v>19476</v>
      </c>
      <c r="L308" s="8">
        <v>1</v>
      </c>
      <c r="M308" s="8">
        <v>6</v>
      </c>
      <c r="N308" s="8">
        <v>0</v>
      </c>
      <c r="O308" s="8">
        <f t="shared" si="29"/>
        <v>6</v>
      </c>
      <c r="P308" s="18">
        <v>4</v>
      </c>
      <c r="Q308" s="8" t="str">
        <f t="shared" ca="1" si="25"/>
        <v>No promotion</v>
      </c>
      <c r="R308" s="10">
        <f t="shared" si="30"/>
        <v>19476</v>
      </c>
    </row>
    <row r="309" spans="1:18" ht="15" x14ac:dyDescent="0.25">
      <c r="A309" s="11">
        <v>308</v>
      </c>
      <c r="B309" s="12" t="s">
        <v>350</v>
      </c>
      <c r="C309" s="12" t="s">
        <v>20</v>
      </c>
      <c r="D309" s="13">
        <v>43537</v>
      </c>
      <c r="E309" s="14">
        <f t="shared" ca="1" si="26"/>
        <v>5</v>
      </c>
      <c r="F309" s="18" t="str">
        <f t="shared" ca="1" si="27"/>
        <v>Senior</v>
      </c>
      <c r="G309" s="11" t="s">
        <v>58</v>
      </c>
      <c r="H309" s="12" t="s">
        <v>206</v>
      </c>
      <c r="I309" s="12" t="s">
        <v>25</v>
      </c>
      <c r="J309" s="12">
        <v>1333</v>
      </c>
      <c r="K309" s="12">
        <f t="shared" si="28"/>
        <v>15996</v>
      </c>
      <c r="L309" s="12">
        <v>3</v>
      </c>
      <c r="M309" s="12">
        <v>1</v>
      </c>
      <c r="N309" s="12">
        <v>6</v>
      </c>
      <c r="O309" s="12">
        <f t="shared" si="29"/>
        <v>7</v>
      </c>
      <c r="P309" s="19">
        <v>10</v>
      </c>
      <c r="Q309" s="12" t="str">
        <f t="shared" ca="1" si="25"/>
        <v>No promotion</v>
      </c>
      <c r="R309" s="14">
        <f t="shared" si="30"/>
        <v>15996</v>
      </c>
    </row>
    <row r="310" spans="1:18" ht="15" x14ac:dyDescent="0.25">
      <c r="A310" s="7">
        <v>309</v>
      </c>
      <c r="B310" s="8" t="s">
        <v>351</v>
      </c>
      <c r="C310" s="8" t="s">
        <v>13</v>
      </c>
      <c r="D310" s="9">
        <v>42692</v>
      </c>
      <c r="E310" s="10">
        <f t="shared" ca="1" si="26"/>
        <v>7</v>
      </c>
      <c r="F310" s="18" t="str">
        <f t="shared" ca="1" si="27"/>
        <v>Lead</v>
      </c>
      <c r="G310" s="7" t="s">
        <v>14</v>
      </c>
      <c r="H310" s="8" t="s">
        <v>24</v>
      </c>
      <c r="I310" s="8" t="s">
        <v>25</v>
      </c>
      <c r="J310" s="8">
        <v>1431</v>
      </c>
      <c r="K310" s="8">
        <f t="shared" si="28"/>
        <v>17172</v>
      </c>
      <c r="L310" s="8">
        <v>5</v>
      </c>
      <c r="M310" s="8">
        <v>0</v>
      </c>
      <c r="N310" s="8">
        <v>0</v>
      </c>
      <c r="O310" s="8">
        <f t="shared" si="29"/>
        <v>0</v>
      </c>
      <c r="P310" s="18">
        <v>4</v>
      </c>
      <c r="Q310" s="8" t="str">
        <f t="shared" ca="1" si="25"/>
        <v>No promotion</v>
      </c>
      <c r="R310" s="10">
        <f t="shared" si="30"/>
        <v>17172</v>
      </c>
    </row>
    <row r="311" spans="1:18" ht="15" x14ac:dyDescent="0.25">
      <c r="A311" s="11">
        <v>310</v>
      </c>
      <c r="B311" s="12" t="s">
        <v>352</v>
      </c>
      <c r="C311" s="12" t="s">
        <v>20</v>
      </c>
      <c r="D311" s="13">
        <v>43823</v>
      </c>
      <c r="E311" s="14">
        <f t="shared" ca="1" si="26"/>
        <v>4</v>
      </c>
      <c r="F311" s="18" t="str">
        <f t="shared" ca="1" si="27"/>
        <v>Senior</v>
      </c>
      <c r="G311" s="11" t="s">
        <v>23</v>
      </c>
      <c r="H311" s="12" t="s">
        <v>15</v>
      </c>
      <c r="I311" s="12" t="s">
        <v>16</v>
      </c>
      <c r="J311" s="12">
        <v>2527</v>
      </c>
      <c r="K311" s="12">
        <f t="shared" si="28"/>
        <v>30324</v>
      </c>
      <c r="L311" s="12">
        <v>3</v>
      </c>
      <c r="M311" s="12">
        <v>0</v>
      </c>
      <c r="N311" s="12">
        <v>0</v>
      </c>
      <c r="O311" s="12">
        <f t="shared" si="29"/>
        <v>0</v>
      </c>
      <c r="P311" s="19">
        <v>98</v>
      </c>
      <c r="Q311" s="12" t="str">
        <f t="shared" ca="1" si="25"/>
        <v>No promotion</v>
      </c>
      <c r="R311" s="14">
        <f t="shared" si="30"/>
        <v>30324</v>
      </c>
    </row>
    <row r="312" spans="1:18" ht="15" x14ac:dyDescent="0.25">
      <c r="A312" s="7">
        <v>311</v>
      </c>
      <c r="B312" s="8" t="s">
        <v>353</v>
      </c>
      <c r="C312" s="8" t="s">
        <v>20</v>
      </c>
      <c r="D312" s="9">
        <v>42772</v>
      </c>
      <c r="E312" s="10">
        <f t="shared" ca="1" si="26"/>
        <v>7</v>
      </c>
      <c r="F312" s="18" t="str">
        <f t="shared" ca="1" si="27"/>
        <v>Lead</v>
      </c>
      <c r="G312" s="7" t="s">
        <v>23</v>
      </c>
      <c r="H312" s="8" t="s">
        <v>15</v>
      </c>
      <c r="I312" s="8" t="s">
        <v>47</v>
      </c>
      <c r="J312" s="8">
        <v>2631</v>
      </c>
      <c r="K312" s="8">
        <f t="shared" si="28"/>
        <v>31572</v>
      </c>
      <c r="L312" s="8">
        <v>3</v>
      </c>
      <c r="M312" s="8">
        <v>0</v>
      </c>
      <c r="N312" s="8">
        <v>0</v>
      </c>
      <c r="O312" s="8">
        <f t="shared" si="29"/>
        <v>0</v>
      </c>
      <c r="P312" s="18">
        <v>7</v>
      </c>
      <c r="Q312" s="8" t="str">
        <f t="shared" ca="1" si="25"/>
        <v>No promotion</v>
      </c>
      <c r="R312" s="10">
        <f t="shared" si="30"/>
        <v>31572</v>
      </c>
    </row>
    <row r="313" spans="1:18" ht="15" x14ac:dyDescent="0.25">
      <c r="A313" s="11">
        <v>312</v>
      </c>
      <c r="B313" s="12" t="s">
        <v>354</v>
      </c>
      <c r="C313" s="12" t="s">
        <v>13</v>
      </c>
      <c r="D313" s="13">
        <v>43171</v>
      </c>
      <c r="E313" s="14">
        <f t="shared" ca="1" si="26"/>
        <v>6</v>
      </c>
      <c r="F313" s="18" t="str">
        <f t="shared" ca="1" si="27"/>
        <v>Lead</v>
      </c>
      <c r="G313" s="11" t="s">
        <v>45</v>
      </c>
      <c r="H313" s="12" t="s">
        <v>15</v>
      </c>
      <c r="I313" s="12" t="s">
        <v>16</v>
      </c>
      <c r="J313" s="12">
        <v>1600</v>
      </c>
      <c r="K313" s="12">
        <f t="shared" si="28"/>
        <v>19200</v>
      </c>
      <c r="L313" s="12">
        <v>4.5</v>
      </c>
      <c r="M313" s="12">
        <v>0</v>
      </c>
      <c r="N313" s="12">
        <v>0</v>
      </c>
      <c r="O313" s="12">
        <f t="shared" si="29"/>
        <v>0</v>
      </c>
      <c r="P313" s="19">
        <v>0</v>
      </c>
      <c r="Q313" s="12" t="str">
        <f t="shared" ca="1" si="25"/>
        <v>No promotion</v>
      </c>
      <c r="R313" s="14">
        <f t="shared" si="30"/>
        <v>19200</v>
      </c>
    </row>
    <row r="314" spans="1:18" ht="15" x14ac:dyDescent="0.25">
      <c r="A314" s="7">
        <v>313</v>
      </c>
      <c r="B314" s="8" t="s">
        <v>355</v>
      </c>
      <c r="C314" s="8" t="s">
        <v>13</v>
      </c>
      <c r="D314" s="9">
        <v>44181</v>
      </c>
      <c r="E314" s="10">
        <f t="shared" ca="1" si="26"/>
        <v>3</v>
      </c>
      <c r="F314" s="18" t="str">
        <f t="shared" ca="1" si="27"/>
        <v>Junior</v>
      </c>
      <c r="G314" s="7" t="s">
        <v>68</v>
      </c>
      <c r="H314" s="8" t="s">
        <v>15</v>
      </c>
      <c r="I314" s="8" t="s">
        <v>25</v>
      </c>
      <c r="J314" s="8">
        <v>2752</v>
      </c>
      <c r="K314" s="8">
        <f t="shared" si="28"/>
        <v>33024</v>
      </c>
      <c r="L314" s="8">
        <v>5</v>
      </c>
      <c r="M314" s="8">
        <v>0</v>
      </c>
      <c r="N314" s="8">
        <v>0</v>
      </c>
      <c r="O314" s="8">
        <f t="shared" si="29"/>
        <v>0</v>
      </c>
      <c r="P314" s="18">
        <v>4</v>
      </c>
      <c r="Q314" s="8" t="str">
        <f t="shared" ca="1" si="25"/>
        <v>No promotion</v>
      </c>
      <c r="R314" s="10">
        <f t="shared" si="30"/>
        <v>33024</v>
      </c>
    </row>
    <row r="315" spans="1:18" ht="15" x14ac:dyDescent="0.25">
      <c r="A315" s="11">
        <v>314</v>
      </c>
      <c r="B315" s="12" t="s">
        <v>356</v>
      </c>
      <c r="C315" s="12" t="s">
        <v>20</v>
      </c>
      <c r="D315" s="13">
        <v>43998</v>
      </c>
      <c r="E315" s="14">
        <f t="shared" ca="1" si="26"/>
        <v>4</v>
      </c>
      <c r="F315" s="18" t="str">
        <f t="shared" ca="1" si="27"/>
        <v>Senior</v>
      </c>
      <c r="G315" s="11" t="s">
        <v>14</v>
      </c>
      <c r="H315" s="12" t="s">
        <v>15</v>
      </c>
      <c r="I315" s="12" t="s">
        <v>25</v>
      </c>
      <c r="J315" s="12">
        <v>3125</v>
      </c>
      <c r="K315" s="12">
        <f t="shared" si="28"/>
        <v>37500</v>
      </c>
      <c r="L315" s="12">
        <v>5</v>
      </c>
      <c r="M315" s="12">
        <v>0</v>
      </c>
      <c r="N315" s="12">
        <v>0</v>
      </c>
      <c r="O315" s="12">
        <f t="shared" si="29"/>
        <v>0</v>
      </c>
      <c r="P315" s="19">
        <v>5</v>
      </c>
      <c r="Q315" s="12" t="str">
        <f t="shared" ca="1" si="25"/>
        <v>No promotion</v>
      </c>
      <c r="R315" s="14">
        <f t="shared" si="30"/>
        <v>37500</v>
      </c>
    </row>
    <row r="316" spans="1:18" ht="15" x14ac:dyDescent="0.25">
      <c r="A316" s="7">
        <v>315</v>
      </c>
      <c r="B316" s="8" t="s">
        <v>357</v>
      </c>
      <c r="C316" s="8" t="s">
        <v>20</v>
      </c>
      <c r="D316" s="9">
        <v>43648</v>
      </c>
      <c r="E316" s="10">
        <f t="shared" ca="1" si="26"/>
        <v>5</v>
      </c>
      <c r="F316" s="18" t="str">
        <f t="shared" ca="1" si="27"/>
        <v>Senior</v>
      </c>
      <c r="G316" s="7" t="s">
        <v>40</v>
      </c>
      <c r="H316" s="8" t="s">
        <v>18</v>
      </c>
      <c r="I316" s="8" t="s">
        <v>16</v>
      </c>
      <c r="J316" s="8">
        <v>2091</v>
      </c>
      <c r="K316" s="8">
        <f t="shared" si="28"/>
        <v>25092</v>
      </c>
      <c r="L316" s="8">
        <v>2</v>
      </c>
      <c r="M316" s="8">
        <v>0</v>
      </c>
      <c r="N316" s="8">
        <v>1</v>
      </c>
      <c r="O316" s="8">
        <f t="shared" si="29"/>
        <v>1</v>
      </c>
      <c r="P316" s="18">
        <v>9</v>
      </c>
      <c r="Q316" s="8" t="str">
        <f t="shared" ca="1" si="25"/>
        <v>No promotion</v>
      </c>
      <c r="R316" s="10">
        <f t="shared" si="30"/>
        <v>25092</v>
      </c>
    </row>
    <row r="317" spans="1:18" ht="15" x14ac:dyDescent="0.25">
      <c r="A317" s="11">
        <v>316</v>
      </c>
      <c r="B317" s="12" t="s">
        <v>358</v>
      </c>
      <c r="C317" s="12" t="s">
        <v>20</v>
      </c>
      <c r="D317" s="13">
        <v>42726</v>
      </c>
      <c r="E317" s="14">
        <f t="shared" ca="1" si="26"/>
        <v>7</v>
      </c>
      <c r="F317" s="18" t="str">
        <f t="shared" ca="1" si="27"/>
        <v>Lead</v>
      </c>
      <c r="G317" s="11" t="s">
        <v>45</v>
      </c>
      <c r="H317" s="12" t="s">
        <v>24</v>
      </c>
      <c r="I317" s="12" t="s">
        <v>25</v>
      </c>
      <c r="J317" s="12">
        <v>1009</v>
      </c>
      <c r="K317" s="12">
        <f t="shared" si="28"/>
        <v>12108</v>
      </c>
      <c r="L317" s="12">
        <v>4.5</v>
      </c>
      <c r="M317" s="12">
        <v>0</v>
      </c>
      <c r="N317" s="12">
        <v>0</v>
      </c>
      <c r="O317" s="12">
        <f t="shared" si="29"/>
        <v>0</v>
      </c>
      <c r="P317" s="19">
        <v>17</v>
      </c>
      <c r="Q317" s="12" t="str">
        <f t="shared" ca="1" si="25"/>
        <v>promotion</v>
      </c>
      <c r="R317" s="14">
        <f t="shared" si="30"/>
        <v>12108.2</v>
      </c>
    </row>
    <row r="318" spans="1:18" ht="15" x14ac:dyDescent="0.25">
      <c r="A318" s="7">
        <v>317</v>
      </c>
      <c r="B318" s="8" t="s">
        <v>359</v>
      </c>
      <c r="C318" s="8" t="s">
        <v>13</v>
      </c>
      <c r="D318" s="9">
        <v>44115</v>
      </c>
      <c r="E318" s="10">
        <f t="shared" ca="1" si="26"/>
        <v>3</v>
      </c>
      <c r="F318" s="18" t="str">
        <f t="shared" ca="1" si="27"/>
        <v>Junior</v>
      </c>
      <c r="G318" s="7" t="s">
        <v>14</v>
      </c>
      <c r="H318" s="8" t="s">
        <v>18</v>
      </c>
      <c r="I318" s="8" t="s">
        <v>25</v>
      </c>
      <c r="J318" s="8">
        <v>3443</v>
      </c>
      <c r="K318" s="8">
        <f t="shared" si="28"/>
        <v>41316</v>
      </c>
      <c r="L318" s="8">
        <v>1</v>
      </c>
      <c r="M318" s="8">
        <v>0</v>
      </c>
      <c r="N318" s="8">
        <v>0</v>
      </c>
      <c r="O318" s="8">
        <f t="shared" si="29"/>
        <v>0</v>
      </c>
      <c r="P318" s="18">
        <v>1</v>
      </c>
      <c r="Q318" s="8" t="str">
        <f t="shared" ca="1" si="25"/>
        <v>No promotion</v>
      </c>
      <c r="R318" s="10">
        <f t="shared" si="30"/>
        <v>41316</v>
      </c>
    </row>
    <row r="319" spans="1:18" ht="15" x14ac:dyDescent="0.25">
      <c r="A319" s="11">
        <v>318</v>
      </c>
      <c r="B319" s="12" t="s">
        <v>360</v>
      </c>
      <c r="C319" s="12" t="s">
        <v>20</v>
      </c>
      <c r="D319" s="13">
        <v>43182</v>
      </c>
      <c r="E319" s="14">
        <f t="shared" ca="1" si="26"/>
        <v>6</v>
      </c>
      <c r="F319" s="18" t="str">
        <f t="shared" ca="1" si="27"/>
        <v>Lead</v>
      </c>
      <c r="G319" s="11" t="s">
        <v>23</v>
      </c>
      <c r="H319" s="12" t="s">
        <v>38</v>
      </c>
      <c r="I319" s="12" t="s">
        <v>16</v>
      </c>
      <c r="J319" s="12">
        <v>1582</v>
      </c>
      <c r="K319" s="12">
        <f t="shared" si="28"/>
        <v>18984</v>
      </c>
      <c r="L319" s="12">
        <v>4.5</v>
      </c>
      <c r="M319" s="12">
        <v>0</v>
      </c>
      <c r="N319" s="12">
        <v>0</v>
      </c>
      <c r="O319" s="12">
        <f t="shared" si="29"/>
        <v>0</v>
      </c>
      <c r="P319" s="19">
        <v>5</v>
      </c>
      <c r="Q319" s="12" t="str">
        <f t="shared" ca="1" si="25"/>
        <v>No promotion</v>
      </c>
      <c r="R319" s="14">
        <f t="shared" si="30"/>
        <v>18984</v>
      </c>
    </row>
    <row r="320" spans="1:18" ht="15" x14ac:dyDescent="0.25">
      <c r="A320" s="7">
        <v>319</v>
      </c>
      <c r="B320" s="8" t="s">
        <v>361</v>
      </c>
      <c r="C320" s="8" t="s">
        <v>20</v>
      </c>
      <c r="D320" s="9">
        <v>43528</v>
      </c>
      <c r="E320" s="10">
        <f t="shared" ca="1" si="26"/>
        <v>5</v>
      </c>
      <c r="F320" s="18" t="str">
        <f t="shared" ca="1" si="27"/>
        <v>Senior</v>
      </c>
      <c r="G320" s="7" t="s">
        <v>45</v>
      </c>
      <c r="H320" s="8" t="s">
        <v>24</v>
      </c>
      <c r="I320" s="8" t="s">
        <v>29</v>
      </c>
      <c r="J320" s="8">
        <v>2103</v>
      </c>
      <c r="K320" s="8">
        <f t="shared" si="28"/>
        <v>25236</v>
      </c>
      <c r="L320" s="8">
        <v>5</v>
      </c>
      <c r="M320" s="8">
        <v>1</v>
      </c>
      <c r="N320" s="8">
        <v>1</v>
      </c>
      <c r="O320" s="8">
        <f t="shared" si="29"/>
        <v>2</v>
      </c>
      <c r="P320" s="18">
        <v>2</v>
      </c>
      <c r="Q320" s="8" t="str">
        <f t="shared" ca="1" si="25"/>
        <v>No promotion</v>
      </c>
      <c r="R320" s="10">
        <f t="shared" si="30"/>
        <v>25236</v>
      </c>
    </row>
    <row r="321" spans="1:18" ht="15" x14ac:dyDescent="0.25">
      <c r="A321" s="11">
        <v>320</v>
      </c>
      <c r="B321" s="12" t="s">
        <v>362</v>
      </c>
      <c r="C321" s="12" t="s">
        <v>20</v>
      </c>
      <c r="D321" s="13">
        <v>43106</v>
      </c>
      <c r="E321" s="14">
        <f t="shared" ca="1" si="26"/>
        <v>6</v>
      </c>
      <c r="F321" s="18" t="str">
        <f t="shared" ca="1" si="27"/>
        <v>Lead</v>
      </c>
      <c r="G321" s="11" t="s">
        <v>68</v>
      </c>
      <c r="H321" s="12" t="s">
        <v>15</v>
      </c>
      <c r="I321" s="12" t="s">
        <v>25</v>
      </c>
      <c r="J321" s="12">
        <v>3108</v>
      </c>
      <c r="K321" s="12">
        <f t="shared" si="28"/>
        <v>37296</v>
      </c>
      <c r="L321" s="12">
        <v>1</v>
      </c>
      <c r="M321" s="12">
        <v>0</v>
      </c>
      <c r="N321" s="12">
        <v>0</v>
      </c>
      <c r="O321" s="12">
        <f t="shared" si="29"/>
        <v>0</v>
      </c>
      <c r="P321" s="19">
        <v>45</v>
      </c>
      <c r="Q321" s="12" t="str">
        <f t="shared" ca="1" si="25"/>
        <v>promotion</v>
      </c>
      <c r="R321" s="14">
        <f t="shared" si="30"/>
        <v>37296</v>
      </c>
    </row>
    <row r="322" spans="1:18" ht="15" x14ac:dyDescent="0.25">
      <c r="A322" s="7">
        <v>321</v>
      </c>
      <c r="B322" s="8" t="s">
        <v>363</v>
      </c>
      <c r="C322" s="8" t="s">
        <v>13</v>
      </c>
      <c r="D322" s="9">
        <v>42601</v>
      </c>
      <c r="E322" s="10">
        <f t="shared" ca="1" si="26"/>
        <v>8</v>
      </c>
      <c r="F322" s="18" t="str">
        <f t="shared" ca="1" si="27"/>
        <v>Over Qlualifided</v>
      </c>
      <c r="G322" s="7" t="s">
        <v>23</v>
      </c>
      <c r="H322" s="8" t="s">
        <v>15</v>
      </c>
      <c r="I322" s="8" t="s">
        <v>25</v>
      </c>
      <c r="J322" s="8">
        <v>1810</v>
      </c>
      <c r="K322" s="8">
        <f t="shared" si="28"/>
        <v>21720</v>
      </c>
      <c r="L322" s="8">
        <v>3</v>
      </c>
      <c r="M322" s="8">
        <v>0</v>
      </c>
      <c r="N322" s="8">
        <v>0</v>
      </c>
      <c r="O322" s="8">
        <f t="shared" si="29"/>
        <v>0</v>
      </c>
      <c r="P322" s="18">
        <v>5</v>
      </c>
      <c r="Q322" s="8" t="str">
        <f t="shared" ref="Q322:Q385" ca="1" si="31">IF(AND(P322&gt;14,E322&gt;=6),"promotion","No promotion")</f>
        <v>No promotion</v>
      </c>
      <c r="R322" s="10">
        <f t="shared" si="30"/>
        <v>21720</v>
      </c>
    </row>
    <row r="323" spans="1:18" ht="15" x14ac:dyDescent="0.25">
      <c r="A323" s="11">
        <v>322</v>
      </c>
      <c r="B323" s="12" t="s">
        <v>364</v>
      </c>
      <c r="C323" s="12" t="s">
        <v>13</v>
      </c>
      <c r="D323" s="13">
        <v>43322</v>
      </c>
      <c r="E323" s="14">
        <f t="shared" ref="E323:E386" ca="1" si="32">DATEDIF(D323,TODAY(),"Y")</f>
        <v>6</v>
      </c>
      <c r="F323" s="18" t="str">
        <f t="shared" ref="F323:F386" ca="1" si="33">IF(E323=8,"Over Qlualifided",IF(E323&gt;=6,"Lead",IF(E323&gt;3,"Senior","Junior")))</f>
        <v>Lead</v>
      </c>
      <c r="G323" s="11" t="s">
        <v>84</v>
      </c>
      <c r="H323" s="12" t="s">
        <v>18</v>
      </c>
      <c r="I323" s="12" t="s">
        <v>16</v>
      </c>
      <c r="J323" s="12">
        <v>2312</v>
      </c>
      <c r="K323" s="12">
        <f t="shared" ref="K323:K386" si="34">J323*12</f>
        <v>27744</v>
      </c>
      <c r="L323" s="12">
        <v>3</v>
      </c>
      <c r="M323" s="12">
        <v>3</v>
      </c>
      <c r="N323" s="12">
        <v>0</v>
      </c>
      <c r="O323" s="12">
        <f t="shared" ref="O323:O386" si="35">M323+N323</f>
        <v>3</v>
      </c>
      <c r="P323" s="19">
        <v>10</v>
      </c>
      <c r="Q323" s="12" t="str">
        <f t="shared" ca="1" si="31"/>
        <v>No promotion</v>
      </c>
      <c r="R323" s="14">
        <f t="shared" ref="R323:R386" si="36">IF(AND(L323&gt;3,P323&gt;14,O323&lt;2),K323+20%,K323)</f>
        <v>27744</v>
      </c>
    </row>
    <row r="324" spans="1:18" ht="15" x14ac:dyDescent="0.25">
      <c r="A324" s="7">
        <v>323</v>
      </c>
      <c r="B324" s="8" t="s">
        <v>365</v>
      </c>
      <c r="C324" s="8" t="s">
        <v>20</v>
      </c>
      <c r="D324" s="9">
        <v>43993</v>
      </c>
      <c r="E324" s="10">
        <f t="shared" ca="1" si="32"/>
        <v>4</v>
      </c>
      <c r="F324" s="18" t="str">
        <f t="shared" ca="1" si="33"/>
        <v>Senior</v>
      </c>
      <c r="G324" s="7" t="s">
        <v>42</v>
      </c>
      <c r="H324" s="8" t="s">
        <v>15</v>
      </c>
      <c r="I324" s="8" t="s">
        <v>25</v>
      </c>
      <c r="J324" s="8">
        <v>2783</v>
      </c>
      <c r="K324" s="8">
        <f t="shared" si="34"/>
        <v>33396</v>
      </c>
      <c r="L324" s="8">
        <v>1</v>
      </c>
      <c r="M324" s="8">
        <v>2</v>
      </c>
      <c r="N324" s="8">
        <v>0</v>
      </c>
      <c r="O324" s="8">
        <f t="shared" si="35"/>
        <v>2</v>
      </c>
      <c r="P324" s="18">
        <v>15</v>
      </c>
      <c r="Q324" s="8" t="str">
        <f t="shared" ca="1" si="31"/>
        <v>No promotion</v>
      </c>
      <c r="R324" s="10">
        <f t="shared" si="36"/>
        <v>33396</v>
      </c>
    </row>
    <row r="325" spans="1:18" ht="15" x14ac:dyDescent="0.25">
      <c r="A325" s="11">
        <v>324</v>
      </c>
      <c r="B325" s="12" t="s">
        <v>366</v>
      </c>
      <c r="C325" s="12" t="s">
        <v>13</v>
      </c>
      <c r="D325" s="13">
        <v>44167</v>
      </c>
      <c r="E325" s="14">
        <f t="shared" ca="1" si="32"/>
        <v>3</v>
      </c>
      <c r="F325" s="18" t="str">
        <f t="shared" ca="1" si="33"/>
        <v>Junior</v>
      </c>
      <c r="G325" s="11" t="s">
        <v>14</v>
      </c>
      <c r="H325" s="12" t="s">
        <v>15</v>
      </c>
      <c r="I325" s="12" t="s">
        <v>25</v>
      </c>
      <c r="J325" s="12">
        <v>3428</v>
      </c>
      <c r="K325" s="12">
        <f t="shared" si="34"/>
        <v>41136</v>
      </c>
      <c r="L325" s="12">
        <v>3</v>
      </c>
      <c r="M325" s="12">
        <v>5</v>
      </c>
      <c r="N325" s="12">
        <v>0</v>
      </c>
      <c r="O325" s="12">
        <f t="shared" si="35"/>
        <v>5</v>
      </c>
      <c r="P325" s="19">
        <v>10</v>
      </c>
      <c r="Q325" s="12" t="str">
        <f t="shared" ca="1" si="31"/>
        <v>No promotion</v>
      </c>
      <c r="R325" s="14">
        <f t="shared" si="36"/>
        <v>41136</v>
      </c>
    </row>
    <row r="326" spans="1:18" ht="15" x14ac:dyDescent="0.25">
      <c r="A326" s="7">
        <v>325</v>
      </c>
      <c r="B326" s="8" t="s">
        <v>367</v>
      </c>
      <c r="C326" s="8" t="s">
        <v>13</v>
      </c>
      <c r="D326" s="9">
        <v>43136</v>
      </c>
      <c r="E326" s="10">
        <f t="shared" ca="1" si="32"/>
        <v>6</v>
      </c>
      <c r="F326" s="18" t="str">
        <f t="shared" ca="1" si="33"/>
        <v>Lead</v>
      </c>
      <c r="G326" s="7" t="s">
        <v>33</v>
      </c>
      <c r="H326" s="8" t="s">
        <v>15</v>
      </c>
      <c r="I326" s="8" t="s">
        <v>29</v>
      </c>
      <c r="J326" s="8">
        <v>3450</v>
      </c>
      <c r="K326" s="8">
        <f t="shared" si="34"/>
        <v>41400</v>
      </c>
      <c r="L326" s="8">
        <v>2</v>
      </c>
      <c r="M326" s="8">
        <v>0</v>
      </c>
      <c r="N326" s="8">
        <v>4</v>
      </c>
      <c r="O326" s="8">
        <f t="shared" si="35"/>
        <v>4</v>
      </c>
      <c r="P326" s="18">
        <v>9</v>
      </c>
      <c r="Q326" s="8" t="str">
        <f t="shared" ca="1" si="31"/>
        <v>No promotion</v>
      </c>
      <c r="R326" s="10">
        <f t="shared" si="36"/>
        <v>41400</v>
      </c>
    </row>
    <row r="327" spans="1:18" ht="15" x14ac:dyDescent="0.25">
      <c r="A327" s="11">
        <v>326</v>
      </c>
      <c r="B327" s="12" t="s">
        <v>368</v>
      </c>
      <c r="C327" s="12" t="s">
        <v>13</v>
      </c>
      <c r="D327" s="13">
        <v>43362</v>
      </c>
      <c r="E327" s="14">
        <f t="shared" ca="1" si="32"/>
        <v>6</v>
      </c>
      <c r="F327" s="18" t="str">
        <f t="shared" ca="1" si="33"/>
        <v>Lead</v>
      </c>
      <c r="G327" s="11" t="s">
        <v>247</v>
      </c>
      <c r="H327" s="12" t="s">
        <v>24</v>
      </c>
      <c r="I327" s="12" t="s">
        <v>25</v>
      </c>
      <c r="J327" s="12">
        <v>1226</v>
      </c>
      <c r="K327" s="12">
        <f t="shared" si="34"/>
        <v>14712</v>
      </c>
      <c r="L327" s="12">
        <v>2</v>
      </c>
      <c r="M327" s="12">
        <v>6</v>
      </c>
      <c r="N327" s="12">
        <v>5</v>
      </c>
      <c r="O327" s="12">
        <f t="shared" si="35"/>
        <v>11</v>
      </c>
      <c r="P327" s="19">
        <v>4</v>
      </c>
      <c r="Q327" s="12" t="str">
        <f t="shared" ca="1" si="31"/>
        <v>No promotion</v>
      </c>
      <c r="R327" s="14">
        <f t="shared" si="36"/>
        <v>14712</v>
      </c>
    </row>
    <row r="328" spans="1:18" ht="15" x14ac:dyDescent="0.25">
      <c r="A328" s="7">
        <v>327</v>
      </c>
      <c r="B328" s="8" t="s">
        <v>369</v>
      </c>
      <c r="C328" s="8" t="s">
        <v>13</v>
      </c>
      <c r="D328" s="9">
        <v>43707</v>
      </c>
      <c r="E328" s="10">
        <f t="shared" ca="1" si="32"/>
        <v>5</v>
      </c>
      <c r="F328" s="18" t="str">
        <f t="shared" ca="1" si="33"/>
        <v>Senior</v>
      </c>
      <c r="G328" s="7" t="s">
        <v>58</v>
      </c>
      <c r="H328" s="8" t="s">
        <v>15</v>
      </c>
      <c r="I328" s="8" t="s">
        <v>29</v>
      </c>
      <c r="J328" s="8">
        <v>3219</v>
      </c>
      <c r="K328" s="8">
        <f t="shared" si="34"/>
        <v>38628</v>
      </c>
      <c r="L328" s="8">
        <v>3</v>
      </c>
      <c r="M328" s="8">
        <v>0</v>
      </c>
      <c r="N328" s="8">
        <v>0</v>
      </c>
      <c r="O328" s="8">
        <f t="shared" si="35"/>
        <v>0</v>
      </c>
      <c r="P328" s="18">
        <v>5</v>
      </c>
      <c r="Q328" s="8" t="str">
        <f t="shared" ca="1" si="31"/>
        <v>No promotion</v>
      </c>
      <c r="R328" s="10">
        <f t="shared" si="36"/>
        <v>38628</v>
      </c>
    </row>
    <row r="329" spans="1:18" ht="15" x14ac:dyDescent="0.25">
      <c r="A329" s="11">
        <v>328</v>
      </c>
      <c r="B329" s="12" t="s">
        <v>370</v>
      </c>
      <c r="C329" s="12" t="s">
        <v>13</v>
      </c>
      <c r="D329" s="13">
        <v>43574</v>
      </c>
      <c r="E329" s="14">
        <f t="shared" ca="1" si="32"/>
        <v>5</v>
      </c>
      <c r="F329" s="18" t="str">
        <f t="shared" ca="1" si="33"/>
        <v>Senior</v>
      </c>
      <c r="G329" s="11" t="s">
        <v>14</v>
      </c>
      <c r="H329" s="12" t="s">
        <v>18</v>
      </c>
      <c r="I329" s="12" t="s">
        <v>25</v>
      </c>
      <c r="J329" s="12">
        <v>2060</v>
      </c>
      <c r="K329" s="12">
        <f t="shared" si="34"/>
        <v>24720</v>
      </c>
      <c r="L329" s="12">
        <v>5</v>
      </c>
      <c r="M329" s="12">
        <v>0</v>
      </c>
      <c r="N329" s="12">
        <v>0</v>
      </c>
      <c r="O329" s="12">
        <f t="shared" si="35"/>
        <v>0</v>
      </c>
      <c r="P329" s="19">
        <v>14</v>
      </c>
      <c r="Q329" s="12" t="str">
        <f t="shared" ca="1" si="31"/>
        <v>No promotion</v>
      </c>
      <c r="R329" s="14">
        <f t="shared" si="36"/>
        <v>24720</v>
      </c>
    </row>
    <row r="330" spans="1:18" ht="15" x14ac:dyDescent="0.25">
      <c r="A330" s="7">
        <v>329</v>
      </c>
      <c r="B330" s="8" t="s">
        <v>371</v>
      </c>
      <c r="C330" s="8" t="s">
        <v>20</v>
      </c>
      <c r="D330" s="9">
        <v>43483</v>
      </c>
      <c r="E330" s="10">
        <f t="shared" ca="1" si="32"/>
        <v>5</v>
      </c>
      <c r="F330" s="18" t="str">
        <f t="shared" ca="1" si="33"/>
        <v>Senior</v>
      </c>
      <c r="G330" s="7" t="s">
        <v>40</v>
      </c>
      <c r="H330" s="8" t="s">
        <v>38</v>
      </c>
      <c r="I330" s="8" t="s">
        <v>25</v>
      </c>
      <c r="J330" s="8">
        <v>2479</v>
      </c>
      <c r="K330" s="8">
        <f t="shared" si="34"/>
        <v>29748</v>
      </c>
      <c r="L330" s="8">
        <v>5</v>
      </c>
      <c r="M330" s="8">
        <v>0</v>
      </c>
      <c r="N330" s="8">
        <v>2</v>
      </c>
      <c r="O330" s="8">
        <f t="shared" si="35"/>
        <v>2</v>
      </c>
      <c r="P330" s="18">
        <v>3</v>
      </c>
      <c r="Q330" s="8" t="str">
        <f t="shared" ca="1" si="31"/>
        <v>No promotion</v>
      </c>
      <c r="R330" s="10">
        <f t="shared" si="36"/>
        <v>29748</v>
      </c>
    </row>
    <row r="331" spans="1:18" ht="15" x14ac:dyDescent="0.25">
      <c r="A331" s="11">
        <v>330</v>
      </c>
      <c r="B331" s="12" t="s">
        <v>372</v>
      </c>
      <c r="C331" s="12" t="s">
        <v>20</v>
      </c>
      <c r="D331" s="13">
        <v>43248</v>
      </c>
      <c r="E331" s="14">
        <f t="shared" ca="1" si="32"/>
        <v>6</v>
      </c>
      <c r="F331" s="18" t="str">
        <f t="shared" ca="1" si="33"/>
        <v>Lead</v>
      </c>
      <c r="G331" s="11" t="s">
        <v>28</v>
      </c>
      <c r="H331" s="12" t="s">
        <v>24</v>
      </c>
      <c r="I331" s="12" t="s">
        <v>25</v>
      </c>
      <c r="J331" s="12">
        <v>2106</v>
      </c>
      <c r="K331" s="12">
        <f t="shared" si="34"/>
        <v>25272</v>
      </c>
      <c r="L331" s="12">
        <v>3</v>
      </c>
      <c r="M331" s="12">
        <v>0</v>
      </c>
      <c r="N331" s="12">
        <v>0</v>
      </c>
      <c r="O331" s="12">
        <f t="shared" si="35"/>
        <v>0</v>
      </c>
      <c r="P331" s="19">
        <v>9</v>
      </c>
      <c r="Q331" s="12" t="str">
        <f t="shared" ca="1" si="31"/>
        <v>No promotion</v>
      </c>
      <c r="R331" s="14">
        <f t="shared" si="36"/>
        <v>25272</v>
      </c>
    </row>
    <row r="332" spans="1:18" ht="15" x14ac:dyDescent="0.25">
      <c r="A332" s="7">
        <v>331</v>
      </c>
      <c r="B332" s="8" t="s">
        <v>373</v>
      </c>
      <c r="C332" s="8" t="s">
        <v>20</v>
      </c>
      <c r="D332" s="9">
        <v>43623</v>
      </c>
      <c r="E332" s="10">
        <f t="shared" ca="1" si="32"/>
        <v>5</v>
      </c>
      <c r="F332" s="18" t="str">
        <f t="shared" ca="1" si="33"/>
        <v>Senior</v>
      </c>
      <c r="G332" s="7" t="s">
        <v>23</v>
      </c>
      <c r="H332" s="8" t="s">
        <v>18</v>
      </c>
      <c r="I332" s="8" t="s">
        <v>47</v>
      </c>
      <c r="J332" s="8">
        <v>1480</v>
      </c>
      <c r="K332" s="8">
        <f t="shared" si="34"/>
        <v>17760</v>
      </c>
      <c r="L332" s="8">
        <v>2</v>
      </c>
      <c r="M332" s="8">
        <v>0</v>
      </c>
      <c r="N332" s="8">
        <v>0</v>
      </c>
      <c r="O332" s="8">
        <f t="shared" si="35"/>
        <v>0</v>
      </c>
      <c r="P332" s="18">
        <v>10</v>
      </c>
      <c r="Q332" s="8" t="str">
        <f t="shared" ca="1" si="31"/>
        <v>No promotion</v>
      </c>
      <c r="R332" s="10">
        <f t="shared" si="36"/>
        <v>17760</v>
      </c>
    </row>
    <row r="333" spans="1:18" ht="15" x14ac:dyDescent="0.25">
      <c r="A333" s="11">
        <v>332</v>
      </c>
      <c r="B333" s="12" t="s">
        <v>374</v>
      </c>
      <c r="C333" s="12" t="s">
        <v>20</v>
      </c>
      <c r="D333" s="13">
        <v>43058</v>
      </c>
      <c r="E333" s="14">
        <f t="shared" ca="1" si="32"/>
        <v>6</v>
      </c>
      <c r="F333" s="18" t="str">
        <f t="shared" ca="1" si="33"/>
        <v>Lead</v>
      </c>
      <c r="G333" s="11" t="s">
        <v>23</v>
      </c>
      <c r="H333" s="12" t="s">
        <v>15</v>
      </c>
      <c r="I333" s="12" t="s">
        <v>16</v>
      </c>
      <c r="J333" s="12">
        <v>994</v>
      </c>
      <c r="K333" s="12">
        <f t="shared" si="34"/>
        <v>11928</v>
      </c>
      <c r="L333" s="12">
        <v>1</v>
      </c>
      <c r="M333" s="12">
        <v>0</v>
      </c>
      <c r="N333" s="12">
        <v>0</v>
      </c>
      <c r="O333" s="12">
        <f t="shared" si="35"/>
        <v>0</v>
      </c>
      <c r="P333" s="19">
        <v>9</v>
      </c>
      <c r="Q333" s="12" t="str">
        <f t="shared" ca="1" si="31"/>
        <v>No promotion</v>
      </c>
      <c r="R333" s="14">
        <f t="shared" si="36"/>
        <v>11928</v>
      </c>
    </row>
    <row r="334" spans="1:18" ht="15" x14ac:dyDescent="0.25">
      <c r="A334" s="7">
        <v>333</v>
      </c>
      <c r="B334" s="8" t="s">
        <v>375</v>
      </c>
      <c r="C334" s="8" t="s">
        <v>13</v>
      </c>
      <c r="D334" s="9">
        <v>43797</v>
      </c>
      <c r="E334" s="10">
        <f t="shared" ca="1" si="32"/>
        <v>4</v>
      </c>
      <c r="F334" s="18" t="str">
        <f t="shared" ca="1" si="33"/>
        <v>Senior</v>
      </c>
      <c r="G334" s="7" t="s">
        <v>42</v>
      </c>
      <c r="H334" s="8" t="s">
        <v>24</v>
      </c>
      <c r="I334" s="8" t="s">
        <v>25</v>
      </c>
      <c r="J334" s="8">
        <v>2119</v>
      </c>
      <c r="K334" s="8">
        <f t="shared" si="34"/>
        <v>25428</v>
      </c>
      <c r="L334" s="8">
        <v>4.5</v>
      </c>
      <c r="M334" s="8">
        <v>1</v>
      </c>
      <c r="N334" s="8">
        <v>5</v>
      </c>
      <c r="O334" s="8">
        <f t="shared" si="35"/>
        <v>6</v>
      </c>
      <c r="P334" s="18">
        <v>0</v>
      </c>
      <c r="Q334" s="8" t="str">
        <f t="shared" ca="1" si="31"/>
        <v>No promotion</v>
      </c>
      <c r="R334" s="10">
        <f t="shared" si="36"/>
        <v>25428</v>
      </c>
    </row>
    <row r="335" spans="1:18" ht="15" x14ac:dyDescent="0.25">
      <c r="A335" s="11">
        <v>334</v>
      </c>
      <c r="B335" s="12" t="s">
        <v>376</v>
      </c>
      <c r="C335" s="12" t="s">
        <v>13</v>
      </c>
      <c r="D335" s="13">
        <v>43378</v>
      </c>
      <c r="E335" s="14">
        <f t="shared" ca="1" si="32"/>
        <v>5</v>
      </c>
      <c r="F335" s="18" t="str">
        <f t="shared" ca="1" si="33"/>
        <v>Senior</v>
      </c>
      <c r="G335" s="11" t="s">
        <v>40</v>
      </c>
      <c r="H335" s="12" t="s">
        <v>15</v>
      </c>
      <c r="I335" s="12" t="s">
        <v>25</v>
      </c>
      <c r="J335" s="12">
        <v>1577</v>
      </c>
      <c r="K335" s="12">
        <f t="shared" si="34"/>
        <v>18924</v>
      </c>
      <c r="L335" s="12">
        <v>4.5</v>
      </c>
      <c r="M335" s="12">
        <v>0</v>
      </c>
      <c r="N335" s="12">
        <v>0</v>
      </c>
      <c r="O335" s="12">
        <f t="shared" si="35"/>
        <v>0</v>
      </c>
      <c r="P335" s="19">
        <v>7</v>
      </c>
      <c r="Q335" s="12" t="str">
        <f t="shared" ca="1" si="31"/>
        <v>No promotion</v>
      </c>
      <c r="R335" s="14">
        <f t="shared" si="36"/>
        <v>18924</v>
      </c>
    </row>
    <row r="336" spans="1:18" ht="15" x14ac:dyDescent="0.25">
      <c r="A336" s="7">
        <v>335</v>
      </c>
      <c r="B336" s="8" t="s">
        <v>377</v>
      </c>
      <c r="C336" s="8" t="s">
        <v>13</v>
      </c>
      <c r="D336" s="9">
        <v>43224</v>
      </c>
      <c r="E336" s="10">
        <f t="shared" ca="1" si="32"/>
        <v>6</v>
      </c>
      <c r="F336" s="18" t="str">
        <f t="shared" ca="1" si="33"/>
        <v>Lead</v>
      </c>
      <c r="G336" s="7" t="s">
        <v>14</v>
      </c>
      <c r="H336" s="8" t="s">
        <v>24</v>
      </c>
      <c r="I336" s="8" t="s">
        <v>25</v>
      </c>
      <c r="J336" s="8">
        <v>3160</v>
      </c>
      <c r="K336" s="8">
        <f t="shared" si="34"/>
        <v>37920</v>
      </c>
      <c r="L336" s="8">
        <v>5</v>
      </c>
      <c r="M336" s="8">
        <v>0</v>
      </c>
      <c r="N336" s="8">
        <v>5</v>
      </c>
      <c r="O336" s="8">
        <f t="shared" si="35"/>
        <v>5</v>
      </c>
      <c r="P336" s="18">
        <v>10</v>
      </c>
      <c r="Q336" s="8" t="str">
        <f t="shared" ca="1" si="31"/>
        <v>No promotion</v>
      </c>
      <c r="R336" s="10">
        <f t="shared" si="36"/>
        <v>37920</v>
      </c>
    </row>
    <row r="337" spans="1:18" ht="15" x14ac:dyDescent="0.25">
      <c r="A337" s="11">
        <v>336</v>
      </c>
      <c r="B337" s="12" t="s">
        <v>378</v>
      </c>
      <c r="C337" s="12" t="s">
        <v>13</v>
      </c>
      <c r="D337" s="13">
        <v>44123</v>
      </c>
      <c r="E337" s="14">
        <f t="shared" ca="1" si="32"/>
        <v>3</v>
      </c>
      <c r="F337" s="18" t="str">
        <f t="shared" ca="1" si="33"/>
        <v>Junior</v>
      </c>
      <c r="G337" s="11" t="s">
        <v>65</v>
      </c>
      <c r="H337" s="12" t="s">
        <v>18</v>
      </c>
      <c r="I337" s="12" t="s">
        <v>25</v>
      </c>
      <c r="J337" s="12">
        <v>2692</v>
      </c>
      <c r="K337" s="12">
        <f t="shared" si="34"/>
        <v>32304</v>
      </c>
      <c r="L337" s="12">
        <v>1</v>
      </c>
      <c r="M337" s="12">
        <v>4</v>
      </c>
      <c r="N337" s="12">
        <v>0</v>
      </c>
      <c r="O337" s="12">
        <f t="shared" si="35"/>
        <v>4</v>
      </c>
      <c r="P337" s="19">
        <v>6</v>
      </c>
      <c r="Q337" s="12" t="str">
        <f t="shared" ca="1" si="31"/>
        <v>No promotion</v>
      </c>
      <c r="R337" s="14">
        <f t="shared" si="36"/>
        <v>32304</v>
      </c>
    </row>
    <row r="338" spans="1:18" ht="15" x14ac:dyDescent="0.25">
      <c r="A338" s="7">
        <v>337</v>
      </c>
      <c r="B338" s="8" t="s">
        <v>379</v>
      </c>
      <c r="C338" s="8" t="s">
        <v>13</v>
      </c>
      <c r="D338" s="9">
        <v>43430</v>
      </c>
      <c r="E338" s="10">
        <f t="shared" ca="1" si="32"/>
        <v>5</v>
      </c>
      <c r="F338" s="18" t="str">
        <f t="shared" ca="1" si="33"/>
        <v>Senior</v>
      </c>
      <c r="G338" s="7" t="s">
        <v>33</v>
      </c>
      <c r="H338" s="8" t="s">
        <v>24</v>
      </c>
      <c r="I338" s="8" t="s">
        <v>47</v>
      </c>
      <c r="J338" s="8">
        <v>1448</v>
      </c>
      <c r="K338" s="8">
        <f t="shared" si="34"/>
        <v>17376</v>
      </c>
      <c r="L338" s="8">
        <v>4.5</v>
      </c>
      <c r="M338" s="8">
        <v>0</v>
      </c>
      <c r="N338" s="8">
        <v>0</v>
      </c>
      <c r="O338" s="8">
        <f t="shared" si="35"/>
        <v>0</v>
      </c>
      <c r="P338" s="18">
        <v>1</v>
      </c>
      <c r="Q338" s="8" t="str">
        <f t="shared" ca="1" si="31"/>
        <v>No promotion</v>
      </c>
      <c r="R338" s="10">
        <f t="shared" si="36"/>
        <v>17376</v>
      </c>
    </row>
    <row r="339" spans="1:18" ht="15" x14ac:dyDescent="0.25">
      <c r="A339" s="11">
        <v>338</v>
      </c>
      <c r="B339" s="12" t="s">
        <v>380</v>
      </c>
      <c r="C339" s="12" t="s">
        <v>20</v>
      </c>
      <c r="D339" s="13">
        <v>43541</v>
      </c>
      <c r="E339" s="14">
        <f t="shared" ca="1" si="32"/>
        <v>5</v>
      </c>
      <c r="F339" s="18" t="str">
        <f t="shared" ca="1" si="33"/>
        <v>Senior</v>
      </c>
      <c r="G339" s="11" t="s">
        <v>23</v>
      </c>
      <c r="H339" s="12" t="s">
        <v>15</v>
      </c>
      <c r="I339" s="12" t="s">
        <v>16</v>
      </c>
      <c r="J339" s="12">
        <v>1568</v>
      </c>
      <c r="K339" s="12">
        <f t="shared" si="34"/>
        <v>18816</v>
      </c>
      <c r="L339" s="12">
        <v>3</v>
      </c>
      <c r="M339" s="12">
        <v>5</v>
      </c>
      <c r="N339" s="12">
        <v>0</v>
      </c>
      <c r="O339" s="12">
        <f t="shared" si="35"/>
        <v>5</v>
      </c>
      <c r="P339" s="19">
        <v>7</v>
      </c>
      <c r="Q339" s="12" t="str">
        <f t="shared" ca="1" si="31"/>
        <v>No promotion</v>
      </c>
      <c r="R339" s="14">
        <f t="shared" si="36"/>
        <v>18816</v>
      </c>
    </row>
    <row r="340" spans="1:18" ht="15" x14ac:dyDescent="0.25">
      <c r="A340" s="7">
        <v>339</v>
      </c>
      <c r="B340" s="8" t="s">
        <v>381</v>
      </c>
      <c r="C340" s="8" t="s">
        <v>13</v>
      </c>
      <c r="D340" s="9">
        <v>42724</v>
      </c>
      <c r="E340" s="10">
        <f t="shared" ca="1" si="32"/>
        <v>7</v>
      </c>
      <c r="F340" s="18" t="str">
        <f t="shared" ca="1" si="33"/>
        <v>Lead</v>
      </c>
      <c r="G340" s="7" t="s">
        <v>42</v>
      </c>
      <c r="H340" s="8" t="s">
        <v>15</v>
      </c>
      <c r="I340" s="8" t="s">
        <v>29</v>
      </c>
      <c r="J340" s="8">
        <v>1823</v>
      </c>
      <c r="K340" s="8">
        <f t="shared" si="34"/>
        <v>21876</v>
      </c>
      <c r="L340" s="8">
        <v>4.5</v>
      </c>
      <c r="M340" s="8">
        <v>5</v>
      </c>
      <c r="N340" s="8">
        <v>0</v>
      </c>
      <c r="O340" s="8">
        <f t="shared" si="35"/>
        <v>5</v>
      </c>
      <c r="P340" s="18">
        <v>9</v>
      </c>
      <c r="Q340" s="8" t="str">
        <f t="shared" ca="1" si="31"/>
        <v>No promotion</v>
      </c>
      <c r="R340" s="10">
        <f t="shared" si="36"/>
        <v>21876</v>
      </c>
    </row>
    <row r="341" spans="1:18" ht="15" x14ac:dyDescent="0.25">
      <c r="A341" s="11">
        <v>340</v>
      </c>
      <c r="B341" s="12" t="s">
        <v>382</v>
      </c>
      <c r="C341" s="12" t="s">
        <v>13</v>
      </c>
      <c r="D341" s="13">
        <v>43512</v>
      </c>
      <c r="E341" s="14">
        <f t="shared" ca="1" si="32"/>
        <v>5</v>
      </c>
      <c r="F341" s="18" t="str">
        <f t="shared" ca="1" si="33"/>
        <v>Senior</v>
      </c>
      <c r="G341" s="11" t="s">
        <v>23</v>
      </c>
      <c r="H341" s="12" t="s">
        <v>15</v>
      </c>
      <c r="I341" s="12" t="s">
        <v>16</v>
      </c>
      <c r="J341" s="12">
        <v>1712</v>
      </c>
      <c r="K341" s="12">
        <f t="shared" si="34"/>
        <v>20544</v>
      </c>
      <c r="L341" s="12">
        <v>4.5</v>
      </c>
      <c r="M341" s="12">
        <v>0</v>
      </c>
      <c r="N341" s="12">
        <v>4</v>
      </c>
      <c r="O341" s="12">
        <f t="shared" si="35"/>
        <v>4</v>
      </c>
      <c r="P341" s="19">
        <v>15</v>
      </c>
      <c r="Q341" s="12" t="str">
        <f t="shared" ca="1" si="31"/>
        <v>No promotion</v>
      </c>
      <c r="R341" s="14">
        <f t="shared" si="36"/>
        <v>20544</v>
      </c>
    </row>
    <row r="342" spans="1:18" ht="15" x14ac:dyDescent="0.25">
      <c r="A342" s="7">
        <v>341</v>
      </c>
      <c r="B342" s="8" t="s">
        <v>383</v>
      </c>
      <c r="C342" s="8" t="s">
        <v>13</v>
      </c>
      <c r="D342" s="9">
        <v>44134</v>
      </c>
      <c r="E342" s="10">
        <f t="shared" ca="1" si="32"/>
        <v>3</v>
      </c>
      <c r="F342" s="18" t="str">
        <f t="shared" ca="1" si="33"/>
        <v>Junior</v>
      </c>
      <c r="G342" s="7" t="s">
        <v>28</v>
      </c>
      <c r="H342" s="8" t="s">
        <v>24</v>
      </c>
      <c r="I342" s="8" t="s">
        <v>47</v>
      </c>
      <c r="J342" s="8">
        <v>744</v>
      </c>
      <c r="K342" s="8">
        <f t="shared" si="34"/>
        <v>8928</v>
      </c>
      <c r="L342" s="8">
        <v>5</v>
      </c>
      <c r="M342" s="8">
        <v>5</v>
      </c>
      <c r="N342" s="8">
        <v>0</v>
      </c>
      <c r="O342" s="8">
        <f t="shared" si="35"/>
        <v>5</v>
      </c>
      <c r="P342" s="18">
        <v>8</v>
      </c>
      <c r="Q342" s="8" t="str">
        <f t="shared" ca="1" si="31"/>
        <v>No promotion</v>
      </c>
      <c r="R342" s="10">
        <f t="shared" si="36"/>
        <v>8928</v>
      </c>
    </row>
    <row r="343" spans="1:18" ht="15" x14ac:dyDescent="0.25">
      <c r="A343" s="11">
        <v>342</v>
      </c>
      <c r="B343" s="12" t="s">
        <v>384</v>
      </c>
      <c r="C343" s="12" t="s">
        <v>20</v>
      </c>
      <c r="D343" s="13">
        <v>42945</v>
      </c>
      <c r="E343" s="14">
        <f t="shared" ca="1" si="32"/>
        <v>7</v>
      </c>
      <c r="F343" s="18" t="str">
        <f t="shared" ca="1" si="33"/>
        <v>Lead</v>
      </c>
      <c r="G343" s="11" t="s">
        <v>23</v>
      </c>
      <c r="H343" s="12" t="s">
        <v>15</v>
      </c>
      <c r="I343" s="12" t="s">
        <v>29</v>
      </c>
      <c r="J343" s="12">
        <v>2972</v>
      </c>
      <c r="K343" s="12">
        <f t="shared" si="34"/>
        <v>35664</v>
      </c>
      <c r="L343" s="12">
        <v>5</v>
      </c>
      <c r="M343" s="12">
        <v>0</v>
      </c>
      <c r="N343" s="12">
        <v>4</v>
      </c>
      <c r="O343" s="12">
        <f t="shared" si="35"/>
        <v>4</v>
      </c>
      <c r="P343" s="19">
        <v>2</v>
      </c>
      <c r="Q343" s="12" t="str">
        <f t="shared" ca="1" si="31"/>
        <v>No promotion</v>
      </c>
      <c r="R343" s="14">
        <f t="shared" si="36"/>
        <v>35664</v>
      </c>
    </row>
    <row r="344" spans="1:18" ht="15" x14ac:dyDescent="0.25">
      <c r="A344" s="7">
        <v>343</v>
      </c>
      <c r="B344" s="8" t="s">
        <v>385</v>
      </c>
      <c r="C344" s="8" t="s">
        <v>13</v>
      </c>
      <c r="D344" s="9">
        <v>43785</v>
      </c>
      <c r="E344" s="10">
        <f t="shared" ca="1" si="32"/>
        <v>4</v>
      </c>
      <c r="F344" s="18" t="str">
        <f t="shared" ca="1" si="33"/>
        <v>Senior</v>
      </c>
      <c r="G344" s="7" t="s">
        <v>33</v>
      </c>
      <c r="H344" s="8" t="s">
        <v>15</v>
      </c>
      <c r="I344" s="8" t="s">
        <v>29</v>
      </c>
      <c r="J344" s="8">
        <v>2931</v>
      </c>
      <c r="K344" s="8">
        <f t="shared" si="34"/>
        <v>35172</v>
      </c>
      <c r="L344" s="8">
        <v>3</v>
      </c>
      <c r="M344" s="8">
        <v>6</v>
      </c>
      <c r="N344" s="8">
        <v>0</v>
      </c>
      <c r="O344" s="8">
        <f t="shared" si="35"/>
        <v>6</v>
      </c>
      <c r="P344" s="18">
        <v>71</v>
      </c>
      <c r="Q344" s="8" t="str">
        <f t="shared" ca="1" si="31"/>
        <v>No promotion</v>
      </c>
      <c r="R344" s="10">
        <f t="shared" si="36"/>
        <v>35172</v>
      </c>
    </row>
    <row r="345" spans="1:18" ht="15" x14ac:dyDescent="0.25">
      <c r="A345" s="11">
        <v>344</v>
      </c>
      <c r="B345" s="12" t="s">
        <v>386</v>
      </c>
      <c r="C345" s="12" t="s">
        <v>13</v>
      </c>
      <c r="D345" s="13">
        <v>43301</v>
      </c>
      <c r="E345" s="14">
        <f t="shared" ca="1" si="32"/>
        <v>6</v>
      </c>
      <c r="F345" s="18" t="str">
        <f t="shared" ca="1" si="33"/>
        <v>Lead</v>
      </c>
      <c r="G345" s="11" t="s">
        <v>84</v>
      </c>
      <c r="H345" s="12" t="s">
        <v>38</v>
      </c>
      <c r="I345" s="12" t="s">
        <v>16</v>
      </c>
      <c r="J345" s="12">
        <v>2544</v>
      </c>
      <c r="K345" s="12">
        <f t="shared" si="34"/>
        <v>30528</v>
      </c>
      <c r="L345" s="12">
        <v>3</v>
      </c>
      <c r="M345" s="12">
        <v>0</v>
      </c>
      <c r="N345" s="12">
        <v>0</v>
      </c>
      <c r="O345" s="12">
        <f t="shared" si="35"/>
        <v>0</v>
      </c>
      <c r="P345" s="19">
        <v>2</v>
      </c>
      <c r="Q345" s="12" t="str">
        <f t="shared" ca="1" si="31"/>
        <v>No promotion</v>
      </c>
      <c r="R345" s="14">
        <f t="shared" si="36"/>
        <v>30528</v>
      </c>
    </row>
    <row r="346" spans="1:18" ht="15" x14ac:dyDescent="0.25">
      <c r="A346" s="7">
        <v>345</v>
      </c>
      <c r="B346" s="8" t="s">
        <v>387</v>
      </c>
      <c r="C346" s="8" t="s">
        <v>13</v>
      </c>
      <c r="D346" s="9">
        <v>42605</v>
      </c>
      <c r="E346" s="10">
        <f t="shared" ca="1" si="32"/>
        <v>8</v>
      </c>
      <c r="F346" s="18" t="str">
        <f t="shared" ca="1" si="33"/>
        <v>Over Qlualifided</v>
      </c>
      <c r="G346" s="7" t="s">
        <v>23</v>
      </c>
      <c r="H346" s="8" t="s">
        <v>18</v>
      </c>
      <c r="I346" s="8" t="s">
        <v>25</v>
      </c>
      <c r="J346" s="8">
        <v>1595</v>
      </c>
      <c r="K346" s="8">
        <f t="shared" si="34"/>
        <v>19140</v>
      </c>
      <c r="L346" s="8">
        <v>5</v>
      </c>
      <c r="M346" s="8">
        <v>0</v>
      </c>
      <c r="N346" s="8">
        <v>0</v>
      </c>
      <c r="O346" s="8">
        <f t="shared" si="35"/>
        <v>0</v>
      </c>
      <c r="P346" s="18">
        <v>0</v>
      </c>
      <c r="Q346" s="8" t="str">
        <f t="shared" ca="1" si="31"/>
        <v>No promotion</v>
      </c>
      <c r="R346" s="10">
        <f t="shared" si="36"/>
        <v>19140</v>
      </c>
    </row>
    <row r="347" spans="1:18" ht="15" x14ac:dyDescent="0.25">
      <c r="A347" s="11">
        <v>346</v>
      </c>
      <c r="B347" s="12" t="s">
        <v>388</v>
      </c>
      <c r="C347" s="12" t="s">
        <v>20</v>
      </c>
      <c r="D347" s="13">
        <v>43439</v>
      </c>
      <c r="E347" s="14">
        <f t="shared" ca="1" si="32"/>
        <v>5</v>
      </c>
      <c r="F347" s="18" t="str">
        <f t="shared" ca="1" si="33"/>
        <v>Senior</v>
      </c>
      <c r="G347" s="11" t="s">
        <v>33</v>
      </c>
      <c r="H347" s="12" t="s">
        <v>38</v>
      </c>
      <c r="I347" s="12" t="s">
        <v>16</v>
      </c>
      <c r="J347" s="12">
        <v>1326</v>
      </c>
      <c r="K347" s="12">
        <f t="shared" si="34"/>
        <v>15912</v>
      </c>
      <c r="L347" s="12">
        <v>3</v>
      </c>
      <c r="M347" s="12">
        <v>0</v>
      </c>
      <c r="N347" s="12">
        <v>3</v>
      </c>
      <c r="O347" s="12">
        <f t="shared" si="35"/>
        <v>3</v>
      </c>
      <c r="P347" s="19">
        <v>7</v>
      </c>
      <c r="Q347" s="12" t="str">
        <f t="shared" ca="1" si="31"/>
        <v>No promotion</v>
      </c>
      <c r="R347" s="14">
        <f t="shared" si="36"/>
        <v>15912</v>
      </c>
    </row>
    <row r="348" spans="1:18" ht="15" x14ac:dyDescent="0.25">
      <c r="A348" s="7">
        <v>347</v>
      </c>
      <c r="B348" s="8" t="s">
        <v>389</v>
      </c>
      <c r="C348" s="8" t="s">
        <v>13</v>
      </c>
      <c r="D348" s="9">
        <v>43492</v>
      </c>
      <c r="E348" s="10">
        <f t="shared" ca="1" si="32"/>
        <v>5</v>
      </c>
      <c r="F348" s="18" t="str">
        <f t="shared" ca="1" si="33"/>
        <v>Senior</v>
      </c>
      <c r="G348" s="7" t="s">
        <v>45</v>
      </c>
      <c r="H348" s="8" t="s">
        <v>15</v>
      </c>
      <c r="I348" s="8" t="s">
        <v>25</v>
      </c>
      <c r="J348" s="8">
        <v>3117</v>
      </c>
      <c r="K348" s="8">
        <f t="shared" si="34"/>
        <v>37404</v>
      </c>
      <c r="L348" s="8">
        <v>3</v>
      </c>
      <c r="M348" s="8">
        <v>0</v>
      </c>
      <c r="N348" s="8">
        <v>4</v>
      </c>
      <c r="O348" s="8">
        <f t="shared" si="35"/>
        <v>4</v>
      </c>
      <c r="P348" s="18">
        <v>0</v>
      </c>
      <c r="Q348" s="8" t="str">
        <f t="shared" ca="1" si="31"/>
        <v>No promotion</v>
      </c>
      <c r="R348" s="10">
        <f t="shared" si="36"/>
        <v>37404</v>
      </c>
    </row>
    <row r="349" spans="1:18" ht="15" x14ac:dyDescent="0.25">
      <c r="A349" s="11">
        <v>348</v>
      </c>
      <c r="B349" s="12" t="s">
        <v>390</v>
      </c>
      <c r="C349" s="12" t="s">
        <v>20</v>
      </c>
      <c r="D349" s="13">
        <v>43507</v>
      </c>
      <c r="E349" s="14">
        <f t="shared" ca="1" si="32"/>
        <v>5</v>
      </c>
      <c r="F349" s="18" t="str">
        <f t="shared" ca="1" si="33"/>
        <v>Senior</v>
      </c>
      <c r="G349" s="11" t="s">
        <v>21</v>
      </c>
      <c r="H349" s="12" t="s">
        <v>15</v>
      </c>
      <c r="I349" s="12" t="s">
        <v>16</v>
      </c>
      <c r="J349" s="12">
        <v>3446</v>
      </c>
      <c r="K349" s="12">
        <f t="shared" si="34"/>
        <v>41352</v>
      </c>
      <c r="L349" s="12">
        <v>5</v>
      </c>
      <c r="M349" s="12">
        <v>0</v>
      </c>
      <c r="N349" s="12">
        <v>0</v>
      </c>
      <c r="O349" s="12">
        <f t="shared" si="35"/>
        <v>0</v>
      </c>
      <c r="P349" s="19">
        <v>10</v>
      </c>
      <c r="Q349" s="12" t="str">
        <f t="shared" ca="1" si="31"/>
        <v>No promotion</v>
      </c>
      <c r="R349" s="14">
        <f t="shared" si="36"/>
        <v>41352</v>
      </c>
    </row>
    <row r="350" spans="1:18" ht="15" x14ac:dyDescent="0.25">
      <c r="A350" s="7">
        <v>349</v>
      </c>
      <c r="B350" s="8" t="s">
        <v>391</v>
      </c>
      <c r="C350" s="8" t="s">
        <v>13</v>
      </c>
      <c r="D350" s="9">
        <v>43476</v>
      </c>
      <c r="E350" s="10">
        <f t="shared" ca="1" si="32"/>
        <v>5</v>
      </c>
      <c r="F350" s="18" t="str">
        <f t="shared" ca="1" si="33"/>
        <v>Senior</v>
      </c>
      <c r="G350" s="7" t="s">
        <v>23</v>
      </c>
      <c r="H350" s="8" t="s">
        <v>24</v>
      </c>
      <c r="I350" s="8" t="s">
        <v>16</v>
      </c>
      <c r="J350" s="8">
        <v>2023</v>
      </c>
      <c r="K350" s="8">
        <f t="shared" si="34"/>
        <v>24276</v>
      </c>
      <c r="L350" s="8">
        <v>4.5</v>
      </c>
      <c r="M350" s="8">
        <v>6</v>
      </c>
      <c r="N350" s="8">
        <v>0</v>
      </c>
      <c r="O350" s="8">
        <f t="shared" si="35"/>
        <v>6</v>
      </c>
      <c r="P350" s="18">
        <v>6</v>
      </c>
      <c r="Q350" s="8" t="str">
        <f t="shared" ca="1" si="31"/>
        <v>No promotion</v>
      </c>
      <c r="R350" s="10">
        <f t="shared" si="36"/>
        <v>24276</v>
      </c>
    </row>
    <row r="351" spans="1:18" ht="15" x14ac:dyDescent="0.25">
      <c r="A351" s="11">
        <v>350</v>
      </c>
      <c r="B351" s="12" t="s">
        <v>392</v>
      </c>
      <c r="C351" s="12" t="s">
        <v>13</v>
      </c>
      <c r="D351" s="13">
        <v>44044</v>
      </c>
      <c r="E351" s="14">
        <f t="shared" ca="1" si="32"/>
        <v>4</v>
      </c>
      <c r="F351" s="18" t="str">
        <f t="shared" ca="1" si="33"/>
        <v>Senior</v>
      </c>
      <c r="G351" s="11" t="s">
        <v>58</v>
      </c>
      <c r="H351" s="12" t="s">
        <v>15</v>
      </c>
      <c r="I351" s="12" t="s">
        <v>29</v>
      </c>
      <c r="J351" s="12">
        <v>979</v>
      </c>
      <c r="K351" s="12">
        <f t="shared" si="34"/>
        <v>11748</v>
      </c>
      <c r="L351" s="12">
        <v>3</v>
      </c>
      <c r="M351" s="12">
        <v>6</v>
      </c>
      <c r="N351" s="12">
        <v>0</v>
      </c>
      <c r="O351" s="12">
        <f t="shared" si="35"/>
        <v>6</v>
      </c>
      <c r="P351" s="19">
        <v>4</v>
      </c>
      <c r="Q351" s="12" t="str">
        <f t="shared" ca="1" si="31"/>
        <v>No promotion</v>
      </c>
      <c r="R351" s="14">
        <f t="shared" si="36"/>
        <v>11748</v>
      </c>
    </row>
    <row r="352" spans="1:18" ht="15" x14ac:dyDescent="0.25">
      <c r="A352" s="7">
        <v>351</v>
      </c>
      <c r="B352" s="8" t="s">
        <v>393</v>
      </c>
      <c r="C352" s="8" t="s">
        <v>13</v>
      </c>
      <c r="D352" s="9">
        <v>44064</v>
      </c>
      <c r="E352" s="10">
        <f t="shared" ca="1" si="32"/>
        <v>4</v>
      </c>
      <c r="F352" s="18" t="str">
        <f t="shared" ca="1" si="33"/>
        <v>Senior</v>
      </c>
      <c r="G352" s="7" t="s">
        <v>113</v>
      </c>
      <c r="H352" s="8" t="s">
        <v>15</v>
      </c>
      <c r="I352" s="8" t="s">
        <v>25</v>
      </c>
      <c r="J352" s="8">
        <v>1676</v>
      </c>
      <c r="K352" s="8">
        <f t="shared" si="34"/>
        <v>20112</v>
      </c>
      <c r="L352" s="8">
        <v>4.5</v>
      </c>
      <c r="M352" s="8">
        <v>0</v>
      </c>
      <c r="N352" s="8">
        <v>0</v>
      </c>
      <c r="O352" s="8">
        <f t="shared" si="35"/>
        <v>0</v>
      </c>
      <c r="P352" s="18">
        <v>8</v>
      </c>
      <c r="Q352" s="8" t="str">
        <f t="shared" ca="1" si="31"/>
        <v>No promotion</v>
      </c>
      <c r="R352" s="10">
        <f t="shared" si="36"/>
        <v>20112</v>
      </c>
    </row>
    <row r="353" spans="1:18" ht="15" x14ac:dyDescent="0.25">
      <c r="A353" s="11">
        <v>352</v>
      </c>
      <c r="B353" s="12" t="s">
        <v>394</v>
      </c>
      <c r="C353" s="12" t="s">
        <v>20</v>
      </c>
      <c r="D353" s="13">
        <v>42747</v>
      </c>
      <c r="E353" s="14">
        <f t="shared" ca="1" si="32"/>
        <v>7</v>
      </c>
      <c r="F353" s="18" t="str">
        <f t="shared" ca="1" si="33"/>
        <v>Lead</v>
      </c>
      <c r="G353" s="11" t="s">
        <v>31</v>
      </c>
      <c r="H353" s="12" t="s">
        <v>15</v>
      </c>
      <c r="I353" s="12" t="s">
        <v>29</v>
      </c>
      <c r="J353" s="12">
        <v>3079</v>
      </c>
      <c r="K353" s="12">
        <f t="shared" si="34"/>
        <v>36948</v>
      </c>
      <c r="L353" s="12">
        <v>3</v>
      </c>
      <c r="M353" s="12">
        <v>0</v>
      </c>
      <c r="N353" s="12">
        <v>0</v>
      </c>
      <c r="O353" s="12">
        <f t="shared" si="35"/>
        <v>0</v>
      </c>
      <c r="P353" s="19">
        <v>2</v>
      </c>
      <c r="Q353" s="12" t="str">
        <f t="shared" ca="1" si="31"/>
        <v>No promotion</v>
      </c>
      <c r="R353" s="14">
        <f t="shared" si="36"/>
        <v>36948</v>
      </c>
    </row>
    <row r="354" spans="1:18" ht="15" x14ac:dyDescent="0.25">
      <c r="A354" s="7">
        <v>353</v>
      </c>
      <c r="B354" s="8" t="s">
        <v>395</v>
      </c>
      <c r="C354" s="8" t="s">
        <v>20</v>
      </c>
      <c r="D354" s="9">
        <v>43675</v>
      </c>
      <c r="E354" s="10">
        <f t="shared" ca="1" si="32"/>
        <v>5</v>
      </c>
      <c r="F354" s="18" t="str">
        <f t="shared" ca="1" si="33"/>
        <v>Senior</v>
      </c>
      <c r="G354" s="7" t="s">
        <v>40</v>
      </c>
      <c r="H354" s="8" t="s">
        <v>15</v>
      </c>
      <c r="I354" s="8" t="s">
        <v>25</v>
      </c>
      <c r="J354" s="8">
        <v>2164</v>
      </c>
      <c r="K354" s="8">
        <f t="shared" si="34"/>
        <v>25968</v>
      </c>
      <c r="L354" s="8">
        <v>3</v>
      </c>
      <c r="M354" s="8">
        <v>0</v>
      </c>
      <c r="N354" s="8">
        <v>2</v>
      </c>
      <c r="O354" s="8">
        <f t="shared" si="35"/>
        <v>2</v>
      </c>
      <c r="P354" s="18">
        <v>0</v>
      </c>
      <c r="Q354" s="8" t="str">
        <f t="shared" ca="1" si="31"/>
        <v>No promotion</v>
      </c>
      <c r="R354" s="10">
        <f t="shared" si="36"/>
        <v>25968</v>
      </c>
    </row>
    <row r="355" spans="1:18" ht="15" x14ac:dyDescent="0.25">
      <c r="A355" s="11">
        <v>354</v>
      </c>
      <c r="B355" s="12" t="s">
        <v>396</v>
      </c>
      <c r="C355" s="12" t="s">
        <v>13</v>
      </c>
      <c r="D355" s="13">
        <v>44146</v>
      </c>
      <c r="E355" s="14">
        <f t="shared" ca="1" si="32"/>
        <v>3</v>
      </c>
      <c r="F355" s="18" t="str">
        <f t="shared" ca="1" si="33"/>
        <v>Junior</v>
      </c>
      <c r="G355" s="11" t="s">
        <v>23</v>
      </c>
      <c r="H355" s="12" t="s">
        <v>15</v>
      </c>
      <c r="I355" s="12" t="s">
        <v>25</v>
      </c>
      <c r="J355" s="12">
        <v>2312</v>
      </c>
      <c r="K355" s="12">
        <f t="shared" si="34"/>
        <v>27744</v>
      </c>
      <c r="L355" s="12">
        <v>3</v>
      </c>
      <c r="M355" s="12">
        <v>0</v>
      </c>
      <c r="N355" s="12">
        <v>0</v>
      </c>
      <c r="O355" s="12">
        <f t="shared" si="35"/>
        <v>0</v>
      </c>
      <c r="P355" s="19">
        <v>31</v>
      </c>
      <c r="Q355" s="12" t="str">
        <f t="shared" ca="1" si="31"/>
        <v>No promotion</v>
      </c>
      <c r="R355" s="14">
        <f t="shared" si="36"/>
        <v>27744</v>
      </c>
    </row>
    <row r="356" spans="1:18" ht="15" x14ac:dyDescent="0.25">
      <c r="A356" s="7">
        <v>355</v>
      </c>
      <c r="B356" s="8" t="s">
        <v>397</v>
      </c>
      <c r="C356" s="8" t="s">
        <v>13</v>
      </c>
      <c r="D356" s="9">
        <v>42974</v>
      </c>
      <c r="E356" s="10">
        <f t="shared" ca="1" si="32"/>
        <v>7</v>
      </c>
      <c r="F356" s="18" t="str">
        <f t="shared" ca="1" si="33"/>
        <v>Lead</v>
      </c>
      <c r="G356" s="7" t="s">
        <v>33</v>
      </c>
      <c r="H356" s="8" t="s">
        <v>15</v>
      </c>
      <c r="I356" s="8" t="s">
        <v>16</v>
      </c>
      <c r="J356" s="8">
        <v>834</v>
      </c>
      <c r="K356" s="8">
        <f t="shared" si="34"/>
        <v>10008</v>
      </c>
      <c r="L356" s="8">
        <v>2</v>
      </c>
      <c r="M356" s="8">
        <v>6</v>
      </c>
      <c r="N356" s="8">
        <v>0</v>
      </c>
      <c r="O356" s="8">
        <f t="shared" si="35"/>
        <v>6</v>
      </c>
      <c r="P356" s="18">
        <v>13</v>
      </c>
      <c r="Q356" s="8" t="str">
        <f t="shared" ca="1" si="31"/>
        <v>No promotion</v>
      </c>
      <c r="R356" s="10">
        <f t="shared" si="36"/>
        <v>10008</v>
      </c>
    </row>
    <row r="357" spans="1:18" ht="15" x14ac:dyDescent="0.25">
      <c r="A357" s="11">
        <v>356</v>
      </c>
      <c r="B357" s="12" t="s">
        <v>398</v>
      </c>
      <c r="C357" s="12" t="s">
        <v>20</v>
      </c>
      <c r="D357" s="13">
        <v>43480</v>
      </c>
      <c r="E357" s="14">
        <f t="shared" ca="1" si="32"/>
        <v>5</v>
      </c>
      <c r="F357" s="18" t="str">
        <f t="shared" ca="1" si="33"/>
        <v>Senior</v>
      </c>
      <c r="G357" s="11" t="s">
        <v>14</v>
      </c>
      <c r="H357" s="12" t="s">
        <v>15</v>
      </c>
      <c r="I357" s="12" t="s">
        <v>25</v>
      </c>
      <c r="J357" s="12">
        <v>723</v>
      </c>
      <c r="K357" s="12">
        <f t="shared" si="34"/>
        <v>8676</v>
      </c>
      <c r="L357" s="12">
        <v>3</v>
      </c>
      <c r="M357" s="12">
        <v>0</v>
      </c>
      <c r="N357" s="12">
        <v>0</v>
      </c>
      <c r="O357" s="12">
        <f t="shared" si="35"/>
        <v>0</v>
      </c>
      <c r="P357" s="19">
        <v>10</v>
      </c>
      <c r="Q357" s="12" t="str">
        <f t="shared" ca="1" si="31"/>
        <v>No promotion</v>
      </c>
      <c r="R357" s="14">
        <f t="shared" si="36"/>
        <v>8676</v>
      </c>
    </row>
    <row r="358" spans="1:18" ht="15" x14ac:dyDescent="0.25">
      <c r="A358" s="7">
        <v>357</v>
      </c>
      <c r="B358" s="8" t="s">
        <v>399</v>
      </c>
      <c r="C358" s="8" t="s">
        <v>13</v>
      </c>
      <c r="D358" s="9">
        <v>42504</v>
      </c>
      <c r="E358" s="10">
        <f t="shared" ca="1" si="32"/>
        <v>8</v>
      </c>
      <c r="F358" s="18" t="str">
        <f t="shared" ca="1" si="33"/>
        <v>Over Qlualifided</v>
      </c>
      <c r="G358" s="7" t="s">
        <v>58</v>
      </c>
      <c r="H358" s="8" t="s">
        <v>15</v>
      </c>
      <c r="I358" s="8" t="s">
        <v>16</v>
      </c>
      <c r="J358" s="8">
        <v>2807</v>
      </c>
      <c r="K358" s="8">
        <f t="shared" si="34"/>
        <v>33684</v>
      </c>
      <c r="L358" s="8">
        <v>3</v>
      </c>
      <c r="M358" s="8">
        <v>5</v>
      </c>
      <c r="N358" s="8">
        <v>1</v>
      </c>
      <c r="O358" s="8">
        <f t="shared" si="35"/>
        <v>6</v>
      </c>
      <c r="P358" s="18">
        <v>2</v>
      </c>
      <c r="Q358" s="8" t="str">
        <f t="shared" ca="1" si="31"/>
        <v>No promotion</v>
      </c>
      <c r="R358" s="10">
        <f t="shared" si="36"/>
        <v>33684</v>
      </c>
    </row>
    <row r="359" spans="1:18" ht="15" x14ac:dyDescent="0.25">
      <c r="A359" s="11">
        <v>358</v>
      </c>
      <c r="B359" s="12" t="s">
        <v>400</v>
      </c>
      <c r="C359" s="12" t="s">
        <v>20</v>
      </c>
      <c r="D359" s="13">
        <v>42904</v>
      </c>
      <c r="E359" s="14">
        <f t="shared" ca="1" si="32"/>
        <v>7</v>
      </c>
      <c r="F359" s="18" t="str">
        <f t="shared" ca="1" si="33"/>
        <v>Lead</v>
      </c>
      <c r="G359" s="11" t="s">
        <v>45</v>
      </c>
      <c r="H359" s="12" t="s">
        <v>18</v>
      </c>
      <c r="I359" s="12" t="s">
        <v>29</v>
      </c>
      <c r="J359" s="12">
        <v>1002</v>
      </c>
      <c r="K359" s="12">
        <f t="shared" si="34"/>
        <v>12024</v>
      </c>
      <c r="L359" s="12">
        <v>5</v>
      </c>
      <c r="M359" s="12">
        <v>1</v>
      </c>
      <c r="N359" s="12">
        <v>0</v>
      </c>
      <c r="O359" s="12">
        <f t="shared" si="35"/>
        <v>1</v>
      </c>
      <c r="P359" s="19">
        <v>3</v>
      </c>
      <c r="Q359" s="12" t="str">
        <f t="shared" ca="1" si="31"/>
        <v>No promotion</v>
      </c>
      <c r="R359" s="14">
        <f t="shared" si="36"/>
        <v>12024</v>
      </c>
    </row>
    <row r="360" spans="1:18" ht="15" x14ac:dyDescent="0.25">
      <c r="A360" s="7">
        <v>359</v>
      </c>
      <c r="B360" s="8" t="s">
        <v>401</v>
      </c>
      <c r="C360" s="8" t="s">
        <v>13</v>
      </c>
      <c r="D360" s="9">
        <v>44023</v>
      </c>
      <c r="E360" s="10">
        <f t="shared" ca="1" si="32"/>
        <v>4</v>
      </c>
      <c r="F360" s="18" t="str">
        <f t="shared" ca="1" si="33"/>
        <v>Senior</v>
      </c>
      <c r="G360" s="7" t="s">
        <v>84</v>
      </c>
      <c r="H360" s="8" t="s">
        <v>15</v>
      </c>
      <c r="I360" s="8" t="s">
        <v>16</v>
      </c>
      <c r="J360" s="8">
        <v>2265</v>
      </c>
      <c r="K360" s="8">
        <f t="shared" si="34"/>
        <v>27180</v>
      </c>
      <c r="L360" s="8">
        <v>5</v>
      </c>
      <c r="M360" s="8">
        <v>1</v>
      </c>
      <c r="N360" s="8">
        <v>0</v>
      </c>
      <c r="O360" s="8">
        <f t="shared" si="35"/>
        <v>1</v>
      </c>
      <c r="P360" s="18">
        <v>9</v>
      </c>
      <c r="Q360" s="8" t="str">
        <f t="shared" ca="1" si="31"/>
        <v>No promotion</v>
      </c>
      <c r="R360" s="10">
        <f t="shared" si="36"/>
        <v>27180</v>
      </c>
    </row>
    <row r="361" spans="1:18" ht="15" x14ac:dyDescent="0.25">
      <c r="A361" s="11">
        <v>360</v>
      </c>
      <c r="B361" s="12" t="s">
        <v>402</v>
      </c>
      <c r="C361" s="12" t="s">
        <v>13</v>
      </c>
      <c r="D361" s="13">
        <v>43753</v>
      </c>
      <c r="E361" s="14">
        <f t="shared" ca="1" si="32"/>
        <v>4</v>
      </c>
      <c r="F361" s="18" t="str">
        <f t="shared" ca="1" si="33"/>
        <v>Senior</v>
      </c>
      <c r="G361" s="11" t="s">
        <v>14</v>
      </c>
      <c r="H361" s="12" t="s">
        <v>15</v>
      </c>
      <c r="I361" s="12" t="s">
        <v>29</v>
      </c>
      <c r="J361" s="12">
        <v>3283</v>
      </c>
      <c r="K361" s="12">
        <f t="shared" si="34"/>
        <v>39396</v>
      </c>
      <c r="L361" s="12">
        <v>5</v>
      </c>
      <c r="M361" s="12">
        <v>0</v>
      </c>
      <c r="N361" s="12">
        <v>0</v>
      </c>
      <c r="O361" s="12">
        <f t="shared" si="35"/>
        <v>0</v>
      </c>
      <c r="P361" s="19">
        <v>3</v>
      </c>
      <c r="Q361" s="12" t="str">
        <f t="shared" ca="1" si="31"/>
        <v>No promotion</v>
      </c>
      <c r="R361" s="14">
        <f t="shared" si="36"/>
        <v>39396</v>
      </c>
    </row>
    <row r="362" spans="1:18" ht="15" x14ac:dyDescent="0.25">
      <c r="A362" s="7">
        <v>361</v>
      </c>
      <c r="B362" s="8" t="s">
        <v>403</v>
      </c>
      <c r="C362" s="8" t="s">
        <v>20</v>
      </c>
      <c r="D362" s="9">
        <v>43204</v>
      </c>
      <c r="E362" s="10">
        <f t="shared" ca="1" si="32"/>
        <v>6</v>
      </c>
      <c r="F362" s="18" t="str">
        <f t="shared" ca="1" si="33"/>
        <v>Lead</v>
      </c>
      <c r="G362" s="7" t="s">
        <v>58</v>
      </c>
      <c r="H362" s="8" t="s">
        <v>15</v>
      </c>
      <c r="I362" s="8" t="s">
        <v>29</v>
      </c>
      <c r="J362" s="8">
        <v>2675</v>
      </c>
      <c r="K362" s="8">
        <f t="shared" si="34"/>
        <v>32100</v>
      </c>
      <c r="L362" s="8">
        <v>3</v>
      </c>
      <c r="M362" s="8">
        <v>1</v>
      </c>
      <c r="N362" s="8">
        <v>6</v>
      </c>
      <c r="O362" s="8">
        <f t="shared" si="35"/>
        <v>7</v>
      </c>
      <c r="P362" s="18">
        <v>4</v>
      </c>
      <c r="Q362" s="8" t="str">
        <f t="shared" ca="1" si="31"/>
        <v>No promotion</v>
      </c>
      <c r="R362" s="10">
        <f t="shared" si="36"/>
        <v>32100</v>
      </c>
    </row>
    <row r="363" spans="1:18" ht="15" x14ac:dyDescent="0.25">
      <c r="A363" s="11">
        <v>362</v>
      </c>
      <c r="B363" s="12" t="s">
        <v>404</v>
      </c>
      <c r="C363" s="12" t="s">
        <v>13</v>
      </c>
      <c r="D363" s="13">
        <v>43481</v>
      </c>
      <c r="E363" s="14">
        <f t="shared" ca="1" si="32"/>
        <v>5</v>
      </c>
      <c r="F363" s="18" t="str">
        <f t="shared" ca="1" si="33"/>
        <v>Senior</v>
      </c>
      <c r="G363" s="11" t="s">
        <v>45</v>
      </c>
      <c r="H363" s="12" t="s">
        <v>24</v>
      </c>
      <c r="I363" s="12" t="s">
        <v>25</v>
      </c>
      <c r="J363" s="12">
        <v>3056</v>
      </c>
      <c r="K363" s="12">
        <f t="shared" si="34"/>
        <v>36672</v>
      </c>
      <c r="L363" s="12">
        <v>4.5</v>
      </c>
      <c r="M363" s="12">
        <v>0</v>
      </c>
      <c r="N363" s="12">
        <v>0</v>
      </c>
      <c r="O363" s="12">
        <f t="shared" si="35"/>
        <v>0</v>
      </c>
      <c r="P363" s="19">
        <v>9</v>
      </c>
      <c r="Q363" s="12" t="str">
        <f t="shared" ca="1" si="31"/>
        <v>No promotion</v>
      </c>
      <c r="R363" s="14">
        <f t="shared" si="36"/>
        <v>36672</v>
      </c>
    </row>
    <row r="364" spans="1:18" ht="15" x14ac:dyDescent="0.25">
      <c r="A364" s="7">
        <v>363</v>
      </c>
      <c r="B364" s="8" t="s">
        <v>405</v>
      </c>
      <c r="C364" s="8" t="s">
        <v>13</v>
      </c>
      <c r="D364" s="9">
        <v>43752</v>
      </c>
      <c r="E364" s="10">
        <f t="shared" ca="1" si="32"/>
        <v>4</v>
      </c>
      <c r="F364" s="18" t="str">
        <f t="shared" ca="1" si="33"/>
        <v>Senior</v>
      </c>
      <c r="G364" s="7" t="s">
        <v>23</v>
      </c>
      <c r="H364" s="8" t="s">
        <v>15</v>
      </c>
      <c r="I364" s="8" t="s">
        <v>16</v>
      </c>
      <c r="J364" s="8">
        <v>1579</v>
      </c>
      <c r="K364" s="8">
        <f t="shared" si="34"/>
        <v>18948</v>
      </c>
      <c r="L364" s="8">
        <v>3</v>
      </c>
      <c r="M364" s="8">
        <v>0</v>
      </c>
      <c r="N364" s="8">
        <v>0</v>
      </c>
      <c r="O364" s="8">
        <f t="shared" si="35"/>
        <v>0</v>
      </c>
      <c r="P364" s="18">
        <v>14</v>
      </c>
      <c r="Q364" s="8" t="str">
        <f t="shared" ca="1" si="31"/>
        <v>No promotion</v>
      </c>
      <c r="R364" s="10">
        <f t="shared" si="36"/>
        <v>18948</v>
      </c>
    </row>
    <row r="365" spans="1:18" ht="15" x14ac:dyDescent="0.25">
      <c r="A365" s="11">
        <v>364</v>
      </c>
      <c r="B365" s="12" t="s">
        <v>406</v>
      </c>
      <c r="C365" s="12" t="s">
        <v>13</v>
      </c>
      <c r="D365" s="13">
        <v>43622</v>
      </c>
      <c r="E365" s="14">
        <f t="shared" ca="1" si="32"/>
        <v>5</v>
      </c>
      <c r="F365" s="18" t="str">
        <f t="shared" ca="1" si="33"/>
        <v>Senior</v>
      </c>
      <c r="G365" s="11" t="s">
        <v>45</v>
      </c>
      <c r="H365" s="12" t="s">
        <v>18</v>
      </c>
      <c r="I365" s="12" t="s">
        <v>407</v>
      </c>
      <c r="J365" s="12">
        <v>1255</v>
      </c>
      <c r="K365" s="12">
        <f t="shared" si="34"/>
        <v>15060</v>
      </c>
      <c r="L365" s="12">
        <v>3</v>
      </c>
      <c r="M365" s="12">
        <v>6</v>
      </c>
      <c r="N365" s="12">
        <v>0</v>
      </c>
      <c r="O365" s="12">
        <f t="shared" si="35"/>
        <v>6</v>
      </c>
      <c r="P365" s="19">
        <v>0</v>
      </c>
      <c r="Q365" s="12" t="str">
        <f t="shared" ca="1" si="31"/>
        <v>No promotion</v>
      </c>
      <c r="R365" s="14">
        <f t="shared" si="36"/>
        <v>15060</v>
      </c>
    </row>
    <row r="366" spans="1:18" ht="15" x14ac:dyDescent="0.25">
      <c r="A366" s="7">
        <v>365</v>
      </c>
      <c r="B366" s="8" t="s">
        <v>408</v>
      </c>
      <c r="C366" s="8" t="s">
        <v>13</v>
      </c>
      <c r="D366" s="9">
        <v>43496</v>
      </c>
      <c r="E366" s="10">
        <f t="shared" ca="1" si="32"/>
        <v>5</v>
      </c>
      <c r="F366" s="18" t="str">
        <f t="shared" ca="1" si="33"/>
        <v>Senior</v>
      </c>
      <c r="G366" s="7" t="s">
        <v>14</v>
      </c>
      <c r="H366" s="8" t="s">
        <v>15</v>
      </c>
      <c r="I366" s="8" t="s">
        <v>407</v>
      </c>
      <c r="J366" s="8">
        <v>3418</v>
      </c>
      <c r="K366" s="8">
        <f t="shared" si="34"/>
        <v>41016</v>
      </c>
      <c r="L366" s="8">
        <v>3</v>
      </c>
      <c r="M366" s="8">
        <v>4</v>
      </c>
      <c r="N366" s="8">
        <v>0</v>
      </c>
      <c r="O366" s="8">
        <f t="shared" si="35"/>
        <v>4</v>
      </c>
      <c r="P366" s="18">
        <v>1</v>
      </c>
      <c r="Q366" s="8" t="str">
        <f t="shared" ca="1" si="31"/>
        <v>No promotion</v>
      </c>
      <c r="R366" s="10">
        <f t="shared" si="36"/>
        <v>41016</v>
      </c>
    </row>
    <row r="367" spans="1:18" ht="15" x14ac:dyDescent="0.25">
      <c r="A367" s="11">
        <v>366</v>
      </c>
      <c r="B367" s="12" t="s">
        <v>409</v>
      </c>
      <c r="C367" s="12" t="s">
        <v>13</v>
      </c>
      <c r="D367" s="13">
        <v>44165</v>
      </c>
      <c r="E367" s="14">
        <f t="shared" ca="1" si="32"/>
        <v>3</v>
      </c>
      <c r="F367" s="18" t="str">
        <f t="shared" ca="1" si="33"/>
        <v>Junior</v>
      </c>
      <c r="G367" s="11" t="s">
        <v>45</v>
      </c>
      <c r="H367" s="12" t="s">
        <v>15</v>
      </c>
      <c r="I367" s="12" t="s">
        <v>407</v>
      </c>
      <c r="J367" s="12">
        <v>3368</v>
      </c>
      <c r="K367" s="12">
        <f t="shared" si="34"/>
        <v>40416</v>
      </c>
      <c r="L367" s="12">
        <v>3</v>
      </c>
      <c r="M367" s="12">
        <v>0</v>
      </c>
      <c r="N367" s="12">
        <v>0</v>
      </c>
      <c r="O367" s="12">
        <f t="shared" si="35"/>
        <v>0</v>
      </c>
      <c r="P367" s="19">
        <v>8</v>
      </c>
      <c r="Q367" s="12" t="str">
        <f t="shared" ca="1" si="31"/>
        <v>No promotion</v>
      </c>
      <c r="R367" s="14">
        <f t="shared" si="36"/>
        <v>40416</v>
      </c>
    </row>
    <row r="368" spans="1:18" ht="15" x14ac:dyDescent="0.25">
      <c r="A368" s="7">
        <v>367</v>
      </c>
      <c r="B368" s="8" t="s">
        <v>410</v>
      </c>
      <c r="C368" s="8" t="s">
        <v>20</v>
      </c>
      <c r="D368" s="9">
        <v>43784</v>
      </c>
      <c r="E368" s="10">
        <f t="shared" ca="1" si="32"/>
        <v>4</v>
      </c>
      <c r="F368" s="18" t="str">
        <f t="shared" ca="1" si="33"/>
        <v>Senior</v>
      </c>
      <c r="G368" s="7" t="s">
        <v>35</v>
      </c>
      <c r="H368" s="8" t="s">
        <v>24</v>
      </c>
      <c r="I368" s="8" t="s">
        <v>29</v>
      </c>
      <c r="J368" s="8">
        <v>3275</v>
      </c>
      <c r="K368" s="8">
        <f t="shared" si="34"/>
        <v>39300</v>
      </c>
      <c r="L368" s="8">
        <v>3</v>
      </c>
      <c r="M368" s="8">
        <v>1</v>
      </c>
      <c r="N368" s="8">
        <v>2</v>
      </c>
      <c r="O368" s="8">
        <f t="shared" si="35"/>
        <v>3</v>
      </c>
      <c r="P368" s="18">
        <v>12</v>
      </c>
      <c r="Q368" s="8" t="str">
        <f t="shared" ca="1" si="31"/>
        <v>No promotion</v>
      </c>
      <c r="R368" s="10">
        <f t="shared" si="36"/>
        <v>39300</v>
      </c>
    </row>
    <row r="369" spans="1:18" ht="15" x14ac:dyDescent="0.25">
      <c r="A369" s="11">
        <v>368</v>
      </c>
      <c r="B369" s="12" t="s">
        <v>411</v>
      </c>
      <c r="C369" s="12" t="s">
        <v>20</v>
      </c>
      <c r="D369" s="13">
        <v>44192</v>
      </c>
      <c r="E369" s="14">
        <f t="shared" ca="1" si="32"/>
        <v>3</v>
      </c>
      <c r="F369" s="18" t="str">
        <f t="shared" ca="1" si="33"/>
        <v>Junior</v>
      </c>
      <c r="G369" s="11" t="s">
        <v>40</v>
      </c>
      <c r="H369" s="12" t="s">
        <v>24</v>
      </c>
      <c r="I369" s="12" t="s">
        <v>16</v>
      </c>
      <c r="J369" s="12">
        <v>3043</v>
      </c>
      <c r="K369" s="12">
        <f t="shared" si="34"/>
        <v>36516</v>
      </c>
      <c r="L369" s="12">
        <v>2</v>
      </c>
      <c r="M369" s="12">
        <v>0</v>
      </c>
      <c r="N369" s="12">
        <v>0</v>
      </c>
      <c r="O369" s="12">
        <f t="shared" si="35"/>
        <v>0</v>
      </c>
      <c r="P369" s="19">
        <v>8</v>
      </c>
      <c r="Q369" s="12" t="str">
        <f t="shared" ca="1" si="31"/>
        <v>No promotion</v>
      </c>
      <c r="R369" s="14">
        <f t="shared" si="36"/>
        <v>36516</v>
      </c>
    </row>
    <row r="370" spans="1:18" ht="15" x14ac:dyDescent="0.25">
      <c r="A370" s="7">
        <v>369</v>
      </c>
      <c r="B370" s="8" t="s">
        <v>412</v>
      </c>
      <c r="C370" s="8" t="s">
        <v>20</v>
      </c>
      <c r="D370" s="9">
        <v>43803</v>
      </c>
      <c r="E370" s="10">
        <f t="shared" ca="1" si="32"/>
        <v>4</v>
      </c>
      <c r="F370" s="18" t="str">
        <f t="shared" ca="1" si="33"/>
        <v>Senior</v>
      </c>
      <c r="G370" s="7" t="s">
        <v>84</v>
      </c>
      <c r="H370" s="8" t="s">
        <v>206</v>
      </c>
      <c r="I370" s="8" t="s">
        <v>29</v>
      </c>
      <c r="J370" s="8">
        <v>1122</v>
      </c>
      <c r="K370" s="8">
        <f t="shared" si="34"/>
        <v>13464</v>
      </c>
      <c r="L370" s="8">
        <v>4.5</v>
      </c>
      <c r="M370" s="8">
        <v>2</v>
      </c>
      <c r="N370" s="8">
        <v>4</v>
      </c>
      <c r="O370" s="8">
        <f t="shared" si="35"/>
        <v>6</v>
      </c>
      <c r="P370" s="18">
        <v>7</v>
      </c>
      <c r="Q370" s="8" t="str">
        <f t="shared" ca="1" si="31"/>
        <v>No promotion</v>
      </c>
      <c r="R370" s="10">
        <f t="shared" si="36"/>
        <v>13464</v>
      </c>
    </row>
    <row r="371" spans="1:18" ht="15" x14ac:dyDescent="0.25">
      <c r="A371" s="11">
        <v>370</v>
      </c>
      <c r="B371" s="12" t="s">
        <v>413</v>
      </c>
      <c r="C371" s="12" t="s">
        <v>20</v>
      </c>
      <c r="D371" s="13">
        <v>43183</v>
      </c>
      <c r="E371" s="14">
        <f t="shared" ca="1" si="32"/>
        <v>6</v>
      </c>
      <c r="F371" s="18" t="str">
        <f t="shared" ca="1" si="33"/>
        <v>Lead</v>
      </c>
      <c r="G371" s="11" t="s">
        <v>23</v>
      </c>
      <c r="H371" s="12" t="s">
        <v>15</v>
      </c>
      <c r="I371" s="12" t="s">
        <v>25</v>
      </c>
      <c r="J371" s="12">
        <v>764</v>
      </c>
      <c r="K371" s="12">
        <f t="shared" si="34"/>
        <v>9168</v>
      </c>
      <c r="L371" s="12">
        <v>5</v>
      </c>
      <c r="M371" s="12">
        <v>4</v>
      </c>
      <c r="N371" s="12">
        <v>1</v>
      </c>
      <c r="O371" s="12">
        <f t="shared" si="35"/>
        <v>5</v>
      </c>
      <c r="P371" s="19">
        <v>13</v>
      </c>
      <c r="Q371" s="12" t="str">
        <f t="shared" ca="1" si="31"/>
        <v>No promotion</v>
      </c>
      <c r="R371" s="14">
        <f t="shared" si="36"/>
        <v>9168</v>
      </c>
    </row>
    <row r="372" spans="1:18" ht="15" x14ac:dyDescent="0.25">
      <c r="A372" s="7">
        <v>371</v>
      </c>
      <c r="B372" s="8" t="s">
        <v>414</v>
      </c>
      <c r="C372" s="8" t="s">
        <v>20</v>
      </c>
      <c r="D372" s="9">
        <v>43498</v>
      </c>
      <c r="E372" s="10">
        <f t="shared" ca="1" si="32"/>
        <v>5</v>
      </c>
      <c r="F372" s="18" t="str">
        <f t="shared" ca="1" si="33"/>
        <v>Senior</v>
      </c>
      <c r="G372" s="7" t="s">
        <v>33</v>
      </c>
      <c r="H372" s="8" t="s">
        <v>18</v>
      </c>
      <c r="I372" s="8" t="s">
        <v>29</v>
      </c>
      <c r="J372" s="8">
        <v>2879</v>
      </c>
      <c r="K372" s="8">
        <f t="shared" si="34"/>
        <v>34548</v>
      </c>
      <c r="L372" s="8">
        <v>2</v>
      </c>
      <c r="M372" s="8">
        <v>0</v>
      </c>
      <c r="N372" s="8">
        <v>0</v>
      </c>
      <c r="O372" s="8">
        <f t="shared" si="35"/>
        <v>0</v>
      </c>
      <c r="P372" s="18">
        <v>8</v>
      </c>
      <c r="Q372" s="8" t="str">
        <f t="shared" ca="1" si="31"/>
        <v>No promotion</v>
      </c>
      <c r="R372" s="10">
        <f t="shared" si="36"/>
        <v>34548</v>
      </c>
    </row>
    <row r="373" spans="1:18" ht="15" x14ac:dyDescent="0.25">
      <c r="A373" s="11">
        <v>372</v>
      </c>
      <c r="B373" s="12" t="s">
        <v>415</v>
      </c>
      <c r="C373" s="12" t="s">
        <v>13</v>
      </c>
      <c r="D373" s="13">
        <v>43886</v>
      </c>
      <c r="E373" s="14">
        <f t="shared" ca="1" si="32"/>
        <v>4</v>
      </c>
      <c r="F373" s="18" t="str">
        <f t="shared" ca="1" si="33"/>
        <v>Senior</v>
      </c>
      <c r="G373" s="11" t="s">
        <v>23</v>
      </c>
      <c r="H373" s="12" t="s">
        <v>24</v>
      </c>
      <c r="I373" s="12" t="s">
        <v>16</v>
      </c>
      <c r="J373" s="12">
        <v>2252</v>
      </c>
      <c r="K373" s="12">
        <f t="shared" si="34"/>
        <v>27024</v>
      </c>
      <c r="L373" s="12">
        <v>3</v>
      </c>
      <c r="M373" s="12">
        <v>1</v>
      </c>
      <c r="N373" s="12">
        <v>0</v>
      </c>
      <c r="O373" s="12">
        <f t="shared" si="35"/>
        <v>1</v>
      </c>
      <c r="P373" s="19">
        <v>50</v>
      </c>
      <c r="Q373" s="12" t="str">
        <f t="shared" ca="1" si="31"/>
        <v>No promotion</v>
      </c>
      <c r="R373" s="14">
        <f t="shared" si="36"/>
        <v>27024</v>
      </c>
    </row>
    <row r="374" spans="1:18" ht="15" x14ac:dyDescent="0.25">
      <c r="A374" s="7">
        <v>373</v>
      </c>
      <c r="B374" s="8" t="s">
        <v>416</v>
      </c>
      <c r="C374" s="8" t="s">
        <v>13</v>
      </c>
      <c r="D374" s="9">
        <v>43413</v>
      </c>
      <c r="E374" s="10">
        <f t="shared" ca="1" si="32"/>
        <v>5</v>
      </c>
      <c r="F374" s="18" t="str">
        <f t="shared" ca="1" si="33"/>
        <v>Senior</v>
      </c>
      <c r="G374" s="7" t="s">
        <v>28</v>
      </c>
      <c r="H374" s="8" t="s">
        <v>24</v>
      </c>
      <c r="I374" s="8" t="s">
        <v>47</v>
      </c>
      <c r="J374" s="8">
        <v>2149</v>
      </c>
      <c r="K374" s="8">
        <f t="shared" si="34"/>
        <v>25788</v>
      </c>
      <c r="L374" s="8">
        <v>3</v>
      </c>
      <c r="M374" s="8">
        <v>0</v>
      </c>
      <c r="N374" s="8">
        <v>0</v>
      </c>
      <c r="O374" s="8">
        <f t="shared" si="35"/>
        <v>0</v>
      </c>
      <c r="P374" s="18">
        <v>1</v>
      </c>
      <c r="Q374" s="8" t="str">
        <f t="shared" ca="1" si="31"/>
        <v>No promotion</v>
      </c>
      <c r="R374" s="10">
        <f t="shared" si="36"/>
        <v>25788</v>
      </c>
    </row>
    <row r="375" spans="1:18" ht="15" x14ac:dyDescent="0.25">
      <c r="A375" s="11">
        <v>374</v>
      </c>
      <c r="B375" s="12" t="s">
        <v>417</v>
      </c>
      <c r="C375" s="12" t="s">
        <v>13</v>
      </c>
      <c r="D375" s="13">
        <v>43777</v>
      </c>
      <c r="E375" s="14">
        <f t="shared" ca="1" si="32"/>
        <v>4</v>
      </c>
      <c r="F375" s="18" t="str">
        <f t="shared" ca="1" si="33"/>
        <v>Senior</v>
      </c>
      <c r="G375" s="11" t="s">
        <v>138</v>
      </c>
      <c r="H375" s="12" t="s">
        <v>24</v>
      </c>
      <c r="I375" s="12" t="s">
        <v>25</v>
      </c>
      <c r="J375" s="12">
        <v>2428</v>
      </c>
      <c r="K375" s="12">
        <f t="shared" si="34"/>
        <v>29136</v>
      </c>
      <c r="L375" s="12">
        <v>5</v>
      </c>
      <c r="M375" s="12">
        <v>0</v>
      </c>
      <c r="N375" s="12">
        <v>0</v>
      </c>
      <c r="O375" s="12">
        <f t="shared" si="35"/>
        <v>0</v>
      </c>
      <c r="P375" s="19">
        <v>35</v>
      </c>
      <c r="Q375" s="12" t="str">
        <f t="shared" ca="1" si="31"/>
        <v>No promotion</v>
      </c>
      <c r="R375" s="14">
        <f t="shared" si="36"/>
        <v>29136.2</v>
      </c>
    </row>
    <row r="376" spans="1:18" ht="15" x14ac:dyDescent="0.25">
      <c r="A376" s="7">
        <v>375</v>
      </c>
      <c r="B376" s="8" t="s">
        <v>418</v>
      </c>
      <c r="C376" s="8" t="s">
        <v>13</v>
      </c>
      <c r="D376" s="9">
        <v>43750</v>
      </c>
      <c r="E376" s="10">
        <f t="shared" ca="1" si="32"/>
        <v>4</v>
      </c>
      <c r="F376" s="18" t="str">
        <f t="shared" ca="1" si="33"/>
        <v>Senior</v>
      </c>
      <c r="G376" s="7" t="s">
        <v>23</v>
      </c>
      <c r="H376" s="8" t="s">
        <v>15</v>
      </c>
      <c r="I376" s="8" t="s">
        <v>25</v>
      </c>
      <c r="J376" s="8">
        <v>3240</v>
      </c>
      <c r="K376" s="8">
        <f t="shared" si="34"/>
        <v>38880</v>
      </c>
      <c r="L376" s="8">
        <v>5</v>
      </c>
      <c r="M376" s="8">
        <v>0</v>
      </c>
      <c r="N376" s="8">
        <v>0</v>
      </c>
      <c r="O376" s="8">
        <f t="shared" si="35"/>
        <v>0</v>
      </c>
      <c r="P376" s="18">
        <v>6</v>
      </c>
      <c r="Q376" s="8" t="str">
        <f t="shared" ca="1" si="31"/>
        <v>No promotion</v>
      </c>
      <c r="R376" s="10">
        <f t="shared" si="36"/>
        <v>38880</v>
      </c>
    </row>
    <row r="377" spans="1:18" ht="15" x14ac:dyDescent="0.25">
      <c r="A377" s="11">
        <v>376</v>
      </c>
      <c r="B377" s="12" t="s">
        <v>419</v>
      </c>
      <c r="C377" s="12" t="s">
        <v>20</v>
      </c>
      <c r="D377" s="13">
        <v>43170</v>
      </c>
      <c r="E377" s="14">
        <f t="shared" ca="1" si="32"/>
        <v>6</v>
      </c>
      <c r="F377" s="18" t="str">
        <f t="shared" ca="1" si="33"/>
        <v>Lead</v>
      </c>
      <c r="G377" s="11" t="s">
        <v>33</v>
      </c>
      <c r="H377" s="12" t="s">
        <v>15</v>
      </c>
      <c r="I377" s="12" t="s">
        <v>407</v>
      </c>
      <c r="J377" s="12">
        <v>1448</v>
      </c>
      <c r="K377" s="12">
        <f t="shared" si="34"/>
        <v>17376</v>
      </c>
      <c r="L377" s="12">
        <v>3</v>
      </c>
      <c r="M377" s="12">
        <v>4</v>
      </c>
      <c r="N377" s="12">
        <v>0</v>
      </c>
      <c r="O377" s="12">
        <f t="shared" si="35"/>
        <v>4</v>
      </c>
      <c r="P377" s="19">
        <v>10</v>
      </c>
      <c r="Q377" s="12" t="str">
        <f t="shared" ca="1" si="31"/>
        <v>No promotion</v>
      </c>
      <c r="R377" s="14">
        <f t="shared" si="36"/>
        <v>17376</v>
      </c>
    </row>
    <row r="378" spans="1:18" ht="15" x14ac:dyDescent="0.25">
      <c r="A378" s="7">
        <v>377</v>
      </c>
      <c r="B378" s="8" t="s">
        <v>420</v>
      </c>
      <c r="C378" s="8" t="s">
        <v>13</v>
      </c>
      <c r="D378" s="9">
        <v>44044</v>
      </c>
      <c r="E378" s="10">
        <f t="shared" ca="1" si="32"/>
        <v>4</v>
      </c>
      <c r="F378" s="18" t="str">
        <f t="shared" ca="1" si="33"/>
        <v>Senior</v>
      </c>
      <c r="G378" s="7" t="s">
        <v>23</v>
      </c>
      <c r="H378" s="8" t="s">
        <v>15</v>
      </c>
      <c r="I378" s="8" t="s">
        <v>407</v>
      </c>
      <c r="J378" s="8">
        <v>2409</v>
      </c>
      <c r="K378" s="8">
        <f t="shared" si="34"/>
        <v>28908</v>
      </c>
      <c r="L378" s="8">
        <v>3</v>
      </c>
      <c r="M378" s="8">
        <v>3</v>
      </c>
      <c r="N378" s="8">
        <v>3</v>
      </c>
      <c r="O378" s="8">
        <f t="shared" si="35"/>
        <v>6</v>
      </c>
      <c r="P378" s="18">
        <v>3</v>
      </c>
      <c r="Q378" s="8" t="str">
        <f t="shared" ca="1" si="31"/>
        <v>No promotion</v>
      </c>
      <c r="R378" s="10">
        <f t="shared" si="36"/>
        <v>28908</v>
      </c>
    </row>
    <row r="379" spans="1:18" ht="15" x14ac:dyDescent="0.25">
      <c r="A379" s="11">
        <v>378</v>
      </c>
      <c r="B379" s="12" t="s">
        <v>421</v>
      </c>
      <c r="C379" s="12" t="s">
        <v>13</v>
      </c>
      <c r="D379" s="13">
        <v>43741</v>
      </c>
      <c r="E379" s="14">
        <f t="shared" ca="1" si="32"/>
        <v>5</v>
      </c>
      <c r="F379" s="18" t="str">
        <f t="shared" ca="1" si="33"/>
        <v>Senior</v>
      </c>
      <c r="G379" s="11" t="s">
        <v>65</v>
      </c>
      <c r="H379" s="12" t="s">
        <v>24</v>
      </c>
      <c r="I379" s="12" t="s">
        <v>47</v>
      </c>
      <c r="J379" s="12">
        <v>3030</v>
      </c>
      <c r="K379" s="12">
        <f t="shared" si="34"/>
        <v>36360</v>
      </c>
      <c r="L379" s="12">
        <v>2</v>
      </c>
      <c r="M379" s="12">
        <v>6</v>
      </c>
      <c r="N379" s="12">
        <v>0</v>
      </c>
      <c r="O379" s="12">
        <f t="shared" si="35"/>
        <v>6</v>
      </c>
      <c r="P379" s="19">
        <v>5</v>
      </c>
      <c r="Q379" s="12" t="str">
        <f t="shared" ca="1" si="31"/>
        <v>No promotion</v>
      </c>
      <c r="R379" s="14">
        <f t="shared" si="36"/>
        <v>36360</v>
      </c>
    </row>
    <row r="380" spans="1:18" ht="15" x14ac:dyDescent="0.25">
      <c r="A380" s="7">
        <v>379</v>
      </c>
      <c r="B380" s="8" t="s">
        <v>422</v>
      </c>
      <c r="C380" s="8" t="s">
        <v>13</v>
      </c>
      <c r="D380" s="9">
        <v>44092</v>
      </c>
      <c r="E380" s="10">
        <f t="shared" ca="1" si="32"/>
        <v>4</v>
      </c>
      <c r="F380" s="18" t="str">
        <f t="shared" ca="1" si="33"/>
        <v>Senior</v>
      </c>
      <c r="G380" s="7" t="s">
        <v>23</v>
      </c>
      <c r="H380" s="8" t="s">
        <v>24</v>
      </c>
      <c r="I380" s="8" t="s">
        <v>29</v>
      </c>
      <c r="J380" s="8">
        <v>2544</v>
      </c>
      <c r="K380" s="8">
        <f t="shared" si="34"/>
        <v>30528</v>
      </c>
      <c r="L380" s="8">
        <v>5</v>
      </c>
      <c r="M380" s="8">
        <v>0</v>
      </c>
      <c r="N380" s="8">
        <v>0</v>
      </c>
      <c r="O380" s="8">
        <f t="shared" si="35"/>
        <v>0</v>
      </c>
      <c r="P380" s="18">
        <v>11</v>
      </c>
      <c r="Q380" s="8" t="str">
        <f t="shared" ca="1" si="31"/>
        <v>No promotion</v>
      </c>
      <c r="R380" s="10">
        <f t="shared" si="36"/>
        <v>30528</v>
      </c>
    </row>
    <row r="381" spans="1:18" ht="15" x14ac:dyDescent="0.25">
      <c r="A381" s="11">
        <v>380</v>
      </c>
      <c r="B381" s="12" t="s">
        <v>423</v>
      </c>
      <c r="C381" s="12" t="s">
        <v>13</v>
      </c>
      <c r="D381" s="13">
        <v>42778</v>
      </c>
      <c r="E381" s="14">
        <f t="shared" ca="1" si="32"/>
        <v>7</v>
      </c>
      <c r="F381" s="18" t="str">
        <f t="shared" ca="1" si="33"/>
        <v>Lead</v>
      </c>
      <c r="G381" s="11" t="s">
        <v>42</v>
      </c>
      <c r="H381" s="12" t="s">
        <v>15</v>
      </c>
      <c r="I381" s="12" t="s">
        <v>16</v>
      </c>
      <c r="J381" s="12">
        <v>2872</v>
      </c>
      <c r="K381" s="12">
        <f t="shared" si="34"/>
        <v>34464</v>
      </c>
      <c r="L381" s="12">
        <v>4.5</v>
      </c>
      <c r="M381" s="12">
        <v>5</v>
      </c>
      <c r="N381" s="12">
        <v>0</v>
      </c>
      <c r="O381" s="12">
        <f t="shared" si="35"/>
        <v>5</v>
      </c>
      <c r="P381" s="19">
        <v>7</v>
      </c>
      <c r="Q381" s="12" t="str">
        <f t="shared" ca="1" si="31"/>
        <v>No promotion</v>
      </c>
      <c r="R381" s="14">
        <f t="shared" si="36"/>
        <v>34464</v>
      </c>
    </row>
    <row r="382" spans="1:18" ht="15" x14ac:dyDescent="0.25">
      <c r="A382" s="7">
        <v>381</v>
      </c>
      <c r="B382" s="8" t="s">
        <v>424</v>
      </c>
      <c r="C382" s="8" t="s">
        <v>13</v>
      </c>
      <c r="D382" s="9">
        <v>43468</v>
      </c>
      <c r="E382" s="10">
        <f t="shared" ca="1" si="32"/>
        <v>5</v>
      </c>
      <c r="F382" s="18" t="str">
        <f t="shared" ca="1" si="33"/>
        <v>Senior</v>
      </c>
      <c r="G382" s="7" t="s">
        <v>28</v>
      </c>
      <c r="H382" s="8" t="s">
        <v>15</v>
      </c>
      <c r="I382" s="8" t="s">
        <v>47</v>
      </c>
      <c r="J382" s="8">
        <v>2263</v>
      </c>
      <c r="K382" s="8">
        <f t="shared" si="34"/>
        <v>27156</v>
      </c>
      <c r="L382" s="8">
        <v>4.5</v>
      </c>
      <c r="M382" s="8">
        <v>0</v>
      </c>
      <c r="N382" s="8">
        <v>0</v>
      </c>
      <c r="O382" s="8">
        <f t="shared" si="35"/>
        <v>0</v>
      </c>
      <c r="P382" s="18">
        <v>8</v>
      </c>
      <c r="Q382" s="8" t="str">
        <f t="shared" ca="1" si="31"/>
        <v>No promotion</v>
      </c>
      <c r="R382" s="10">
        <f t="shared" si="36"/>
        <v>27156</v>
      </c>
    </row>
    <row r="383" spans="1:18" ht="15" x14ac:dyDescent="0.25">
      <c r="A383" s="11">
        <v>382</v>
      </c>
      <c r="B383" s="12" t="s">
        <v>425</v>
      </c>
      <c r="C383" s="12" t="s">
        <v>20</v>
      </c>
      <c r="D383" s="13">
        <v>43704</v>
      </c>
      <c r="E383" s="14">
        <f t="shared" ca="1" si="32"/>
        <v>5</v>
      </c>
      <c r="F383" s="18" t="str">
        <f t="shared" ca="1" si="33"/>
        <v>Senior</v>
      </c>
      <c r="G383" s="11" t="s">
        <v>14</v>
      </c>
      <c r="H383" s="12" t="s">
        <v>24</v>
      </c>
      <c r="I383" s="12" t="s">
        <v>407</v>
      </c>
      <c r="J383" s="12">
        <v>2136</v>
      </c>
      <c r="K383" s="12">
        <f t="shared" si="34"/>
        <v>25632</v>
      </c>
      <c r="L383" s="12">
        <v>5</v>
      </c>
      <c r="M383" s="12">
        <v>4</v>
      </c>
      <c r="N383" s="12">
        <v>0</v>
      </c>
      <c r="O383" s="12">
        <f t="shared" si="35"/>
        <v>4</v>
      </c>
      <c r="P383" s="19">
        <v>12</v>
      </c>
      <c r="Q383" s="12" t="str">
        <f t="shared" ca="1" si="31"/>
        <v>No promotion</v>
      </c>
      <c r="R383" s="14">
        <f t="shared" si="36"/>
        <v>25632</v>
      </c>
    </row>
    <row r="384" spans="1:18" ht="15" x14ac:dyDescent="0.25">
      <c r="A384" s="7">
        <v>383</v>
      </c>
      <c r="B384" s="8" t="s">
        <v>426</v>
      </c>
      <c r="C384" s="8" t="s">
        <v>13</v>
      </c>
      <c r="D384" s="9">
        <v>42940</v>
      </c>
      <c r="E384" s="10">
        <f t="shared" ca="1" si="32"/>
        <v>7</v>
      </c>
      <c r="F384" s="18" t="str">
        <f t="shared" ca="1" si="33"/>
        <v>Lead</v>
      </c>
      <c r="G384" s="7" t="s">
        <v>23</v>
      </c>
      <c r="H384" s="8" t="s">
        <v>15</v>
      </c>
      <c r="I384" s="8" t="s">
        <v>25</v>
      </c>
      <c r="J384" s="8">
        <v>2379</v>
      </c>
      <c r="K384" s="8">
        <f t="shared" si="34"/>
        <v>28548</v>
      </c>
      <c r="L384" s="8">
        <v>4.5</v>
      </c>
      <c r="M384" s="8">
        <v>1</v>
      </c>
      <c r="N384" s="8">
        <v>0</v>
      </c>
      <c r="O384" s="8">
        <f t="shared" si="35"/>
        <v>1</v>
      </c>
      <c r="P384" s="18">
        <v>10</v>
      </c>
      <c r="Q384" s="8" t="str">
        <f t="shared" ca="1" si="31"/>
        <v>No promotion</v>
      </c>
      <c r="R384" s="10">
        <f t="shared" si="36"/>
        <v>28548</v>
      </c>
    </row>
    <row r="385" spans="1:18" ht="15" x14ac:dyDescent="0.25">
      <c r="A385" s="11">
        <v>384</v>
      </c>
      <c r="B385" s="12" t="s">
        <v>427</v>
      </c>
      <c r="C385" s="12" t="s">
        <v>20</v>
      </c>
      <c r="D385" s="13">
        <v>44036</v>
      </c>
      <c r="E385" s="14">
        <f t="shared" ca="1" si="32"/>
        <v>4</v>
      </c>
      <c r="F385" s="18" t="str">
        <f t="shared" ca="1" si="33"/>
        <v>Senior</v>
      </c>
      <c r="G385" s="11" t="s">
        <v>33</v>
      </c>
      <c r="H385" s="12" t="s">
        <v>15</v>
      </c>
      <c r="I385" s="12" t="s">
        <v>29</v>
      </c>
      <c r="J385" s="12">
        <v>1940</v>
      </c>
      <c r="K385" s="12">
        <f t="shared" si="34"/>
        <v>23280</v>
      </c>
      <c r="L385" s="12">
        <v>3</v>
      </c>
      <c r="M385" s="12">
        <v>4</v>
      </c>
      <c r="N385" s="12">
        <v>6</v>
      </c>
      <c r="O385" s="12">
        <f t="shared" si="35"/>
        <v>10</v>
      </c>
      <c r="P385" s="19">
        <v>5</v>
      </c>
      <c r="Q385" s="12" t="str">
        <f t="shared" ca="1" si="31"/>
        <v>No promotion</v>
      </c>
      <c r="R385" s="14">
        <f t="shared" si="36"/>
        <v>23280</v>
      </c>
    </row>
    <row r="386" spans="1:18" ht="15" x14ac:dyDescent="0.25">
      <c r="A386" s="7">
        <v>385</v>
      </c>
      <c r="B386" s="8" t="s">
        <v>428</v>
      </c>
      <c r="C386" s="8" t="s">
        <v>13</v>
      </c>
      <c r="D386" s="9">
        <v>43603</v>
      </c>
      <c r="E386" s="10">
        <f t="shared" ca="1" si="32"/>
        <v>5</v>
      </c>
      <c r="F386" s="18" t="str">
        <f t="shared" ca="1" si="33"/>
        <v>Senior</v>
      </c>
      <c r="G386" s="7" t="s">
        <v>42</v>
      </c>
      <c r="H386" s="8" t="s">
        <v>15</v>
      </c>
      <c r="I386" s="8" t="s">
        <v>25</v>
      </c>
      <c r="J386" s="8">
        <v>1558</v>
      </c>
      <c r="K386" s="8">
        <f t="shared" si="34"/>
        <v>18696</v>
      </c>
      <c r="L386" s="8">
        <v>2</v>
      </c>
      <c r="M386" s="8">
        <v>0</v>
      </c>
      <c r="N386" s="8">
        <v>6</v>
      </c>
      <c r="O386" s="8">
        <f t="shared" si="35"/>
        <v>6</v>
      </c>
      <c r="P386" s="18">
        <v>9</v>
      </c>
      <c r="Q386" s="8" t="str">
        <f t="shared" ref="Q386:Q449" ca="1" si="37">IF(AND(P386&gt;14,E386&gt;=6),"promotion","No promotion")</f>
        <v>No promotion</v>
      </c>
      <c r="R386" s="10">
        <f t="shared" si="36"/>
        <v>18696</v>
      </c>
    </row>
    <row r="387" spans="1:18" ht="15" x14ac:dyDescent="0.25">
      <c r="A387" s="11">
        <v>386</v>
      </c>
      <c r="B387" s="12" t="s">
        <v>429</v>
      </c>
      <c r="C387" s="12" t="s">
        <v>13</v>
      </c>
      <c r="D387" s="13">
        <v>43563</v>
      </c>
      <c r="E387" s="14">
        <f t="shared" ref="E387:E450" ca="1" si="38">DATEDIF(D387,TODAY(),"Y")</f>
        <v>5</v>
      </c>
      <c r="F387" s="18" t="str">
        <f t="shared" ref="F387:F450" ca="1" si="39">IF(E387=8,"Over Qlualifided",IF(E387&gt;=6,"Lead",IF(E387&gt;3,"Senior","Junior")))</f>
        <v>Senior</v>
      </c>
      <c r="G387" s="11" t="s">
        <v>40</v>
      </c>
      <c r="H387" s="12" t="s">
        <v>15</v>
      </c>
      <c r="I387" s="12" t="s">
        <v>29</v>
      </c>
      <c r="J387" s="12">
        <v>1341</v>
      </c>
      <c r="K387" s="12">
        <f t="shared" ref="K387:K450" si="40">J387*12</f>
        <v>16092</v>
      </c>
      <c r="L387" s="12">
        <v>5</v>
      </c>
      <c r="M387" s="12">
        <v>3</v>
      </c>
      <c r="N387" s="12">
        <v>0</v>
      </c>
      <c r="O387" s="12">
        <f t="shared" ref="O387:O450" si="41">M387+N387</f>
        <v>3</v>
      </c>
      <c r="P387" s="19">
        <v>8</v>
      </c>
      <c r="Q387" s="12" t="str">
        <f t="shared" ca="1" si="37"/>
        <v>No promotion</v>
      </c>
      <c r="R387" s="14">
        <f t="shared" ref="R387:R450" si="42">IF(AND(L387&gt;3,P387&gt;14,O387&lt;2),K387+20%,K387)</f>
        <v>16092</v>
      </c>
    </row>
    <row r="388" spans="1:18" ht="15" x14ac:dyDescent="0.25">
      <c r="A388" s="7">
        <v>387</v>
      </c>
      <c r="B388" s="8" t="s">
        <v>430</v>
      </c>
      <c r="C388" s="8" t="s">
        <v>13</v>
      </c>
      <c r="D388" s="9">
        <v>43566</v>
      </c>
      <c r="E388" s="10">
        <f t="shared" ca="1" si="38"/>
        <v>5</v>
      </c>
      <c r="F388" s="18" t="str">
        <f t="shared" ca="1" si="39"/>
        <v>Senior</v>
      </c>
      <c r="G388" s="7" t="s">
        <v>23</v>
      </c>
      <c r="H388" s="8" t="s">
        <v>15</v>
      </c>
      <c r="I388" s="8" t="s">
        <v>25</v>
      </c>
      <c r="J388" s="8">
        <v>1703</v>
      </c>
      <c r="K388" s="8">
        <f t="shared" si="40"/>
        <v>20436</v>
      </c>
      <c r="L388" s="8">
        <v>5</v>
      </c>
      <c r="M388" s="8">
        <v>2</v>
      </c>
      <c r="N388" s="8">
        <v>0</v>
      </c>
      <c r="O388" s="8">
        <f t="shared" si="41"/>
        <v>2</v>
      </c>
      <c r="P388" s="18">
        <v>10</v>
      </c>
      <c r="Q388" s="8" t="str">
        <f t="shared" ca="1" si="37"/>
        <v>No promotion</v>
      </c>
      <c r="R388" s="10">
        <f t="shared" si="42"/>
        <v>20436</v>
      </c>
    </row>
    <row r="389" spans="1:18" ht="15" x14ac:dyDescent="0.25">
      <c r="A389" s="11">
        <v>388</v>
      </c>
      <c r="B389" s="12" t="s">
        <v>431</v>
      </c>
      <c r="C389" s="12" t="s">
        <v>13</v>
      </c>
      <c r="D389" s="13">
        <v>44032</v>
      </c>
      <c r="E389" s="14">
        <f t="shared" ca="1" si="38"/>
        <v>4</v>
      </c>
      <c r="F389" s="18" t="str">
        <f t="shared" ca="1" si="39"/>
        <v>Senior</v>
      </c>
      <c r="G389" s="11" t="s">
        <v>65</v>
      </c>
      <c r="H389" s="12" t="s">
        <v>15</v>
      </c>
      <c r="I389" s="12" t="s">
        <v>29</v>
      </c>
      <c r="J389" s="12">
        <v>3282</v>
      </c>
      <c r="K389" s="12">
        <f t="shared" si="40"/>
        <v>39384</v>
      </c>
      <c r="L389" s="12">
        <v>1</v>
      </c>
      <c r="M389" s="12">
        <v>0</v>
      </c>
      <c r="N389" s="12">
        <v>0</v>
      </c>
      <c r="O389" s="12">
        <f t="shared" si="41"/>
        <v>0</v>
      </c>
      <c r="P389" s="19">
        <v>2</v>
      </c>
      <c r="Q389" s="12" t="str">
        <f t="shared" ca="1" si="37"/>
        <v>No promotion</v>
      </c>
      <c r="R389" s="14">
        <f t="shared" si="42"/>
        <v>39384</v>
      </c>
    </row>
    <row r="390" spans="1:18" ht="15" x14ac:dyDescent="0.25">
      <c r="A390" s="7">
        <v>389</v>
      </c>
      <c r="B390" s="8" t="s">
        <v>432</v>
      </c>
      <c r="C390" s="8" t="s">
        <v>13</v>
      </c>
      <c r="D390" s="9">
        <v>43895</v>
      </c>
      <c r="E390" s="10">
        <f t="shared" ca="1" si="38"/>
        <v>4</v>
      </c>
      <c r="F390" s="18" t="str">
        <f t="shared" ca="1" si="39"/>
        <v>Senior</v>
      </c>
      <c r="G390" s="7" t="s">
        <v>31</v>
      </c>
      <c r="H390" s="8" t="s">
        <v>15</v>
      </c>
      <c r="I390" s="8" t="s">
        <v>16</v>
      </c>
      <c r="J390" s="8">
        <v>3125</v>
      </c>
      <c r="K390" s="8">
        <f t="shared" si="40"/>
        <v>37500</v>
      </c>
      <c r="L390" s="8">
        <v>2</v>
      </c>
      <c r="M390" s="8">
        <v>6</v>
      </c>
      <c r="N390" s="8">
        <v>3</v>
      </c>
      <c r="O390" s="8">
        <f t="shared" si="41"/>
        <v>9</v>
      </c>
      <c r="P390" s="18">
        <v>0</v>
      </c>
      <c r="Q390" s="8" t="str">
        <f t="shared" ca="1" si="37"/>
        <v>No promotion</v>
      </c>
      <c r="R390" s="10">
        <f t="shared" si="42"/>
        <v>37500</v>
      </c>
    </row>
    <row r="391" spans="1:18" ht="15" x14ac:dyDescent="0.25">
      <c r="A391" s="11">
        <v>390</v>
      </c>
      <c r="B391" s="12" t="s">
        <v>433</v>
      </c>
      <c r="C391" s="12" t="s">
        <v>20</v>
      </c>
      <c r="D391" s="13">
        <v>43958</v>
      </c>
      <c r="E391" s="14">
        <f t="shared" ca="1" si="38"/>
        <v>4</v>
      </c>
      <c r="F391" s="18" t="str">
        <f t="shared" ca="1" si="39"/>
        <v>Senior</v>
      </c>
      <c r="G391" s="11" t="s">
        <v>33</v>
      </c>
      <c r="H391" s="12" t="s">
        <v>24</v>
      </c>
      <c r="I391" s="12" t="s">
        <v>16</v>
      </c>
      <c r="J391" s="12">
        <v>2232</v>
      </c>
      <c r="K391" s="12">
        <f t="shared" si="40"/>
        <v>26784</v>
      </c>
      <c r="L391" s="12">
        <v>4.5</v>
      </c>
      <c r="M391" s="12">
        <v>0</v>
      </c>
      <c r="N391" s="12">
        <v>0</v>
      </c>
      <c r="O391" s="12">
        <f t="shared" si="41"/>
        <v>0</v>
      </c>
      <c r="P391" s="19">
        <v>7</v>
      </c>
      <c r="Q391" s="12" t="str">
        <f t="shared" ca="1" si="37"/>
        <v>No promotion</v>
      </c>
      <c r="R391" s="14">
        <f t="shared" si="42"/>
        <v>26784</v>
      </c>
    </row>
    <row r="392" spans="1:18" ht="15" x14ac:dyDescent="0.25">
      <c r="A392" s="7">
        <v>391</v>
      </c>
      <c r="B392" s="8" t="s">
        <v>434</v>
      </c>
      <c r="C392" s="8" t="s">
        <v>13</v>
      </c>
      <c r="D392" s="9">
        <v>42823</v>
      </c>
      <c r="E392" s="10">
        <f t="shared" ca="1" si="38"/>
        <v>7</v>
      </c>
      <c r="F392" s="18" t="str">
        <f t="shared" ca="1" si="39"/>
        <v>Lead</v>
      </c>
      <c r="G392" s="7" t="s">
        <v>58</v>
      </c>
      <c r="H392" s="8" t="s">
        <v>38</v>
      </c>
      <c r="I392" s="8" t="s">
        <v>25</v>
      </c>
      <c r="J392" s="8">
        <v>2513</v>
      </c>
      <c r="K392" s="8">
        <f t="shared" si="40"/>
        <v>30156</v>
      </c>
      <c r="L392" s="8">
        <v>4.5</v>
      </c>
      <c r="M392" s="8">
        <v>2</v>
      </c>
      <c r="N392" s="8">
        <v>0</v>
      </c>
      <c r="O392" s="8">
        <f t="shared" si="41"/>
        <v>2</v>
      </c>
      <c r="P392" s="18">
        <v>8</v>
      </c>
      <c r="Q392" s="8" t="str">
        <f t="shared" ca="1" si="37"/>
        <v>No promotion</v>
      </c>
      <c r="R392" s="10">
        <f t="shared" si="42"/>
        <v>30156</v>
      </c>
    </row>
    <row r="393" spans="1:18" ht="15" x14ac:dyDescent="0.25">
      <c r="A393" s="11">
        <v>392</v>
      </c>
      <c r="B393" s="12" t="s">
        <v>435</v>
      </c>
      <c r="C393" s="12" t="s">
        <v>13</v>
      </c>
      <c r="D393" s="13">
        <v>42788</v>
      </c>
      <c r="E393" s="14">
        <f t="shared" ca="1" si="38"/>
        <v>7</v>
      </c>
      <c r="F393" s="18" t="str">
        <f t="shared" ca="1" si="39"/>
        <v>Lead</v>
      </c>
      <c r="G393" s="11" t="s">
        <v>42</v>
      </c>
      <c r="H393" s="12" t="s">
        <v>38</v>
      </c>
      <c r="I393" s="12" t="s">
        <v>47</v>
      </c>
      <c r="J393" s="12">
        <v>2818</v>
      </c>
      <c r="K393" s="12">
        <f t="shared" si="40"/>
        <v>33816</v>
      </c>
      <c r="L393" s="12">
        <v>2</v>
      </c>
      <c r="M393" s="12">
        <v>4</v>
      </c>
      <c r="N393" s="12">
        <v>0</v>
      </c>
      <c r="O393" s="12">
        <f t="shared" si="41"/>
        <v>4</v>
      </c>
      <c r="P393" s="19">
        <v>8</v>
      </c>
      <c r="Q393" s="12" t="str">
        <f t="shared" ca="1" si="37"/>
        <v>No promotion</v>
      </c>
      <c r="R393" s="14">
        <f t="shared" si="42"/>
        <v>33816</v>
      </c>
    </row>
    <row r="394" spans="1:18" ht="15" x14ac:dyDescent="0.25">
      <c r="A394" s="7">
        <v>393</v>
      </c>
      <c r="B394" s="8" t="s">
        <v>436</v>
      </c>
      <c r="C394" s="8" t="s">
        <v>13</v>
      </c>
      <c r="D394" s="9">
        <v>43240</v>
      </c>
      <c r="E394" s="10">
        <f t="shared" ca="1" si="38"/>
        <v>6</v>
      </c>
      <c r="F394" s="18" t="str">
        <f t="shared" ca="1" si="39"/>
        <v>Lead</v>
      </c>
      <c r="G394" s="7" t="s">
        <v>58</v>
      </c>
      <c r="H394" s="8" t="s">
        <v>15</v>
      </c>
      <c r="I394" s="8" t="s">
        <v>29</v>
      </c>
      <c r="J394" s="8">
        <v>2257</v>
      </c>
      <c r="K394" s="8">
        <f t="shared" si="40"/>
        <v>27084</v>
      </c>
      <c r="L394" s="8">
        <v>3</v>
      </c>
      <c r="M394" s="8">
        <v>0</v>
      </c>
      <c r="N394" s="8">
        <v>0</v>
      </c>
      <c r="O394" s="8">
        <f t="shared" si="41"/>
        <v>0</v>
      </c>
      <c r="P394" s="18">
        <v>6</v>
      </c>
      <c r="Q394" s="8" t="str">
        <f t="shared" ca="1" si="37"/>
        <v>No promotion</v>
      </c>
      <c r="R394" s="10">
        <f t="shared" si="42"/>
        <v>27084</v>
      </c>
    </row>
    <row r="395" spans="1:18" ht="15" x14ac:dyDescent="0.25">
      <c r="A395" s="11">
        <v>394</v>
      </c>
      <c r="B395" s="12" t="s">
        <v>437</v>
      </c>
      <c r="C395" s="12" t="s">
        <v>13</v>
      </c>
      <c r="D395" s="13">
        <v>43944</v>
      </c>
      <c r="E395" s="14">
        <f t="shared" ca="1" si="38"/>
        <v>4</v>
      </c>
      <c r="F395" s="18" t="str">
        <f t="shared" ca="1" si="39"/>
        <v>Senior</v>
      </c>
      <c r="G395" s="11" t="s">
        <v>33</v>
      </c>
      <c r="H395" s="12" t="s">
        <v>15</v>
      </c>
      <c r="I395" s="12" t="s">
        <v>25</v>
      </c>
      <c r="J395" s="12">
        <v>1265</v>
      </c>
      <c r="K395" s="12">
        <f t="shared" si="40"/>
        <v>15180</v>
      </c>
      <c r="L395" s="12">
        <v>3</v>
      </c>
      <c r="M395" s="12">
        <v>0</v>
      </c>
      <c r="N395" s="12">
        <v>0</v>
      </c>
      <c r="O395" s="12">
        <f t="shared" si="41"/>
        <v>0</v>
      </c>
      <c r="P395" s="19">
        <v>5</v>
      </c>
      <c r="Q395" s="12" t="str">
        <f t="shared" ca="1" si="37"/>
        <v>No promotion</v>
      </c>
      <c r="R395" s="14">
        <f t="shared" si="42"/>
        <v>15180</v>
      </c>
    </row>
    <row r="396" spans="1:18" ht="15" x14ac:dyDescent="0.25">
      <c r="A396" s="7">
        <v>395</v>
      </c>
      <c r="B396" s="8" t="s">
        <v>438</v>
      </c>
      <c r="C396" s="8" t="s">
        <v>13</v>
      </c>
      <c r="D396" s="9">
        <v>44130</v>
      </c>
      <c r="E396" s="10">
        <f t="shared" ca="1" si="38"/>
        <v>3</v>
      </c>
      <c r="F396" s="18" t="str">
        <f t="shared" ca="1" si="39"/>
        <v>Junior</v>
      </c>
      <c r="G396" s="7" t="s">
        <v>54</v>
      </c>
      <c r="H396" s="8" t="s">
        <v>24</v>
      </c>
      <c r="I396" s="8" t="s">
        <v>25</v>
      </c>
      <c r="J396" s="8">
        <v>2207</v>
      </c>
      <c r="K396" s="8">
        <f t="shared" si="40"/>
        <v>26484</v>
      </c>
      <c r="L396" s="8">
        <v>3</v>
      </c>
      <c r="M396" s="8">
        <v>2</v>
      </c>
      <c r="N396" s="8">
        <v>0</v>
      </c>
      <c r="O396" s="8">
        <f t="shared" si="41"/>
        <v>2</v>
      </c>
      <c r="P396" s="18">
        <v>0</v>
      </c>
      <c r="Q396" s="8" t="str">
        <f t="shared" ca="1" si="37"/>
        <v>No promotion</v>
      </c>
      <c r="R396" s="10">
        <f t="shared" si="42"/>
        <v>26484</v>
      </c>
    </row>
    <row r="397" spans="1:18" ht="15" x14ac:dyDescent="0.25">
      <c r="A397" s="11">
        <v>396</v>
      </c>
      <c r="B397" s="12" t="s">
        <v>439</v>
      </c>
      <c r="C397" s="12" t="s">
        <v>13</v>
      </c>
      <c r="D397" s="13">
        <v>43500</v>
      </c>
      <c r="E397" s="14">
        <f t="shared" ca="1" si="38"/>
        <v>5</v>
      </c>
      <c r="F397" s="18" t="str">
        <f t="shared" ca="1" si="39"/>
        <v>Senior</v>
      </c>
      <c r="G397" s="11" t="s">
        <v>45</v>
      </c>
      <c r="H397" s="12" t="s">
        <v>15</v>
      </c>
      <c r="I397" s="12" t="s">
        <v>29</v>
      </c>
      <c r="J397" s="12">
        <v>2806</v>
      </c>
      <c r="K397" s="12">
        <f t="shared" si="40"/>
        <v>33672</v>
      </c>
      <c r="L397" s="12">
        <v>3</v>
      </c>
      <c r="M397" s="12">
        <v>0</v>
      </c>
      <c r="N397" s="12">
        <v>0</v>
      </c>
      <c r="O397" s="12">
        <f t="shared" si="41"/>
        <v>0</v>
      </c>
      <c r="P397" s="19">
        <v>4</v>
      </c>
      <c r="Q397" s="12" t="str">
        <f t="shared" ca="1" si="37"/>
        <v>No promotion</v>
      </c>
      <c r="R397" s="14">
        <f t="shared" si="42"/>
        <v>33672</v>
      </c>
    </row>
    <row r="398" spans="1:18" ht="15" x14ac:dyDescent="0.25">
      <c r="A398" s="7">
        <v>397</v>
      </c>
      <c r="B398" s="8" t="s">
        <v>440</v>
      </c>
      <c r="C398" s="8" t="s">
        <v>13</v>
      </c>
      <c r="D398" s="9">
        <v>42781</v>
      </c>
      <c r="E398" s="10">
        <f t="shared" ca="1" si="38"/>
        <v>7</v>
      </c>
      <c r="F398" s="18" t="str">
        <f t="shared" ca="1" si="39"/>
        <v>Lead</v>
      </c>
      <c r="G398" s="7" t="s">
        <v>113</v>
      </c>
      <c r="H398" s="8" t="s">
        <v>24</v>
      </c>
      <c r="I398" s="8" t="s">
        <v>47</v>
      </c>
      <c r="J398" s="8">
        <v>1521</v>
      </c>
      <c r="K398" s="8">
        <f t="shared" si="40"/>
        <v>18252</v>
      </c>
      <c r="L398" s="8">
        <v>5</v>
      </c>
      <c r="M398" s="8">
        <v>6</v>
      </c>
      <c r="N398" s="8">
        <v>0</v>
      </c>
      <c r="O398" s="8">
        <f t="shared" si="41"/>
        <v>6</v>
      </c>
      <c r="P398" s="18">
        <v>3</v>
      </c>
      <c r="Q398" s="8" t="str">
        <f t="shared" ca="1" si="37"/>
        <v>No promotion</v>
      </c>
      <c r="R398" s="10">
        <f t="shared" si="42"/>
        <v>18252</v>
      </c>
    </row>
    <row r="399" spans="1:18" ht="15" x14ac:dyDescent="0.25">
      <c r="A399" s="11">
        <v>398</v>
      </c>
      <c r="B399" s="12" t="s">
        <v>441</v>
      </c>
      <c r="C399" s="12" t="s">
        <v>13</v>
      </c>
      <c r="D399" s="13">
        <v>43197</v>
      </c>
      <c r="E399" s="14">
        <f t="shared" ca="1" si="38"/>
        <v>6</v>
      </c>
      <c r="F399" s="18" t="str">
        <f t="shared" ca="1" si="39"/>
        <v>Lead</v>
      </c>
      <c r="G399" s="11" t="s">
        <v>42</v>
      </c>
      <c r="H399" s="12" t="s">
        <v>15</v>
      </c>
      <c r="I399" s="12" t="s">
        <v>47</v>
      </c>
      <c r="J399" s="12">
        <v>1867</v>
      </c>
      <c r="K399" s="12">
        <f t="shared" si="40"/>
        <v>22404</v>
      </c>
      <c r="L399" s="12">
        <v>3</v>
      </c>
      <c r="M399" s="12">
        <v>0</v>
      </c>
      <c r="N399" s="12">
        <v>0</v>
      </c>
      <c r="O399" s="12">
        <f t="shared" si="41"/>
        <v>0</v>
      </c>
      <c r="P399" s="19">
        <v>0</v>
      </c>
      <c r="Q399" s="12" t="str">
        <f t="shared" ca="1" si="37"/>
        <v>No promotion</v>
      </c>
      <c r="R399" s="14">
        <f t="shared" si="42"/>
        <v>22404</v>
      </c>
    </row>
    <row r="400" spans="1:18" ht="15" x14ac:dyDescent="0.25">
      <c r="A400" s="7">
        <v>399</v>
      </c>
      <c r="B400" s="8" t="s">
        <v>442</v>
      </c>
      <c r="C400" s="8" t="s">
        <v>20</v>
      </c>
      <c r="D400" s="9">
        <v>43444</v>
      </c>
      <c r="E400" s="10">
        <f t="shared" ca="1" si="38"/>
        <v>5</v>
      </c>
      <c r="F400" s="18" t="str">
        <f t="shared" ca="1" si="39"/>
        <v>Senior</v>
      </c>
      <c r="G400" s="7" t="s">
        <v>14</v>
      </c>
      <c r="H400" s="8" t="s">
        <v>18</v>
      </c>
      <c r="I400" s="8" t="s">
        <v>29</v>
      </c>
      <c r="J400" s="8">
        <v>2425</v>
      </c>
      <c r="K400" s="8">
        <f t="shared" si="40"/>
        <v>29100</v>
      </c>
      <c r="L400" s="8">
        <v>5</v>
      </c>
      <c r="M400" s="8">
        <v>0</v>
      </c>
      <c r="N400" s="8">
        <v>0</v>
      </c>
      <c r="O400" s="8">
        <f t="shared" si="41"/>
        <v>0</v>
      </c>
      <c r="P400" s="18">
        <v>10</v>
      </c>
      <c r="Q400" s="8" t="str">
        <f t="shared" ca="1" si="37"/>
        <v>No promotion</v>
      </c>
      <c r="R400" s="10">
        <f t="shared" si="42"/>
        <v>29100</v>
      </c>
    </row>
    <row r="401" spans="1:18" ht="15" x14ac:dyDescent="0.25">
      <c r="A401" s="11">
        <v>400</v>
      </c>
      <c r="B401" s="12" t="s">
        <v>443</v>
      </c>
      <c r="C401" s="12" t="s">
        <v>13</v>
      </c>
      <c r="D401" s="13">
        <v>44179</v>
      </c>
      <c r="E401" s="14">
        <f t="shared" ca="1" si="38"/>
        <v>3</v>
      </c>
      <c r="F401" s="18" t="str">
        <f t="shared" ca="1" si="39"/>
        <v>Junior</v>
      </c>
      <c r="G401" s="11" t="s">
        <v>45</v>
      </c>
      <c r="H401" s="12" t="s">
        <v>18</v>
      </c>
      <c r="I401" s="12" t="s">
        <v>25</v>
      </c>
      <c r="J401" s="12">
        <v>1758</v>
      </c>
      <c r="K401" s="12">
        <f t="shared" si="40"/>
        <v>21096</v>
      </c>
      <c r="L401" s="12">
        <v>5</v>
      </c>
      <c r="M401" s="12">
        <v>0</v>
      </c>
      <c r="N401" s="12">
        <v>0</v>
      </c>
      <c r="O401" s="12">
        <f t="shared" si="41"/>
        <v>0</v>
      </c>
      <c r="P401" s="19">
        <v>0</v>
      </c>
      <c r="Q401" s="12" t="str">
        <f t="shared" ca="1" si="37"/>
        <v>No promotion</v>
      </c>
      <c r="R401" s="14">
        <f t="shared" si="42"/>
        <v>21096</v>
      </c>
    </row>
    <row r="402" spans="1:18" ht="15" x14ac:dyDescent="0.25">
      <c r="A402" s="7">
        <v>401</v>
      </c>
      <c r="B402" s="8" t="s">
        <v>444</v>
      </c>
      <c r="C402" s="8" t="s">
        <v>13</v>
      </c>
      <c r="D402" s="9">
        <v>44191</v>
      </c>
      <c r="E402" s="10">
        <f t="shared" ca="1" si="38"/>
        <v>3</v>
      </c>
      <c r="F402" s="18" t="str">
        <f t="shared" ca="1" si="39"/>
        <v>Junior</v>
      </c>
      <c r="G402" s="7" t="s">
        <v>23</v>
      </c>
      <c r="H402" s="8" t="s">
        <v>38</v>
      </c>
      <c r="I402" s="8" t="s">
        <v>407</v>
      </c>
      <c r="J402" s="8">
        <v>2832</v>
      </c>
      <c r="K402" s="8">
        <f t="shared" si="40"/>
        <v>33984</v>
      </c>
      <c r="L402" s="8">
        <v>3</v>
      </c>
      <c r="M402" s="8">
        <v>0</v>
      </c>
      <c r="N402" s="8">
        <v>0</v>
      </c>
      <c r="O402" s="8">
        <f t="shared" si="41"/>
        <v>0</v>
      </c>
      <c r="P402" s="18">
        <v>1</v>
      </c>
      <c r="Q402" s="8" t="str">
        <f t="shared" ca="1" si="37"/>
        <v>No promotion</v>
      </c>
      <c r="R402" s="10">
        <f t="shared" si="42"/>
        <v>33984</v>
      </c>
    </row>
    <row r="403" spans="1:18" ht="15" x14ac:dyDescent="0.25">
      <c r="A403" s="11">
        <v>402</v>
      </c>
      <c r="B403" s="12" t="s">
        <v>445</v>
      </c>
      <c r="C403" s="12" t="s">
        <v>20</v>
      </c>
      <c r="D403" s="13">
        <v>42879</v>
      </c>
      <c r="E403" s="14">
        <f t="shared" ca="1" si="38"/>
        <v>7</v>
      </c>
      <c r="F403" s="18" t="str">
        <f t="shared" ca="1" si="39"/>
        <v>Lead</v>
      </c>
      <c r="G403" s="11" t="s">
        <v>45</v>
      </c>
      <c r="H403" s="12" t="s">
        <v>15</v>
      </c>
      <c r="I403" s="12" t="s">
        <v>29</v>
      </c>
      <c r="J403" s="12">
        <v>1371</v>
      </c>
      <c r="K403" s="12">
        <f t="shared" si="40"/>
        <v>16452</v>
      </c>
      <c r="L403" s="12">
        <v>1</v>
      </c>
      <c r="M403" s="12">
        <v>1</v>
      </c>
      <c r="N403" s="12">
        <v>0</v>
      </c>
      <c r="O403" s="12">
        <f t="shared" si="41"/>
        <v>1</v>
      </c>
      <c r="P403" s="19">
        <v>8</v>
      </c>
      <c r="Q403" s="12" t="str">
        <f t="shared" ca="1" si="37"/>
        <v>No promotion</v>
      </c>
      <c r="R403" s="14">
        <f t="shared" si="42"/>
        <v>16452</v>
      </c>
    </row>
    <row r="404" spans="1:18" ht="15" x14ac:dyDescent="0.25">
      <c r="A404" s="7">
        <v>403</v>
      </c>
      <c r="B404" s="8" t="s">
        <v>446</v>
      </c>
      <c r="C404" s="8" t="s">
        <v>13</v>
      </c>
      <c r="D404" s="9">
        <v>43461</v>
      </c>
      <c r="E404" s="10">
        <f t="shared" ca="1" si="38"/>
        <v>5</v>
      </c>
      <c r="F404" s="18" t="str">
        <f t="shared" ca="1" si="39"/>
        <v>Senior</v>
      </c>
      <c r="G404" s="7" t="s">
        <v>45</v>
      </c>
      <c r="H404" s="8" t="s">
        <v>15</v>
      </c>
      <c r="I404" s="8" t="s">
        <v>407</v>
      </c>
      <c r="J404" s="8">
        <v>2904</v>
      </c>
      <c r="K404" s="8">
        <f t="shared" si="40"/>
        <v>34848</v>
      </c>
      <c r="L404" s="8">
        <v>5</v>
      </c>
      <c r="M404" s="8">
        <v>6</v>
      </c>
      <c r="N404" s="8">
        <v>0</v>
      </c>
      <c r="O404" s="8">
        <f t="shared" si="41"/>
        <v>6</v>
      </c>
      <c r="P404" s="18">
        <v>3</v>
      </c>
      <c r="Q404" s="8" t="str">
        <f t="shared" ca="1" si="37"/>
        <v>No promotion</v>
      </c>
      <c r="R404" s="10">
        <f t="shared" si="42"/>
        <v>34848</v>
      </c>
    </row>
    <row r="405" spans="1:18" ht="15" x14ac:dyDescent="0.25">
      <c r="A405" s="11">
        <v>404</v>
      </c>
      <c r="B405" s="12" t="s">
        <v>447</v>
      </c>
      <c r="C405" s="12" t="s">
        <v>20</v>
      </c>
      <c r="D405" s="13">
        <v>43512</v>
      </c>
      <c r="E405" s="14">
        <f t="shared" ca="1" si="38"/>
        <v>5</v>
      </c>
      <c r="F405" s="18" t="str">
        <f t="shared" ca="1" si="39"/>
        <v>Senior</v>
      </c>
      <c r="G405" s="11" t="s">
        <v>28</v>
      </c>
      <c r="H405" s="12" t="s">
        <v>206</v>
      </c>
      <c r="I405" s="12" t="s">
        <v>25</v>
      </c>
      <c r="J405" s="12">
        <v>3285</v>
      </c>
      <c r="K405" s="12">
        <f t="shared" si="40"/>
        <v>39420</v>
      </c>
      <c r="L405" s="12">
        <v>3</v>
      </c>
      <c r="M405" s="12">
        <v>2</v>
      </c>
      <c r="N405" s="12">
        <v>0</v>
      </c>
      <c r="O405" s="12">
        <f t="shared" si="41"/>
        <v>2</v>
      </c>
      <c r="P405" s="19">
        <v>0</v>
      </c>
      <c r="Q405" s="12" t="str">
        <f t="shared" ca="1" si="37"/>
        <v>No promotion</v>
      </c>
      <c r="R405" s="14">
        <f t="shared" si="42"/>
        <v>39420</v>
      </c>
    </row>
    <row r="406" spans="1:18" ht="15" x14ac:dyDescent="0.25">
      <c r="A406" s="7">
        <v>405</v>
      </c>
      <c r="B406" s="8" t="s">
        <v>448</v>
      </c>
      <c r="C406" s="8" t="s">
        <v>13</v>
      </c>
      <c r="D406" s="9">
        <v>43290</v>
      </c>
      <c r="E406" s="10">
        <f t="shared" ca="1" si="38"/>
        <v>6</v>
      </c>
      <c r="F406" s="18" t="str">
        <f t="shared" ca="1" si="39"/>
        <v>Lead</v>
      </c>
      <c r="G406" s="7" t="s">
        <v>42</v>
      </c>
      <c r="H406" s="8" t="s">
        <v>15</v>
      </c>
      <c r="I406" s="8" t="s">
        <v>16</v>
      </c>
      <c r="J406" s="8">
        <v>2964</v>
      </c>
      <c r="K406" s="8">
        <f t="shared" si="40"/>
        <v>35568</v>
      </c>
      <c r="L406" s="8">
        <v>5</v>
      </c>
      <c r="M406" s="8">
        <v>2</v>
      </c>
      <c r="N406" s="8">
        <v>0</v>
      </c>
      <c r="O406" s="8">
        <f t="shared" si="41"/>
        <v>2</v>
      </c>
      <c r="P406" s="18">
        <v>45</v>
      </c>
      <c r="Q406" s="8" t="str">
        <f t="shared" ca="1" si="37"/>
        <v>promotion</v>
      </c>
      <c r="R406" s="10">
        <f t="shared" si="42"/>
        <v>35568</v>
      </c>
    </row>
    <row r="407" spans="1:18" ht="15" x14ac:dyDescent="0.25">
      <c r="A407" s="11">
        <v>406</v>
      </c>
      <c r="B407" s="12" t="s">
        <v>449</v>
      </c>
      <c r="C407" s="12" t="s">
        <v>20</v>
      </c>
      <c r="D407" s="13">
        <v>43195</v>
      </c>
      <c r="E407" s="14">
        <f t="shared" ca="1" si="38"/>
        <v>6</v>
      </c>
      <c r="F407" s="18" t="str">
        <f t="shared" ca="1" si="39"/>
        <v>Lead</v>
      </c>
      <c r="G407" s="11" t="s">
        <v>33</v>
      </c>
      <c r="H407" s="12" t="s">
        <v>24</v>
      </c>
      <c r="I407" s="12" t="s">
        <v>29</v>
      </c>
      <c r="J407" s="12">
        <v>974</v>
      </c>
      <c r="K407" s="12">
        <f t="shared" si="40"/>
        <v>11688</v>
      </c>
      <c r="L407" s="12">
        <v>2</v>
      </c>
      <c r="M407" s="12">
        <v>5</v>
      </c>
      <c r="N407" s="12">
        <v>0</v>
      </c>
      <c r="O407" s="12">
        <f t="shared" si="41"/>
        <v>5</v>
      </c>
      <c r="P407" s="19">
        <v>5</v>
      </c>
      <c r="Q407" s="12" t="str">
        <f t="shared" ca="1" si="37"/>
        <v>No promotion</v>
      </c>
      <c r="R407" s="14">
        <f t="shared" si="42"/>
        <v>11688</v>
      </c>
    </row>
    <row r="408" spans="1:18" ht="15" x14ac:dyDescent="0.25">
      <c r="A408" s="7">
        <v>407</v>
      </c>
      <c r="B408" s="8" t="s">
        <v>450</v>
      </c>
      <c r="C408" s="8" t="s">
        <v>20</v>
      </c>
      <c r="D408" s="9">
        <v>43579</v>
      </c>
      <c r="E408" s="10">
        <f t="shared" ca="1" si="38"/>
        <v>5</v>
      </c>
      <c r="F408" s="18" t="str">
        <f t="shared" ca="1" si="39"/>
        <v>Senior</v>
      </c>
      <c r="G408" s="7" t="s">
        <v>33</v>
      </c>
      <c r="H408" s="8" t="s">
        <v>18</v>
      </c>
      <c r="I408" s="8" t="s">
        <v>407</v>
      </c>
      <c r="J408" s="8">
        <v>2607</v>
      </c>
      <c r="K408" s="8">
        <f t="shared" si="40"/>
        <v>31284</v>
      </c>
      <c r="L408" s="8">
        <v>4.5</v>
      </c>
      <c r="M408" s="8">
        <v>0</v>
      </c>
      <c r="N408" s="8">
        <v>0</v>
      </c>
      <c r="O408" s="8">
        <f t="shared" si="41"/>
        <v>0</v>
      </c>
      <c r="P408" s="18">
        <v>9</v>
      </c>
      <c r="Q408" s="8" t="str">
        <f t="shared" ca="1" si="37"/>
        <v>No promotion</v>
      </c>
      <c r="R408" s="10">
        <f t="shared" si="42"/>
        <v>31284</v>
      </c>
    </row>
    <row r="409" spans="1:18" ht="15" x14ac:dyDescent="0.25">
      <c r="A409" s="11">
        <v>408</v>
      </c>
      <c r="B409" s="12" t="s">
        <v>451</v>
      </c>
      <c r="C409" s="12" t="s">
        <v>20</v>
      </c>
      <c r="D409" s="13">
        <v>42998</v>
      </c>
      <c r="E409" s="14">
        <f t="shared" ca="1" si="38"/>
        <v>7</v>
      </c>
      <c r="F409" s="18" t="str">
        <f t="shared" ca="1" si="39"/>
        <v>Lead</v>
      </c>
      <c r="G409" s="11" t="s">
        <v>14</v>
      </c>
      <c r="H409" s="12" t="s">
        <v>15</v>
      </c>
      <c r="I409" s="12" t="s">
        <v>25</v>
      </c>
      <c r="J409" s="12">
        <v>1550</v>
      </c>
      <c r="K409" s="12">
        <f t="shared" si="40"/>
        <v>18600</v>
      </c>
      <c r="L409" s="12">
        <v>1</v>
      </c>
      <c r="M409" s="12">
        <v>0</v>
      </c>
      <c r="N409" s="12">
        <v>0</v>
      </c>
      <c r="O409" s="12">
        <f t="shared" si="41"/>
        <v>0</v>
      </c>
      <c r="P409" s="19">
        <v>3</v>
      </c>
      <c r="Q409" s="12" t="str">
        <f t="shared" ca="1" si="37"/>
        <v>No promotion</v>
      </c>
      <c r="R409" s="14">
        <f t="shared" si="42"/>
        <v>18600</v>
      </c>
    </row>
    <row r="410" spans="1:18" ht="15" x14ac:dyDescent="0.25">
      <c r="A410" s="7">
        <v>409</v>
      </c>
      <c r="B410" s="8" t="s">
        <v>452</v>
      </c>
      <c r="C410" s="8" t="s">
        <v>20</v>
      </c>
      <c r="D410" s="9">
        <v>42574</v>
      </c>
      <c r="E410" s="10">
        <f t="shared" ca="1" si="38"/>
        <v>8</v>
      </c>
      <c r="F410" s="18" t="str">
        <f t="shared" ca="1" si="39"/>
        <v>Over Qlualifided</v>
      </c>
      <c r="G410" s="7" t="s">
        <v>31</v>
      </c>
      <c r="H410" s="8" t="s">
        <v>15</v>
      </c>
      <c r="I410" s="8" t="s">
        <v>25</v>
      </c>
      <c r="J410" s="8">
        <v>1631</v>
      </c>
      <c r="K410" s="8">
        <f t="shared" si="40"/>
        <v>19572</v>
      </c>
      <c r="L410" s="8">
        <v>4.5</v>
      </c>
      <c r="M410" s="8">
        <v>0</v>
      </c>
      <c r="N410" s="8">
        <v>0</v>
      </c>
      <c r="O410" s="8">
        <f t="shared" si="41"/>
        <v>0</v>
      </c>
      <c r="P410" s="18">
        <v>4</v>
      </c>
      <c r="Q410" s="8" t="str">
        <f t="shared" ca="1" si="37"/>
        <v>No promotion</v>
      </c>
      <c r="R410" s="10">
        <f t="shared" si="42"/>
        <v>19572</v>
      </c>
    </row>
    <row r="411" spans="1:18" ht="15" x14ac:dyDescent="0.25">
      <c r="A411" s="11">
        <v>410</v>
      </c>
      <c r="B411" s="12" t="s">
        <v>453</v>
      </c>
      <c r="C411" s="12" t="s">
        <v>13</v>
      </c>
      <c r="D411" s="13">
        <v>43506</v>
      </c>
      <c r="E411" s="14">
        <f t="shared" ca="1" si="38"/>
        <v>5</v>
      </c>
      <c r="F411" s="18" t="str">
        <f t="shared" ca="1" si="39"/>
        <v>Senior</v>
      </c>
      <c r="G411" s="11" t="s">
        <v>45</v>
      </c>
      <c r="H411" s="12" t="s">
        <v>15</v>
      </c>
      <c r="I411" s="12" t="s">
        <v>407</v>
      </c>
      <c r="J411" s="12">
        <v>3003</v>
      </c>
      <c r="K411" s="12">
        <f t="shared" si="40"/>
        <v>36036</v>
      </c>
      <c r="L411" s="12">
        <v>1</v>
      </c>
      <c r="M411" s="12">
        <v>6</v>
      </c>
      <c r="N411" s="12">
        <v>1</v>
      </c>
      <c r="O411" s="12">
        <f t="shared" si="41"/>
        <v>7</v>
      </c>
      <c r="P411" s="19">
        <v>6</v>
      </c>
      <c r="Q411" s="12" t="str">
        <f t="shared" ca="1" si="37"/>
        <v>No promotion</v>
      </c>
      <c r="R411" s="14">
        <f t="shared" si="42"/>
        <v>36036</v>
      </c>
    </row>
    <row r="412" spans="1:18" ht="15" x14ac:dyDescent="0.25">
      <c r="A412" s="7">
        <v>411</v>
      </c>
      <c r="B412" s="8" t="s">
        <v>454</v>
      </c>
      <c r="C412" s="8" t="s">
        <v>13</v>
      </c>
      <c r="D412" s="9">
        <v>43800</v>
      </c>
      <c r="E412" s="10">
        <f t="shared" ca="1" si="38"/>
        <v>4</v>
      </c>
      <c r="F412" s="18" t="str">
        <f t="shared" ca="1" si="39"/>
        <v>Senior</v>
      </c>
      <c r="G412" s="7" t="s">
        <v>23</v>
      </c>
      <c r="H412" s="8" t="s">
        <v>15</v>
      </c>
      <c r="I412" s="8" t="s">
        <v>16</v>
      </c>
      <c r="J412" s="8">
        <v>913</v>
      </c>
      <c r="K412" s="8">
        <f t="shared" si="40"/>
        <v>10956</v>
      </c>
      <c r="L412" s="8">
        <v>5</v>
      </c>
      <c r="M412" s="8">
        <v>0</v>
      </c>
      <c r="N412" s="8">
        <v>0</v>
      </c>
      <c r="O412" s="8">
        <f t="shared" si="41"/>
        <v>0</v>
      </c>
      <c r="P412" s="18">
        <v>12</v>
      </c>
      <c r="Q412" s="8" t="str">
        <f t="shared" ca="1" si="37"/>
        <v>No promotion</v>
      </c>
      <c r="R412" s="10">
        <f t="shared" si="42"/>
        <v>10956</v>
      </c>
    </row>
    <row r="413" spans="1:18" ht="15" x14ac:dyDescent="0.25">
      <c r="A413" s="11">
        <v>412</v>
      </c>
      <c r="B413" s="12" t="s">
        <v>455</v>
      </c>
      <c r="C413" s="12" t="s">
        <v>13</v>
      </c>
      <c r="D413" s="13">
        <v>42934</v>
      </c>
      <c r="E413" s="14">
        <f t="shared" ca="1" si="38"/>
        <v>7</v>
      </c>
      <c r="F413" s="18" t="str">
        <f t="shared" ca="1" si="39"/>
        <v>Lead</v>
      </c>
      <c r="G413" s="11" t="s">
        <v>42</v>
      </c>
      <c r="H413" s="12" t="s">
        <v>15</v>
      </c>
      <c r="I413" s="12" t="s">
        <v>47</v>
      </c>
      <c r="J413" s="12">
        <v>2076</v>
      </c>
      <c r="K413" s="12">
        <f t="shared" si="40"/>
        <v>24912</v>
      </c>
      <c r="L413" s="12">
        <v>3</v>
      </c>
      <c r="M413" s="12">
        <v>0</v>
      </c>
      <c r="N413" s="12">
        <v>0</v>
      </c>
      <c r="O413" s="12">
        <f t="shared" si="41"/>
        <v>0</v>
      </c>
      <c r="P413" s="19">
        <v>4</v>
      </c>
      <c r="Q413" s="12" t="str">
        <f t="shared" ca="1" si="37"/>
        <v>No promotion</v>
      </c>
      <c r="R413" s="14">
        <f t="shared" si="42"/>
        <v>24912</v>
      </c>
    </row>
    <row r="414" spans="1:18" ht="15" x14ac:dyDescent="0.25">
      <c r="A414" s="7">
        <v>413</v>
      </c>
      <c r="B414" s="8" t="s">
        <v>456</v>
      </c>
      <c r="C414" s="8" t="s">
        <v>20</v>
      </c>
      <c r="D414" s="9">
        <v>44008</v>
      </c>
      <c r="E414" s="10">
        <f t="shared" ca="1" si="38"/>
        <v>4</v>
      </c>
      <c r="F414" s="18" t="str">
        <f t="shared" ca="1" si="39"/>
        <v>Senior</v>
      </c>
      <c r="G414" s="7" t="s">
        <v>42</v>
      </c>
      <c r="H414" s="8" t="s">
        <v>15</v>
      </c>
      <c r="I414" s="8" t="s">
        <v>16</v>
      </c>
      <c r="J414" s="8">
        <v>2749</v>
      </c>
      <c r="K414" s="8">
        <f t="shared" si="40"/>
        <v>32988</v>
      </c>
      <c r="L414" s="8">
        <v>3</v>
      </c>
      <c r="M414" s="8">
        <v>5</v>
      </c>
      <c r="N414" s="8">
        <v>4</v>
      </c>
      <c r="O414" s="8">
        <f t="shared" si="41"/>
        <v>9</v>
      </c>
      <c r="P414" s="18">
        <v>0</v>
      </c>
      <c r="Q414" s="8" t="str">
        <f t="shared" ca="1" si="37"/>
        <v>No promotion</v>
      </c>
      <c r="R414" s="10">
        <f t="shared" si="42"/>
        <v>32988</v>
      </c>
    </row>
    <row r="415" spans="1:18" ht="15" x14ac:dyDescent="0.25">
      <c r="A415" s="11">
        <v>414</v>
      </c>
      <c r="B415" s="12" t="s">
        <v>457</v>
      </c>
      <c r="C415" s="12" t="s">
        <v>20</v>
      </c>
      <c r="D415" s="13">
        <v>43490</v>
      </c>
      <c r="E415" s="14">
        <f t="shared" ca="1" si="38"/>
        <v>5</v>
      </c>
      <c r="F415" s="18" t="str">
        <f t="shared" ca="1" si="39"/>
        <v>Senior</v>
      </c>
      <c r="G415" s="11" t="s">
        <v>40</v>
      </c>
      <c r="H415" s="12" t="s">
        <v>18</v>
      </c>
      <c r="I415" s="12" t="s">
        <v>16</v>
      </c>
      <c r="J415" s="12">
        <v>2617</v>
      </c>
      <c r="K415" s="12">
        <f t="shared" si="40"/>
        <v>31404</v>
      </c>
      <c r="L415" s="12">
        <v>4.5</v>
      </c>
      <c r="M415" s="12">
        <v>1</v>
      </c>
      <c r="N415" s="12">
        <v>0</v>
      </c>
      <c r="O415" s="12">
        <f t="shared" si="41"/>
        <v>1</v>
      </c>
      <c r="P415" s="19">
        <v>5</v>
      </c>
      <c r="Q415" s="12" t="str">
        <f t="shared" ca="1" si="37"/>
        <v>No promotion</v>
      </c>
      <c r="R415" s="14">
        <f t="shared" si="42"/>
        <v>31404</v>
      </c>
    </row>
    <row r="416" spans="1:18" ht="15" x14ac:dyDescent="0.25">
      <c r="A416" s="7">
        <v>415</v>
      </c>
      <c r="B416" s="8" t="s">
        <v>458</v>
      </c>
      <c r="C416" s="8" t="s">
        <v>13</v>
      </c>
      <c r="D416" s="9">
        <v>43697</v>
      </c>
      <c r="E416" s="10">
        <f t="shared" ca="1" si="38"/>
        <v>5</v>
      </c>
      <c r="F416" s="18" t="str">
        <f t="shared" ca="1" si="39"/>
        <v>Senior</v>
      </c>
      <c r="G416" s="7" t="s">
        <v>40</v>
      </c>
      <c r="H416" s="8" t="s">
        <v>24</v>
      </c>
      <c r="I416" s="8" t="s">
        <v>29</v>
      </c>
      <c r="J416" s="8">
        <v>1680</v>
      </c>
      <c r="K416" s="8">
        <f t="shared" si="40"/>
        <v>20160</v>
      </c>
      <c r="L416" s="8">
        <v>5</v>
      </c>
      <c r="M416" s="8">
        <v>1</v>
      </c>
      <c r="N416" s="8">
        <v>0</v>
      </c>
      <c r="O416" s="8">
        <f t="shared" si="41"/>
        <v>1</v>
      </c>
      <c r="P416" s="18">
        <v>35</v>
      </c>
      <c r="Q416" s="8" t="str">
        <f t="shared" ca="1" si="37"/>
        <v>No promotion</v>
      </c>
      <c r="R416" s="10">
        <f t="shared" si="42"/>
        <v>20160.2</v>
      </c>
    </row>
    <row r="417" spans="1:18" ht="15" x14ac:dyDescent="0.25">
      <c r="A417" s="11">
        <v>416</v>
      </c>
      <c r="B417" s="12" t="s">
        <v>459</v>
      </c>
      <c r="C417" s="12" t="s">
        <v>13</v>
      </c>
      <c r="D417" s="13">
        <v>43899</v>
      </c>
      <c r="E417" s="14">
        <f t="shared" ca="1" si="38"/>
        <v>4</v>
      </c>
      <c r="F417" s="18" t="str">
        <f t="shared" ca="1" si="39"/>
        <v>Senior</v>
      </c>
      <c r="G417" s="11" t="s">
        <v>35</v>
      </c>
      <c r="H417" s="12" t="s">
        <v>15</v>
      </c>
      <c r="I417" s="12" t="s">
        <v>25</v>
      </c>
      <c r="J417" s="12">
        <v>2824</v>
      </c>
      <c r="K417" s="12">
        <f t="shared" si="40"/>
        <v>33888</v>
      </c>
      <c r="L417" s="12">
        <v>3</v>
      </c>
      <c r="M417" s="12">
        <v>3</v>
      </c>
      <c r="N417" s="12">
        <v>0</v>
      </c>
      <c r="O417" s="12">
        <f t="shared" si="41"/>
        <v>3</v>
      </c>
      <c r="P417" s="19">
        <v>3</v>
      </c>
      <c r="Q417" s="12" t="str">
        <f t="shared" ca="1" si="37"/>
        <v>No promotion</v>
      </c>
      <c r="R417" s="14">
        <f t="shared" si="42"/>
        <v>33888</v>
      </c>
    </row>
    <row r="418" spans="1:18" ht="15" x14ac:dyDescent="0.25">
      <c r="A418" s="7">
        <v>417</v>
      </c>
      <c r="B418" s="8" t="s">
        <v>460</v>
      </c>
      <c r="C418" s="8" t="s">
        <v>20</v>
      </c>
      <c r="D418" s="9">
        <v>43004</v>
      </c>
      <c r="E418" s="10">
        <f t="shared" ca="1" si="38"/>
        <v>7</v>
      </c>
      <c r="F418" s="18" t="str">
        <f t="shared" ca="1" si="39"/>
        <v>Lead</v>
      </c>
      <c r="G418" s="7" t="s">
        <v>28</v>
      </c>
      <c r="H418" s="8" t="s">
        <v>15</v>
      </c>
      <c r="I418" s="8" t="s">
        <v>16</v>
      </c>
      <c r="J418" s="8">
        <v>1646</v>
      </c>
      <c r="K418" s="8">
        <f t="shared" si="40"/>
        <v>19752</v>
      </c>
      <c r="L418" s="8">
        <v>5</v>
      </c>
      <c r="M418" s="8">
        <v>0</v>
      </c>
      <c r="N418" s="8">
        <v>0</v>
      </c>
      <c r="O418" s="8">
        <f t="shared" si="41"/>
        <v>0</v>
      </c>
      <c r="P418" s="18">
        <v>7</v>
      </c>
      <c r="Q418" s="8" t="str">
        <f t="shared" ca="1" si="37"/>
        <v>No promotion</v>
      </c>
      <c r="R418" s="10">
        <f t="shared" si="42"/>
        <v>19752</v>
      </c>
    </row>
    <row r="419" spans="1:18" ht="15" x14ac:dyDescent="0.25">
      <c r="A419" s="11">
        <v>418</v>
      </c>
      <c r="B419" s="12" t="s">
        <v>461</v>
      </c>
      <c r="C419" s="12" t="s">
        <v>20</v>
      </c>
      <c r="D419" s="13">
        <v>43438</v>
      </c>
      <c r="E419" s="14">
        <f t="shared" ca="1" si="38"/>
        <v>5</v>
      </c>
      <c r="F419" s="18" t="str">
        <f t="shared" ca="1" si="39"/>
        <v>Senior</v>
      </c>
      <c r="G419" s="11" t="s">
        <v>14</v>
      </c>
      <c r="H419" s="12" t="s">
        <v>15</v>
      </c>
      <c r="I419" s="12" t="s">
        <v>47</v>
      </c>
      <c r="J419" s="12">
        <v>979</v>
      </c>
      <c r="K419" s="12">
        <f t="shared" si="40"/>
        <v>11748</v>
      </c>
      <c r="L419" s="12">
        <v>5</v>
      </c>
      <c r="M419" s="12">
        <v>5</v>
      </c>
      <c r="N419" s="12">
        <v>0</v>
      </c>
      <c r="O419" s="12">
        <f t="shared" si="41"/>
        <v>5</v>
      </c>
      <c r="P419" s="19">
        <v>8</v>
      </c>
      <c r="Q419" s="12" t="str">
        <f t="shared" ca="1" si="37"/>
        <v>No promotion</v>
      </c>
      <c r="R419" s="14">
        <f t="shared" si="42"/>
        <v>11748</v>
      </c>
    </row>
    <row r="420" spans="1:18" ht="15" x14ac:dyDescent="0.25">
      <c r="A420" s="7">
        <v>419</v>
      </c>
      <c r="B420" s="8" t="s">
        <v>462</v>
      </c>
      <c r="C420" s="8" t="s">
        <v>20</v>
      </c>
      <c r="D420" s="9">
        <v>43467</v>
      </c>
      <c r="E420" s="10">
        <f t="shared" ca="1" si="38"/>
        <v>5</v>
      </c>
      <c r="F420" s="18" t="str">
        <f t="shared" ca="1" si="39"/>
        <v>Senior</v>
      </c>
      <c r="G420" s="7" t="s">
        <v>58</v>
      </c>
      <c r="H420" s="8" t="s">
        <v>38</v>
      </c>
      <c r="I420" s="8" t="s">
        <v>16</v>
      </c>
      <c r="J420" s="8">
        <v>1274</v>
      </c>
      <c r="K420" s="8">
        <f t="shared" si="40"/>
        <v>15288</v>
      </c>
      <c r="L420" s="8">
        <v>3</v>
      </c>
      <c r="M420" s="8">
        <v>0</v>
      </c>
      <c r="N420" s="8">
        <v>0</v>
      </c>
      <c r="O420" s="8">
        <f t="shared" si="41"/>
        <v>0</v>
      </c>
      <c r="P420" s="18">
        <v>7</v>
      </c>
      <c r="Q420" s="8" t="str">
        <f t="shared" ca="1" si="37"/>
        <v>No promotion</v>
      </c>
      <c r="R420" s="10">
        <f t="shared" si="42"/>
        <v>15288</v>
      </c>
    </row>
    <row r="421" spans="1:18" ht="15" x14ac:dyDescent="0.25">
      <c r="A421" s="11">
        <v>420</v>
      </c>
      <c r="B421" s="12" t="s">
        <v>463</v>
      </c>
      <c r="C421" s="12" t="s">
        <v>20</v>
      </c>
      <c r="D421" s="13">
        <v>43765</v>
      </c>
      <c r="E421" s="14">
        <f t="shared" ca="1" si="38"/>
        <v>4</v>
      </c>
      <c r="F421" s="18" t="str">
        <f t="shared" ca="1" si="39"/>
        <v>Senior</v>
      </c>
      <c r="G421" s="11" t="s">
        <v>42</v>
      </c>
      <c r="H421" s="12" t="s">
        <v>15</v>
      </c>
      <c r="I421" s="12" t="s">
        <v>29</v>
      </c>
      <c r="J421" s="12">
        <v>2715</v>
      </c>
      <c r="K421" s="12">
        <f t="shared" si="40"/>
        <v>32580</v>
      </c>
      <c r="L421" s="12">
        <v>2</v>
      </c>
      <c r="M421" s="12">
        <v>0</v>
      </c>
      <c r="N421" s="12">
        <v>0</v>
      </c>
      <c r="O421" s="12">
        <f t="shared" si="41"/>
        <v>0</v>
      </c>
      <c r="P421" s="19">
        <v>3</v>
      </c>
      <c r="Q421" s="12" t="str">
        <f t="shared" ca="1" si="37"/>
        <v>No promotion</v>
      </c>
      <c r="R421" s="14">
        <f t="shared" si="42"/>
        <v>32580</v>
      </c>
    </row>
    <row r="422" spans="1:18" ht="15" x14ac:dyDescent="0.25">
      <c r="A422" s="7">
        <v>421</v>
      </c>
      <c r="B422" s="8" t="s">
        <v>464</v>
      </c>
      <c r="C422" s="8" t="s">
        <v>13</v>
      </c>
      <c r="D422" s="9">
        <v>43781</v>
      </c>
      <c r="E422" s="10">
        <f t="shared" ca="1" si="38"/>
        <v>4</v>
      </c>
      <c r="F422" s="18" t="str">
        <f t="shared" ca="1" si="39"/>
        <v>Senior</v>
      </c>
      <c r="G422" s="7" t="s">
        <v>23</v>
      </c>
      <c r="H422" s="8" t="s">
        <v>38</v>
      </c>
      <c r="I422" s="8" t="s">
        <v>29</v>
      </c>
      <c r="J422" s="8">
        <v>1158</v>
      </c>
      <c r="K422" s="8">
        <f t="shared" si="40"/>
        <v>13896</v>
      </c>
      <c r="L422" s="8">
        <v>5</v>
      </c>
      <c r="M422" s="8">
        <v>0</v>
      </c>
      <c r="N422" s="8">
        <v>0</v>
      </c>
      <c r="O422" s="8">
        <f t="shared" si="41"/>
        <v>0</v>
      </c>
      <c r="P422" s="18">
        <v>0</v>
      </c>
      <c r="Q422" s="8" t="str">
        <f t="shared" ca="1" si="37"/>
        <v>No promotion</v>
      </c>
      <c r="R422" s="10">
        <f t="shared" si="42"/>
        <v>13896</v>
      </c>
    </row>
    <row r="423" spans="1:18" ht="15" x14ac:dyDescent="0.25">
      <c r="A423" s="11">
        <v>422</v>
      </c>
      <c r="B423" s="12" t="s">
        <v>465</v>
      </c>
      <c r="C423" s="12" t="s">
        <v>13</v>
      </c>
      <c r="D423" s="13">
        <v>43314</v>
      </c>
      <c r="E423" s="14">
        <f t="shared" ca="1" si="38"/>
        <v>6</v>
      </c>
      <c r="F423" s="18" t="str">
        <f t="shared" ca="1" si="39"/>
        <v>Lead</v>
      </c>
      <c r="G423" s="11" t="s">
        <v>45</v>
      </c>
      <c r="H423" s="12" t="s">
        <v>15</v>
      </c>
      <c r="I423" s="12" t="s">
        <v>407</v>
      </c>
      <c r="J423" s="12">
        <v>1986</v>
      </c>
      <c r="K423" s="12">
        <f t="shared" si="40"/>
        <v>23832</v>
      </c>
      <c r="L423" s="12">
        <v>3</v>
      </c>
      <c r="M423" s="12">
        <v>1</v>
      </c>
      <c r="N423" s="12">
        <v>0</v>
      </c>
      <c r="O423" s="12">
        <f t="shared" si="41"/>
        <v>1</v>
      </c>
      <c r="P423" s="19">
        <v>14</v>
      </c>
      <c r="Q423" s="12" t="str">
        <f t="shared" ca="1" si="37"/>
        <v>No promotion</v>
      </c>
      <c r="R423" s="14">
        <f t="shared" si="42"/>
        <v>23832</v>
      </c>
    </row>
    <row r="424" spans="1:18" ht="15" x14ac:dyDescent="0.25">
      <c r="A424" s="7">
        <v>423</v>
      </c>
      <c r="B424" s="8" t="s">
        <v>466</v>
      </c>
      <c r="C424" s="8" t="s">
        <v>13</v>
      </c>
      <c r="D424" s="9">
        <v>43826</v>
      </c>
      <c r="E424" s="10">
        <f t="shared" ca="1" si="38"/>
        <v>4</v>
      </c>
      <c r="F424" s="18" t="str">
        <f t="shared" ca="1" si="39"/>
        <v>Senior</v>
      </c>
      <c r="G424" s="7" t="s">
        <v>23</v>
      </c>
      <c r="H424" s="8" t="s">
        <v>18</v>
      </c>
      <c r="I424" s="8" t="s">
        <v>47</v>
      </c>
      <c r="J424" s="8">
        <v>3299</v>
      </c>
      <c r="K424" s="8">
        <f t="shared" si="40"/>
        <v>39588</v>
      </c>
      <c r="L424" s="8">
        <v>5</v>
      </c>
      <c r="M424" s="8">
        <v>1</v>
      </c>
      <c r="N424" s="8">
        <v>0</v>
      </c>
      <c r="O424" s="8">
        <f t="shared" si="41"/>
        <v>1</v>
      </c>
      <c r="P424" s="18">
        <v>0</v>
      </c>
      <c r="Q424" s="8" t="str">
        <f t="shared" ca="1" si="37"/>
        <v>No promotion</v>
      </c>
      <c r="R424" s="10">
        <f t="shared" si="42"/>
        <v>39588</v>
      </c>
    </row>
    <row r="425" spans="1:18" ht="15" x14ac:dyDescent="0.25">
      <c r="A425" s="11">
        <v>424</v>
      </c>
      <c r="B425" s="12" t="s">
        <v>467</v>
      </c>
      <c r="C425" s="12" t="s">
        <v>13</v>
      </c>
      <c r="D425" s="13">
        <v>43062</v>
      </c>
      <c r="E425" s="14">
        <f t="shared" ca="1" si="38"/>
        <v>6</v>
      </c>
      <c r="F425" s="18" t="str">
        <f t="shared" ca="1" si="39"/>
        <v>Lead</v>
      </c>
      <c r="G425" s="11" t="s">
        <v>14</v>
      </c>
      <c r="H425" s="12" t="s">
        <v>15</v>
      </c>
      <c r="I425" s="12" t="s">
        <v>25</v>
      </c>
      <c r="J425" s="12">
        <v>2405</v>
      </c>
      <c r="K425" s="12">
        <f t="shared" si="40"/>
        <v>28860</v>
      </c>
      <c r="L425" s="12">
        <v>5</v>
      </c>
      <c r="M425" s="12">
        <v>0</v>
      </c>
      <c r="N425" s="12">
        <v>0</v>
      </c>
      <c r="O425" s="12">
        <f t="shared" si="41"/>
        <v>0</v>
      </c>
      <c r="P425" s="19">
        <v>97</v>
      </c>
      <c r="Q425" s="12" t="str">
        <f t="shared" ca="1" si="37"/>
        <v>promotion</v>
      </c>
      <c r="R425" s="14">
        <f t="shared" si="42"/>
        <v>28860.2</v>
      </c>
    </row>
    <row r="426" spans="1:18" ht="15" x14ac:dyDescent="0.25">
      <c r="A426" s="7">
        <v>425</v>
      </c>
      <c r="B426" s="8" t="s">
        <v>468</v>
      </c>
      <c r="C426" s="8" t="s">
        <v>13</v>
      </c>
      <c r="D426" s="9">
        <v>44027</v>
      </c>
      <c r="E426" s="10">
        <f t="shared" ca="1" si="38"/>
        <v>4</v>
      </c>
      <c r="F426" s="18" t="str">
        <f t="shared" ca="1" si="39"/>
        <v>Senior</v>
      </c>
      <c r="G426" s="7" t="s">
        <v>42</v>
      </c>
      <c r="H426" s="8" t="s">
        <v>15</v>
      </c>
      <c r="I426" s="8" t="s">
        <v>29</v>
      </c>
      <c r="J426" s="8">
        <v>2205</v>
      </c>
      <c r="K426" s="8">
        <f t="shared" si="40"/>
        <v>26460</v>
      </c>
      <c r="L426" s="8">
        <v>3</v>
      </c>
      <c r="M426" s="8">
        <v>0</v>
      </c>
      <c r="N426" s="8">
        <v>0</v>
      </c>
      <c r="O426" s="8">
        <f t="shared" si="41"/>
        <v>0</v>
      </c>
      <c r="P426" s="18">
        <v>4</v>
      </c>
      <c r="Q426" s="8" t="str">
        <f t="shared" ca="1" si="37"/>
        <v>No promotion</v>
      </c>
      <c r="R426" s="10">
        <f t="shared" si="42"/>
        <v>26460</v>
      </c>
    </row>
    <row r="427" spans="1:18" ht="15" x14ac:dyDescent="0.25">
      <c r="A427" s="11">
        <v>426</v>
      </c>
      <c r="B427" s="12" t="s">
        <v>469</v>
      </c>
      <c r="C427" s="12" t="s">
        <v>13</v>
      </c>
      <c r="D427" s="13">
        <v>42562</v>
      </c>
      <c r="E427" s="14">
        <f t="shared" ca="1" si="38"/>
        <v>8</v>
      </c>
      <c r="F427" s="18" t="str">
        <f t="shared" ca="1" si="39"/>
        <v>Over Qlualifided</v>
      </c>
      <c r="G427" s="11" t="s">
        <v>23</v>
      </c>
      <c r="H427" s="12" t="s">
        <v>15</v>
      </c>
      <c r="I427" s="12" t="s">
        <v>407</v>
      </c>
      <c r="J427" s="12">
        <v>2651</v>
      </c>
      <c r="K427" s="12">
        <f t="shared" si="40"/>
        <v>31812</v>
      </c>
      <c r="L427" s="12">
        <v>3</v>
      </c>
      <c r="M427" s="12">
        <v>0</v>
      </c>
      <c r="N427" s="12">
        <v>0</v>
      </c>
      <c r="O427" s="12">
        <f t="shared" si="41"/>
        <v>0</v>
      </c>
      <c r="P427" s="19">
        <v>6</v>
      </c>
      <c r="Q427" s="12" t="str">
        <f t="shared" ca="1" si="37"/>
        <v>No promotion</v>
      </c>
      <c r="R427" s="14">
        <f t="shared" si="42"/>
        <v>31812</v>
      </c>
    </row>
    <row r="428" spans="1:18" ht="15" x14ac:dyDescent="0.25">
      <c r="A428" s="7">
        <v>427</v>
      </c>
      <c r="B428" s="8" t="s">
        <v>470</v>
      </c>
      <c r="C428" s="8" t="s">
        <v>13</v>
      </c>
      <c r="D428" s="9">
        <v>43615</v>
      </c>
      <c r="E428" s="10">
        <f t="shared" ca="1" si="38"/>
        <v>5</v>
      </c>
      <c r="F428" s="18" t="str">
        <f t="shared" ca="1" si="39"/>
        <v>Senior</v>
      </c>
      <c r="G428" s="7" t="s">
        <v>33</v>
      </c>
      <c r="H428" s="8" t="s">
        <v>15</v>
      </c>
      <c r="I428" s="8" t="s">
        <v>29</v>
      </c>
      <c r="J428" s="8">
        <v>1693</v>
      </c>
      <c r="K428" s="8">
        <f t="shared" si="40"/>
        <v>20316</v>
      </c>
      <c r="L428" s="8">
        <v>4.5</v>
      </c>
      <c r="M428" s="8">
        <v>2</v>
      </c>
      <c r="N428" s="8">
        <v>5</v>
      </c>
      <c r="O428" s="8">
        <f t="shared" si="41"/>
        <v>7</v>
      </c>
      <c r="P428" s="18">
        <v>6</v>
      </c>
      <c r="Q428" s="8" t="str">
        <f t="shared" ca="1" si="37"/>
        <v>No promotion</v>
      </c>
      <c r="R428" s="10">
        <f t="shared" si="42"/>
        <v>20316</v>
      </c>
    </row>
    <row r="429" spans="1:18" ht="15" x14ac:dyDescent="0.25">
      <c r="A429" s="11">
        <v>428</v>
      </c>
      <c r="B429" s="12" t="s">
        <v>471</v>
      </c>
      <c r="C429" s="12" t="s">
        <v>20</v>
      </c>
      <c r="D429" s="13">
        <v>43821</v>
      </c>
      <c r="E429" s="14">
        <f t="shared" ca="1" si="38"/>
        <v>4</v>
      </c>
      <c r="F429" s="18" t="str">
        <f t="shared" ca="1" si="39"/>
        <v>Senior</v>
      </c>
      <c r="G429" s="11" t="s">
        <v>31</v>
      </c>
      <c r="H429" s="12" t="s">
        <v>15</v>
      </c>
      <c r="I429" s="12" t="s">
        <v>25</v>
      </c>
      <c r="J429" s="12">
        <v>1690</v>
      </c>
      <c r="K429" s="12">
        <f t="shared" si="40"/>
        <v>20280</v>
      </c>
      <c r="L429" s="12">
        <v>1</v>
      </c>
      <c r="M429" s="12">
        <v>0</v>
      </c>
      <c r="N429" s="12">
        <v>0</v>
      </c>
      <c r="O429" s="12">
        <f t="shared" si="41"/>
        <v>0</v>
      </c>
      <c r="P429" s="19">
        <v>6</v>
      </c>
      <c r="Q429" s="12" t="str">
        <f t="shared" ca="1" si="37"/>
        <v>No promotion</v>
      </c>
      <c r="R429" s="14">
        <f t="shared" si="42"/>
        <v>20280</v>
      </c>
    </row>
    <row r="430" spans="1:18" ht="15" x14ac:dyDescent="0.25">
      <c r="A430" s="7">
        <v>429</v>
      </c>
      <c r="B430" s="8" t="s">
        <v>472</v>
      </c>
      <c r="C430" s="8" t="s">
        <v>13</v>
      </c>
      <c r="D430" s="9">
        <v>43499</v>
      </c>
      <c r="E430" s="10">
        <f t="shared" ca="1" si="38"/>
        <v>5</v>
      </c>
      <c r="F430" s="18" t="str">
        <f t="shared" ca="1" si="39"/>
        <v>Senior</v>
      </c>
      <c r="G430" s="7" t="s">
        <v>33</v>
      </c>
      <c r="H430" s="8" t="s">
        <v>15</v>
      </c>
      <c r="I430" s="8" t="s">
        <v>25</v>
      </c>
      <c r="J430" s="8">
        <v>766</v>
      </c>
      <c r="K430" s="8">
        <f t="shared" si="40"/>
        <v>9192</v>
      </c>
      <c r="L430" s="8">
        <v>3</v>
      </c>
      <c r="M430" s="8">
        <v>0</v>
      </c>
      <c r="N430" s="8">
        <v>0</v>
      </c>
      <c r="O430" s="8">
        <f t="shared" si="41"/>
        <v>0</v>
      </c>
      <c r="P430" s="18">
        <v>5</v>
      </c>
      <c r="Q430" s="8" t="str">
        <f t="shared" ca="1" si="37"/>
        <v>No promotion</v>
      </c>
      <c r="R430" s="10">
        <f t="shared" si="42"/>
        <v>9192</v>
      </c>
    </row>
    <row r="431" spans="1:18" ht="15" x14ac:dyDescent="0.25">
      <c r="A431" s="11">
        <v>430</v>
      </c>
      <c r="B431" s="12" t="s">
        <v>473</v>
      </c>
      <c r="C431" s="12" t="s">
        <v>13</v>
      </c>
      <c r="D431" s="13">
        <v>43661</v>
      </c>
      <c r="E431" s="14">
        <f t="shared" ca="1" si="38"/>
        <v>5</v>
      </c>
      <c r="F431" s="18" t="str">
        <f t="shared" ca="1" si="39"/>
        <v>Senior</v>
      </c>
      <c r="G431" s="11" t="s">
        <v>100</v>
      </c>
      <c r="H431" s="12" t="s">
        <v>15</v>
      </c>
      <c r="I431" s="12" t="s">
        <v>47</v>
      </c>
      <c r="J431" s="12">
        <v>2542</v>
      </c>
      <c r="K431" s="12">
        <f t="shared" si="40"/>
        <v>30504</v>
      </c>
      <c r="L431" s="12">
        <v>3</v>
      </c>
      <c r="M431" s="12">
        <v>1</v>
      </c>
      <c r="N431" s="12">
        <v>0</v>
      </c>
      <c r="O431" s="12">
        <f t="shared" si="41"/>
        <v>1</v>
      </c>
      <c r="P431" s="19">
        <v>3</v>
      </c>
      <c r="Q431" s="12" t="str">
        <f t="shared" ca="1" si="37"/>
        <v>No promotion</v>
      </c>
      <c r="R431" s="14">
        <f t="shared" si="42"/>
        <v>30504</v>
      </c>
    </row>
    <row r="432" spans="1:18" ht="15" x14ac:dyDescent="0.25">
      <c r="A432" s="7">
        <v>431</v>
      </c>
      <c r="B432" s="8" t="s">
        <v>474</v>
      </c>
      <c r="C432" s="8" t="s">
        <v>20</v>
      </c>
      <c r="D432" s="9">
        <v>42654</v>
      </c>
      <c r="E432" s="10">
        <f t="shared" ca="1" si="38"/>
        <v>7</v>
      </c>
      <c r="F432" s="18" t="str">
        <f t="shared" ca="1" si="39"/>
        <v>Lead</v>
      </c>
      <c r="G432" s="7" t="s">
        <v>65</v>
      </c>
      <c r="H432" s="8" t="s">
        <v>24</v>
      </c>
      <c r="I432" s="8" t="s">
        <v>407</v>
      </c>
      <c r="J432" s="8">
        <v>1966</v>
      </c>
      <c r="K432" s="8">
        <f t="shared" si="40"/>
        <v>23592</v>
      </c>
      <c r="L432" s="8">
        <v>4.5</v>
      </c>
      <c r="M432" s="8">
        <v>0</v>
      </c>
      <c r="N432" s="8">
        <v>0</v>
      </c>
      <c r="O432" s="8">
        <f t="shared" si="41"/>
        <v>0</v>
      </c>
      <c r="P432" s="18">
        <v>8</v>
      </c>
      <c r="Q432" s="8" t="str">
        <f t="shared" ca="1" si="37"/>
        <v>No promotion</v>
      </c>
      <c r="R432" s="10">
        <f t="shared" si="42"/>
        <v>23592</v>
      </c>
    </row>
    <row r="433" spans="1:18" ht="15" x14ac:dyDescent="0.25">
      <c r="A433" s="11">
        <v>432</v>
      </c>
      <c r="B433" s="12" t="s">
        <v>475</v>
      </c>
      <c r="C433" s="12" t="s">
        <v>13</v>
      </c>
      <c r="D433" s="13">
        <v>43652</v>
      </c>
      <c r="E433" s="14">
        <f t="shared" ca="1" si="38"/>
        <v>5</v>
      </c>
      <c r="F433" s="18" t="str">
        <f t="shared" ca="1" si="39"/>
        <v>Senior</v>
      </c>
      <c r="G433" s="11" t="s">
        <v>23</v>
      </c>
      <c r="H433" s="12" t="s">
        <v>15</v>
      </c>
      <c r="I433" s="12" t="s">
        <v>25</v>
      </c>
      <c r="J433" s="12">
        <v>2977</v>
      </c>
      <c r="K433" s="12">
        <f t="shared" si="40"/>
        <v>35724</v>
      </c>
      <c r="L433" s="12">
        <v>4.5</v>
      </c>
      <c r="M433" s="12">
        <v>0</v>
      </c>
      <c r="N433" s="12">
        <v>0</v>
      </c>
      <c r="O433" s="12">
        <f t="shared" si="41"/>
        <v>0</v>
      </c>
      <c r="P433" s="19">
        <v>8</v>
      </c>
      <c r="Q433" s="12" t="str">
        <f t="shared" ca="1" si="37"/>
        <v>No promotion</v>
      </c>
      <c r="R433" s="14">
        <f t="shared" si="42"/>
        <v>35724</v>
      </c>
    </row>
    <row r="434" spans="1:18" ht="15" x14ac:dyDescent="0.25">
      <c r="A434" s="7">
        <v>433</v>
      </c>
      <c r="B434" s="8" t="s">
        <v>476</v>
      </c>
      <c r="C434" s="8" t="s">
        <v>13</v>
      </c>
      <c r="D434" s="9">
        <v>43043</v>
      </c>
      <c r="E434" s="10">
        <f t="shared" ca="1" si="38"/>
        <v>6</v>
      </c>
      <c r="F434" s="18" t="str">
        <f t="shared" ca="1" si="39"/>
        <v>Lead</v>
      </c>
      <c r="G434" s="7" t="s">
        <v>58</v>
      </c>
      <c r="H434" s="8" t="s">
        <v>24</v>
      </c>
      <c r="I434" s="8" t="s">
        <v>25</v>
      </c>
      <c r="J434" s="8">
        <v>1404</v>
      </c>
      <c r="K434" s="8">
        <f t="shared" si="40"/>
        <v>16848</v>
      </c>
      <c r="L434" s="8">
        <v>1</v>
      </c>
      <c r="M434" s="8">
        <v>5</v>
      </c>
      <c r="N434" s="8">
        <v>0</v>
      </c>
      <c r="O434" s="8">
        <f t="shared" si="41"/>
        <v>5</v>
      </c>
      <c r="P434" s="18">
        <v>10</v>
      </c>
      <c r="Q434" s="8" t="str">
        <f t="shared" ca="1" si="37"/>
        <v>No promotion</v>
      </c>
      <c r="R434" s="10">
        <f t="shared" si="42"/>
        <v>16848</v>
      </c>
    </row>
    <row r="435" spans="1:18" ht="15" x14ac:dyDescent="0.25">
      <c r="A435" s="11">
        <v>434</v>
      </c>
      <c r="B435" s="12" t="s">
        <v>477</v>
      </c>
      <c r="C435" s="12" t="s">
        <v>20</v>
      </c>
      <c r="D435" s="13">
        <v>43136</v>
      </c>
      <c r="E435" s="14">
        <f t="shared" ca="1" si="38"/>
        <v>6</v>
      </c>
      <c r="F435" s="18" t="str">
        <f t="shared" ca="1" si="39"/>
        <v>Lead</v>
      </c>
      <c r="G435" s="11" t="s">
        <v>14</v>
      </c>
      <c r="H435" s="12" t="s">
        <v>38</v>
      </c>
      <c r="I435" s="12" t="s">
        <v>29</v>
      </c>
      <c r="J435" s="12">
        <v>1848</v>
      </c>
      <c r="K435" s="12">
        <f t="shared" si="40"/>
        <v>22176</v>
      </c>
      <c r="L435" s="12">
        <v>3</v>
      </c>
      <c r="M435" s="12">
        <v>0</v>
      </c>
      <c r="N435" s="12">
        <v>0</v>
      </c>
      <c r="O435" s="12">
        <f t="shared" si="41"/>
        <v>0</v>
      </c>
      <c r="P435" s="19">
        <v>2</v>
      </c>
      <c r="Q435" s="12" t="str">
        <f t="shared" ca="1" si="37"/>
        <v>No promotion</v>
      </c>
      <c r="R435" s="14">
        <f t="shared" si="42"/>
        <v>22176</v>
      </c>
    </row>
    <row r="436" spans="1:18" ht="15" x14ac:dyDescent="0.25">
      <c r="A436" s="7">
        <v>435</v>
      </c>
      <c r="B436" s="8" t="s">
        <v>478</v>
      </c>
      <c r="C436" s="8" t="s">
        <v>20</v>
      </c>
      <c r="D436" s="9">
        <v>44082</v>
      </c>
      <c r="E436" s="10">
        <f t="shared" ca="1" si="38"/>
        <v>4</v>
      </c>
      <c r="F436" s="18" t="str">
        <f t="shared" ca="1" si="39"/>
        <v>Senior</v>
      </c>
      <c r="G436" s="7" t="s">
        <v>23</v>
      </c>
      <c r="H436" s="8" t="s">
        <v>15</v>
      </c>
      <c r="I436" s="8" t="s">
        <v>29</v>
      </c>
      <c r="J436" s="8">
        <v>2069</v>
      </c>
      <c r="K436" s="8">
        <f t="shared" si="40"/>
        <v>24828</v>
      </c>
      <c r="L436" s="8">
        <v>3</v>
      </c>
      <c r="M436" s="8">
        <v>2</v>
      </c>
      <c r="N436" s="8">
        <v>5</v>
      </c>
      <c r="O436" s="8">
        <f t="shared" si="41"/>
        <v>7</v>
      </c>
      <c r="P436" s="18">
        <v>6</v>
      </c>
      <c r="Q436" s="8" t="str">
        <f t="shared" ca="1" si="37"/>
        <v>No promotion</v>
      </c>
      <c r="R436" s="10">
        <f t="shared" si="42"/>
        <v>24828</v>
      </c>
    </row>
    <row r="437" spans="1:18" ht="15" x14ac:dyDescent="0.25">
      <c r="A437" s="11">
        <v>436</v>
      </c>
      <c r="B437" s="12" t="s">
        <v>479</v>
      </c>
      <c r="C437" s="12" t="s">
        <v>13</v>
      </c>
      <c r="D437" s="13">
        <v>44122</v>
      </c>
      <c r="E437" s="14">
        <f t="shared" ca="1" si="38"/>
        <v>3</v>
      </c>
      <c r="F437" s="18" t="str">
        <f t="shared" ca="1" si="39"/>
        <v>Junior</v>
      </c>
      <c r="G437" s="11" t="s">
        <v>58</v>
      </c>
      <c r="H437" s="12" t="s">
        <v>18</v>
      </c>
      <c r="I437" s="12" t="s">
        <v>29</v>
      </c>
      <c r="J437" s="12">
        <v>1072</v>
      </c>
      <c r="K437" s="12">
        <f t="shared" si="40"/>
        <v>12864</v>
      </c>
      <c r="L437" s="12">
        <v>4.5</v>
      </c>
      <c r="M437" s="12">
        <v>0</v>
      </c>
      <c r="N437" s="12">
        <v>0</v>
      </c>
      <c r="O437" s="12">
        <f t="shared" si="41"/>
        <v>0</v>
      </c>
      <c r="P437" s="19">
        <v>6</v>
      </c>
      <c r="Q437" s="12" t="str">
        <f t="shared" ca="1" si="37"/>
        <v>No promotion</v>
      </c>
      <c r="R437" s="14">
        <f t="shared" si="42"/>
        <v>12864</v>
      </c>
    </row>
    <row r="438" spans="1:18" ht="15" x14ac:dyDescent="0.25">
      <c r="A438" s="7">
        <v>437</v>
      </c>
      <c r="B438" s="8" t="s">
        <v>480</v>
      </c>
      <c r="C438" s="8" t="s">
        <v>20</v>
      </c>
      <c r="D438" s="9">
        <v>43813</v>
      </c>
      <c r="E438" s="10">
        <f t="shared" ca="1" si="38"/>
        <v>4</v>
      </c>
      <c r="F438" s="18" t="str">
        <f t="shared" ca="1" si="39"/>
        <v>Senior</v>
      </c>
      <c r="G438" s="7" t="s">
        <v>28</v>
      </c>
      <c r="H438" s="8" t="s">
        <v>15</v>
      </c>
      <c r="I438" s="8" t="s">
        <v>25</v>
      </c>
      <c r="J438" s="8">
        <v>1984</v>
      </c>
      <c r="K438" s="8">
        <f t="shared" si="40"/>
        <v>23808</v>
      </c>
      <c r="L438" s="8">
        <v>1</v>
      </c>
      <c r="M438" s="8">
        <v>1</v>
      </c>
      <c r="N438" s="8">
        <v>0</v>
      </c>
      <c r="O438" s="8">
        <f t="shared" si="41"/>
        <v>1</v>
      </c>
      <c r="P438" s="18">
        <v>8</v>
      </c>
      <c r="Q438" s="8" t="str">
        <f t="shared" ca="1" si="37"/>
        <v>No promotion</v>
      </c>
      <c r="R438" s="10">
        <f t="shared" si="42"/>
        <v>23808</v>
      </c>
    </row>
    <row r="439" spans="1:18" ht="15" x14ac:dyDescent="0.25">
      <c r="A439" s="11">
        <v>438</v>
      </c>
      <c r="B439" s="12" t="s">
        <v>481</v>
      </c>
      <c r="C439" s="12" t="s">
        <v>20</v>
      </c>
      <c r="D439" s="13">
        <v>44064</v>
      </c>
      <c r="E439" s="14">
        <f t="shared" ca="1" si="38"/>
        <v>4</v>
      </c>
      <c r="F439" s="18" t="str">
        <f t="shared" ca="1" si="39"/>
        <v>Senior</v>
      </c>
      <c r="G439" s="11" t="s">
        <v>33</v>
      </c>
      <c r="H439" s="12" t="s">
        <v>15</v>
      </c>
      <c r="I439" s="12" t="s">
        <v>29</v>
      </c>
      <c r="J439" s="12">
        <v>999</v>
      </c>
      <c r="K439" s="12">
        <f t="shared" si="40"/>
        <v>11988</v>
      </c>
      <c r="L439" s="12">
        <v>1</v>
      </c>
      <c r="M439" s="12">
        <v>5</v>
      </c>
      <c r="N439" s="12">
        <v>0</v>
      </c>
      <c r="O439" s="12">
        <f t="shared" si="41"/>
        <v>5</v>
      </c>
      <c r="P439" s="19">
        <v>61</v>
      </c>
      <c r="Q439" s="12" t="str">
        <f t="shared" ca="1" si="37"/>
        <v>No promotion</v>
      </c>
      <c r="R439" s="14">
        <f t="shared" si="42"/>
        <v>11988</v>
      </c>
    </row>
    <row r="440" spans="1:18" ht="15" x14ac:dyDescent="0.25">
      <c r="A440" s="7">
        <v>439</v>
      </c>
      <c r="B440" s="8" t="s">
        <v>482</v>
      </c>
      <c r="C440" s="8" t="s">
        <v>13</v>
      </c>
      <c r="D440" s="9">
        <v>43966</v>
      </c>
      <c r="E440" s="10">
        <f t="shared" ca="1" si="38"/>
        <v>4</v>
      </c>
      <c r="F440" s="18" t="str">
        <f t="shared" ca="1" si="39"/>
        <v>Senior</v>
      </c>
      <c r="G440" s="7" t="s">
        <v>14</v>
      </c>
      <c r="H440" s="8" t="s">
        <v>38</v>
      </c>
      <c r="I440" s="8" t="s">
        <v>16</v>
      </c>
      <c r="J440" s="8">
        <v>2915</v>
      </c>
      <c r="K440" s="8">
        <f t="shared" si="40"/>
        <v>34980</v>
      </c>
      <c r="L440" s="8">
        <v>3</v>
      </c>
      <c r="M440" s="8">
        <v>0</v>
      </c>
      <c r="N440" s="8">
        <v>0</v>
      </c>
      <c r="O440" s="8">
        <f t="shared" si="41"/>
        <v>0</v>
      </c>
      <c r="P440" s="18">
        <v>5</v>
      </c>
      <c r="Q440" s="8" t="str">
        <f t="shared" ca="1" si="37"/>
        <v>No promotion</v>
      </c>
      <c r="R440" s="10">
        <f t="shared" si="42"/>
        <v>34980</v>
      </c>
    </row>
    <row r="441" spans="1:18" ht="15" x14ac:dyDescent="0.25">
      <c r="A441" s="11">
        <v>440</v>
      </c>
      <c r="B441" s="12" t="s">
        <v>483</v>
      </c>
      <c r="C441" s="12" t="s">
        <v>13</v>
      </c>
      <c r="D441" s="13">
        <v>43770</v>
      </c>
      <c r="E441" s="14">
        <f t="shared" ca="1" si="38"/>
        <v>4</v>
      </c>
      <c r="F441" s="18" t="str">
        <f t="shared" ca="1" si="39"/>
        <v>Senior</v>
      </c>
      <c r="G441" s="11" t="s">
        <v>42</v>
      </c>
      <c r="H441" s="12" t="s">
        <v>15</v>
      </c>
      <c r="I441" s="12" t="s">
        <v>407</v>
      </c>
      <c r="J441" s="12">
        <v>3158</v>
      </c>
      <c r="K441" s="12">
        <f t="shared" si="40"/>
        <v>37896</v>
      </c>
      <c r="L441" s="12">
        <v>4.5</v>
      </c>
      <c r="M441" s="12">
        <v>3</v>
      </c>
      <c r="N441" s="12">
        <v>0</v>
      </c>
      <c r="O441" s="12">
        <f t="shared" si="41"/>
        <v>3</v>
      </c>
      <c r="P441" s="19">
        <v>7</v>
      </c>
      <c r="Q441" s="12" t="str">
        <f t="shared" ca="1" si="37"/>
        <v>No promotion</v>
      </c>
      <c r="R441" s="14">
        <f t="shared" si="42"/>
        <v>37896</v>
      </c>
    </row>
    <row r="442" spans="1:18" ht="15" x14ac:dyDescent="0.25">
      <c r="A442" s="7">
        <v>441</v>
      </c>
      <c r="B442" s="8" t="s">
        <v>484</v>
      </c>
      <c r="C442" s="8" t="s">
        <v>20</v>
      </c>
      <c r="D442" s="9">
        <v>42977</v>
      </c>
      <c r="E442" s="10">
        <f t="shared" ca="1" si="38"/>
        <v>7</v>
      </c>
      <c r="F442" s="18" t="str">
        <f t="shared" ca="1" si="39"/>
        <v>Lead</v>
      </c>
      <c r="G442" s="7" t="s">
        <v>40</v>
      </c>
      <c r="H442" s="8" t="s">
        <v>15</v>
      </c>
      <c r="I442" s="8" t="s">
        <v>29</v>
      </c>
      <c r="J442" s="8">
        <v>711</v>
      </c>
      <c r="K442" s="8">
        <f t="shared" si="40"/>
        <v>8532</v>
      </c>
      <c r="L442" s="8">
        <v>5</v>
      </c>
      <c r="M442" s="8">
        <v>0</v>
      </c>
      <c r="N442" s="8">
        <v>0</v>
      </c>
      <c r="O442" s="8">
        <f t="shared" si="41"/>
        <v>0</v>
      </c>
      <c r="P442" s="18">
        <v>10</v>
      </c>
      <c r="Q442" s="8" t="str">
        <f t="shared" ca="1" si="37"/>
        <v>No promotion</v>
      </c>
      <c r="R442" s="10">
        <f t="shared" si="42"/>
        <v>8532</v>
      </c>
    </row>
    <row r="443" spans="1:18" ht="15" x14ac:dyDescent="0.25">
      <c r="A443" s="11">
        <v>442</v>
      </c>
      <c r="B443" s="12" t="s">
        <v>485</v>
      </c>
      <c r="C443" s="12" t="s">
        <v>13</v>
      </c>
      <c r="D443" s="13">
        <v>43195</v>
      </c>
      <c r="E443" s="14">
        <f t="shared" ca="1" si="38"/>
        <v>6</v>
      </c>
      <c r="F443" s="18" t="str">
        <f t="shared" ca="1" si="39"/>
        <v>Lead</v>
      </c>
      <c r="G443" s="11" t="s">
        <v>14</v>
      </c>
      <c r="H443" s="12" t="s">
        <v>18</v>
      </c>
      <c r="I443" s="12" t="s">
        <v>16</v>
      </c>
      <c r="J443" s="12">
        <v>899</v>
      </c>
      <c r="K443" s="12">
        <f t="shared" si="40"/>
        <v>10788</v>
      </c>
      <c r="L443" s="12">
        <v>5</v>
      </c>
      <c r="M443" s="12">
        <v>6</v>
      </c>
      <c r="N443" s="12">
        <v>0</v>
      </c>
      <c r="O443" s="12">
        <f t="shared" si="41"/>
        <v>6</v>
      </c>
      <c r="P443" s="19">
        <v>38</v>
      </c>
      <c r="Q443" s="12" t="str">
        <f t="shared" ca="1" si="37"/>
        <v>promotion</v>
      </c>
      <c r="R443" s="14">
        <f t="shared" si="42"/>
        <v>10788</v>
      </c>
    </row>
    <row r="444" spans="1:18" ht="15" x14ac:dyDescent="0.25">
      <c r="A444" s="7">
        <v>443</v>
      </c>
      <c r="B444" s="8" t="s">
        <v>486</v>
      </c>
      <c r="C444" s="8" t="s">
        <v>13</v>
      </c>
      <c r="D444" s="9">
        <v>43900</v>
      </c>
      <c r="E444" s="10">
        <f t="shared" ca="1" si="38"/>
        <v>4</v>
      </c>
      <c r="F444" s="18" t="str">
        <f t="shared" ca="1" si="39"/>
        <v>Senior</v>
      </c>
      <c r="G444" s="7" t="s">
        <v>33</v>
      </c>
      <c r="H444" s="8" t="s">
        <v>15</v>
      </c>
      <c r="I444" s="8" t="s">
        <v>25</v>
      </c>
      <c r="J444" s="8">
        <v>2571</v>
      </c>
      <c r="K444" s="8">
        <f t="shared" si="40"/>
        <v>30852</v>
      </c>
      <c r="L444" s="8">
        <v>3</v>
      </c>
      <c r="M444" s="8">
        <v>1</v>
      </c>
      <c r="N444" s="8">
        <v>0</v>
      </c>
      <c r="O444" s="8">
        <f t="shared" si="41"/>
        <v>1</v>
      </c>
      <c r="P444" s="18">
        <v>6</v>
      </c>
      <c r="Q444" s="8" t="str">
        <f t="shared" ca="1" si="37"/>
        <v>No promotion</v>
      </c>
      <c r="R444" s="10">
        <f t="shared" si="42"/>
        <v>30852</v>
      </c>
    </row>
    <row r="445" spans="1:18" ht="15" x14ac:dyDescent="0.25">
      <c r="A445" s="11">
        <v>444</v>
      </c>
      <c r="B445" s="12" t="s">
        <v>487</v>
      </c>
      <c r="C445" s="12" t="s">
        <v>13</v>
      </c>
      <c r="D445" s="13">
        <v>43265</v>
      </c>
      <c r="E445" s="14">
        <f t="shared" ca="1" si="38"/>
        <v>6</v>
      </c>
      <c r="F445" s="18" t="str">
        <f t="shared" ca="1" si="39"/>
        <v>Lead</v>
      </c>
      <c r="G445" s="11" t="s">
        <v>14</v>
      </c>
      <c r="H445" s="12" t="s">
        <v>15</v>
      </c>
      <c r="I445" s="12" t="s">
        <v>407</v>
      </c>
      <c r="J445" s="12">
        <v>2437</v>
      </c>
      <c r="K445" s="12">
        <f t="shared" si="40"/>
        <v>29244</v>
      </c>
      <c r="L445" s="12">
        <v>5</v>
      </c>
      <c r="M445" s="12">
        <v>0</v>
      </c>
      <c r="N445" s="12">
        <v>4</v>
      </c>
      <c r="O445" s="12">
        <f t="shared" si="41"/>
        <v>4</v>
      </c>
      <c r="P445" s="19">
        <v>8</v>
      </c>
      <c r="Q445" s="12" t="str">
        <f t="shared" ca="1" si="37"/>
        <v>No promotion</v>
      </c>
      <c r="R445" s="14">
        <f t="shared" si="42"/>
        <v>29244</v>
      </c>
    </row>
    <row r="446" spans="1:18" ht="15" x14ac:dyDescent="0.25">
      <c r="A446" s="7">
        <v>445</v>
      </c>
      <c r="B446" s="8" t="s">
        <v>488</v>
      </c>
      <c r="C446" s="8" t="s">
        <v>20</v>
      </c>
      <c r="D446" s="9">
        <v>43542</v>
      </c>
      <c r="E446" s="10">
        <f t="shared" ca="1" si="38"/>
        <v>5</v>
      </c>
      <c r="F446" s="18" t="str">
        <f t="shared" ca="1" si="39"/>
        <v>Senior</v>
      </c>
      <c r="G446" s="7" t="s">
        <v>23</v>
      </c>
      <c r="H446" s="8" t="s">
        <v>15</v>
      </c>
      <c r="I446" s="8" t="s">
        <v>407</v>
      </c>
      <c r="J446" s="8">
        <v>2453</v>
      </c>
      <c r="K446" s="8">
        <f t="shared" si="40"/>
        <v>29436</v>
      </c>
      <c r="L446" s="8">
        <v>5</v>
      </c>
      <c r="M446" s="8">
        <v>1</v>
      </c>
      <c r="N446" s="8">
        <v>0</v>
      </c>
      <c r="O446" s="8">
        <f t="shared" si="41"/>
        <v>1</v>
      </c>
      <c r="P446" s="18">
        <v>6</v>
      </c>
      <c r="Q446" s="8" t="str">
        <f t="shared" ca="1" si="37"/>
        <v>No promotion</v>
      </c>
      <c r="R446" s="10">
        <f t="shared" si="42"/>
        <v>29436</v>
      </c>
    </row>
    <row r="447" spans="1:18" ht="15" x14ac:dyDescent="0.25">
      <c r="A447" s="11">
        <v>446</v>
      </c>
      <c r="B447" s="12" t="s">
        <v>489</v>
      </c>
      <c r="C447" s="12" t="s">
        <v>20</v>
      </c>
      <c r="D447" s="13">
        <v>43279</v>
      </c>
      <c r="E447" s="14">
        <f t="shared" ca="1" si="38"/>
        <v>6</v>
      </c>
      <c r="F447" s="18" t="str">
        <f t="shared" ca="1" si="39"/>
        <v>Lead</v>
      </c>
      <c r="G447" s="11" t="s">
        <v>23</v>
      </c>
      <c r="H447" s="12" t="s">
        <v>15</v>
      </c>
      <c r="I447" s="12" t="s">
        <v>407</v>
      </c>
      <c r="J447" s="12">
        <v>1839</v>
      </c>
      <c r="K447" s="12">
        <f t="shared" si="40"/>
        <v>22068</v>
      </c>
      <c r="L447" s="12">
        <v>5</v>
      </c>
      <c r="M447" s="12">
        <v>1</v>
      </c>
      <c r="N447" s="12">
        <v>0</v>
      </c>
      <c r="O447" s="12">
        <f t="shared" si="41"/>
        <v>1</v>
      </c>
      <c r="P447" s="19">
        <v>9</v>
      </c>
      <c r="Q447" s="12" t="str">
        <f t="shared" ca="1" si="37"/>
        <v>No promotion</v>
      </c>
      <c r="R447" s="14">
        <f t="shared" si="42"/>
        <v>22068</v>
      </c>
    </row>
    <row r="448" spans="1:18" ht="15" x14ac:dyDescent="0.25">
      <c r="A448" s="7">
        <v>447</v>
      </c>
      <c r="B448" s="8" t="s">
        <v>490</v>
      </c>
      <c r="C448" s="8" t="s">
        <v>13</v>
      </c>
      <c r="D448" s="9">
        <v>42787</v>
      </c>
      <c r="E448" s="10">
        <f t="shared" ca="1" si="38"/>
        <v>7</v>
      </c>
      <c r="F448" s="18" t="str">
        <f t="shared" ca="1" si="39"/>
        <v>Lead</v>
      </c>
      <c r="G448" s="7" t="s">
        <v>14</v>
      </c>
      <c r="H448" s="8" t="s">
        <v>24</v>
      </c>
      <c r="I448" s="8" t="s">
        <v>16</v>
      </c>
      <c r="J448" s="8">
        <v>2306</v>
      </c>
      <c r="K448" s="8">
        <f t="shared" si="40"/>
        <v>27672</v>
      </c>
      <c r="L448" s="8">
        <v>1</v>
      </c>
      <c r="M448" s="8">
        <v>6</v>
      </c>
      <c r="N448" s="8">
        <v>0</v>
      </c>
      <c r="O448" s="8">
        <f t="shared" si="41"/>
        <v>6</v>
      </c>
      <c r="P448" s="18">
        <v>7</v>
      </c>
      <c r="Q448" s="8" t="str">
        <f t="shared" ca="1" si="37"/>
        <v>No promotion</v>
      </c>
      <c r="R448" s="10">
        <f t="shared" si="42"/>
        <v>27672</v>
      </c>
    </row>
    <row r="449" spans="1:18" ht="15" x14ac:dyDescent="0.25">
      <c r="A449" s="11">
        <v>448</v>
      </c>
      <c r="B449" s="12" t="s">
        <v>491</v>
      </c>
      <c r="C449" s="12" t="s">
        <v>13</v>
      </c>
      <c r="D449" s="13">
        <v>43269</v>
      </c>
      <c r="E449" s="14">
        <f t="shared" ca="1" si="38"/>
        <v>6</v>
      </c>
      <c r="F449" s="18" t="str">
        <f t="shared" ca="1" si="39"/>
        <v>Lead</v>
      </c>
      <c r="G449" s="11" t="s">
        <v>28</v>
      </c>
      <c r="H449" s="12" t="s">
        <v>38</v>
      </c>
      <c r="I449" s="12" t="s">
        <v>25</v>
      </c>
      <c r="J449" s="12">
        <v>970</v>
      </c>
      <c r="K449" s="12">
        <f t="shared" si="40"/>
        <v>11640</v>
      </c>
      <c r="L449" s="12">
        <v>1</v>
      </c>
      <c r="M449" s="12">
        <v>0</v>
      </c>
      <c r="N449" s="12">
        <v>0</v>
      </c>
      <c r="O449" s="12">
        <f t="shared" si="41"/>
        <v>0</v>
      </c>
      <c r="P449" s="19">
        <v>5</v>
      </c>
      <c r="Q449" s="12" t="str">
        <f t="shared" ca="1" si="37"/>
        <v>No promotion</v>
      </c>
      <c r="R449" s="14">
        <f t="shared" si="42"/>
        <v>11640</v>
      </c>
    </row>
    <row r="450" spans="1:18" ht="15" x14ac:dyDescent="0.25">
      <c r="A450" s="7">
        <v>449</v>
      </c>
      <c r="B450" s="8" t="s">
        <v>492</v>
      </c>
      <c r="C450" s="8" t="s">
        <v>13</v>
      </c>
      <c r="D450" s="9">
        <v>43224</v>
      </c>
      <c r="E450" s="10">
        <f t="shared" ca="1" si="38"/>
        <v>6</v>
      </c>
      <c r="F450" s="18" t="str">
        <f t="shared" ca="1" si="39"/>
        <v>Lead</v>
      </c>
      <c r="G450" s="7" t="s">
        <v>58</v>
      </c>
      <c r="H450" s="8" t="s">
        <v>15</v>
      </c>
      <c r="I450" s="8" t="s">
        <v>29</v>
      </c>
      <c r="J450" s="8">
        <v>3140</v>
      </c>
      <c r="K450" s="8">
        <f t="shared" si="40"/>
        <v>37680</v>
      </c>
      <c r="L450" s="8">
        <v>3</v>
      </c>
      <c r="M450" s="8">
        <v>6</v>
      </c>
      <c r="N450" s="8">
        <v>1</v>
      </c>
      <c r="O450" s="8">
        <f t="shared" si="41"/>
        <v>7</v>
      </c>
      <c r="P450" s="18">
        <v>5</v>
      </c>
      <c r="Q450" s="8" t="str">
        <f t="shared" ref="Q450:Q513" ca="1" si="43">IF(AND(P450&gt;14,E450&gt;=6),"promotion","No promotion")</f>
        <v>No promotion</v>
      </c>
      <c r="R450" s="10">
        <f t="shared" si="42"/>
        <v>37680</v>
      </c>
    </row>
    <row r="451" spans="1:18" ht="15" x14ac:dyDescent="0.25">
      <c r="A451" s="11">
        <v>450</v>
      </c>
      <c r="B451" s="12" t="s">
        <v>493</v>
      </c>
      <c r="C451" s="12" t="s">
        <v>20</v>
      </c>
      <c r="D451" s="13">
        <v>42835</v>
      </c>
      <c r="E451" s="14">
        <f t="shared" ref="E451:E514" ca="1" si="44">DATEDIF(D451,TODAY(),"Y")</f>
        <v>7</v>
      </c>
      <c r="F451" s="18" t="str">
        <f t="shared" ref="F451:F514" ca="1" si="45">IF(E451=8,"Over Qlualifided",IF(E451&gt;=6,"Lead",IF(E451&gt;3,"Senior","Junior")))</f>
        <v>Lead</v>
      </c>
      <c r="G451" s="11" t="s">
        <v>65</v>
      </c>
      <c r="H451" s="12" t="s">
        <v>15</v>
      </c>
      <c r="I451" s="12" t="s">
        <v>25</v>
      </c>
      <c r="J451" s="12">
        <v>1176</v>
      </c>
      <c r="K451" s="12">
        <f t="shared" ref="K451:K514" si="46">J451*12</f>
        <v>14112</v>
      </c>
      <c r="L451" s="12">
        <v>5</v>
      </c>
      <c r="M451" s="12">
        <v>2</v>
      </c>
      <c r="N451" s="12">
        <v>0</v>
      </c>
      <c r="O451" s="12">
        <f t="shared" ref="O451:O514" si="47">M451+N451</f>
        <v>2</v>
      </c>
      <c r="P451" s="19">
        <v>6</v>
      </c>
      <c r="Q451" s="12" t="str">
        <f t="shared" ca="1" si="43"/>
        <v>No promotion</v>
      </c>
      <c r="R451" s="14">
        <f t="shared" ref="R451:R514" si="48">IF(AND(L451&gt;3,P451&gt;14,O451&lt;2),K451+20%,K451)</f>
        <v>14112</v>
      </c>
    </row>
    <row r="452" spans="1:18" ht="15" x14ac:dyDescent="0.25">
      <c r="A452" s="7">
        <v>451</v>
      </c>
      <c r="B452" s="8" t="s">
        <v>494</v>
      </c>
      <c r="C452" s="8" t="s">
        <v>13</v>
      </c>
      <c r="D452" s="9">
        <v>43698</v>
      </c>
      <c r="E452" s="10">
        <f t="shared" ca="1" si="44"/>
        <v>5</v>
      </c>
      <c r="F452" s="18" t="str">
        <f t="shared" ca="1" si="45"/>
        <v>Senior</v>
      </c>
      <c r="G452" s="7" t="s">
        <v>42</v>
      </c>
      <c r="H452" s="8" t="s">
        <v>24</v>
      </c>
      <c r="I452" s="8" t="s">
        <v>407</v>
      </c>
      <c r="J452" s="8">
        <v>2742</v>
      </c>
      <c r="K452" s="8">
        <f t="shared" si="46"/>
        <v>32904</v>
      </c>
      <c r="L452" s="8">
        <v>5</v>
      </c>
      <c r="M452" s="8">
        <v>0</v>
      </c>
      <c r="N452" s="8">
        <v>0</v>
      </c>
      <c r="O452" s="8">
        <f t="shared" si="47"/>
        <v>0</v>
      </c>
      <c r="P452" s="18">
        <v>9</v>
      </c>
      <c r="Q452" s="8" t="str">
        <f t="shared" ca="1" si="43"/>
        <v>No promotion</v>
      </c>
      <c r="R452" s="10">
        <f t="shared" si="48"/>
        <v>32904</v>
      </c>
    </row>
    <row r="453" spans="1:18" ht="15" x14ac:dyDescent="0.25">
      <c r="A453" s="11">
        <v>452</v>
      </c>
      <c r="B453" s="12" t="s">
        <v>495</v>
      </c>
      <c r="C453" s="12" t="s">
        <v>13</v>
      </c>
      <c r="D453" s="13">
        <v>42996</v>
      </c>
      <c r="E453" s="14">
        <f t="shared" ca="1" si="44"/>
        <v>7</v>
      </c>
      <c r="F453" s="18" t="str">
        <f t="shared" ca="1" si="45"/>
        <v>Lead</v>
      </c>
      <c r="G453" s="11" t="s">
        <v>14</v>
      </c>
      <c r="H453" s="12" t="s">
        <v>15</v>
      </c>
      <c r="I453" s="12" t="s">
        <v>16</v>
      </c>
      <c r="J453" s="12">
        <v>734</v>
      </c>
      <c r="K453" s="12">
        <f t="shared" si="46"/>
        <v>8808</v>
      </c>
      <c r="L453" s="12">
        <v>3</v>
      </c>
      <c r="M453" s="12">
        <v>0</v>
      </c>
      <c r="N453" s="12">
        <v>0</v>
      </c>
      <c r="O453" s="12">
        <f t="shared" si="47"/>
        <v>0</v>
      </c>
      <c r="P453" s="19">
        <v>0</v>
      </c>
      <c r="Q453" s="12" t="str">
        <f t="shared" ca="1" si="43"/>
        <v>No promotion</v>
      </c>
      <c r="R453" s="14">
        <f t="shared" si="48"/>
        <v>8808</v>
      </c>
    </row>
    <row r="454" spans="1:18" ht="15" x14ac:dyDescent="0.25">
      <c r="A454" s="7">
        <v>453</v>
      </c>
      <c r="B454" s="8" t="s">
        <v>496</v>
      </c>
      <c r="C454" s="8" t="s">
        <v>13</v>
      </c>
      <c r="D454" s="9">
        <v>43133</v>
      </c>
      <c r="E454" s="10">
        <f t="shared" ca="1" si="44"/>
        <v>6</v>
      </c>
      <c r="F454" s="18" t="str">
        <f t="shared" ca="1" si="45"/>
        <v>Lead</v>
      </c>
      <c r="G454" s="7" t="s">
        <v>23</v>
      </c>
      <c r="H454" s="8" t="s">
        <v>38</v>
      </c>
      <c r="I454" s="8" t="s">
        <v>25</v>
      </c>
      <c r="J454" s="8">
        <v>894</v>
      </c>
      <c r="K454" s="8">
        <f t="shared" si="46"/>
        <v>10728</v>
      </c>
      <c r="L454" s="8">
        <v>3</v>
      </c>
      <c r="M454" s="8">
        <v>6</v>
      </c>
      <c r="N454" s="8">
        <v>0</v>
      </c>
      <c r="O454" s="8">
        <f t="shared" si="47"/>
        <v>6</v>
      </c>
      <c r="P454" s="18">
        <v>93</v>
      </c>
      <c r="Q454" s="8" t="str">
        <f t="shared" ca="1" si="43"/>
        <v>promotion</v>
      </c>
      <c r="R454" s="10">
        <f t="shared" si="48"/>
        <v>10728</v>
      </c>
    </row>
    <row r="455" spans="1:18" ht="15" x14ac:dyDescent="0.25">
      <c r="A455" s="11">
        <v>454</v>
      </c>
      <c r="B455" s="12" t="s">
        <v>497</v>
      </c>
      <c r="C455" s="12" t="s">
        <v>20</v>
      </c>
      <c r="D455" s="13">
        <v>44144</v>
      </c>
      <c r="E455" s="14">
        <f t="shared" ca="1" si="44"/>
        <v>3</v>
      </c>
      <c r="F455" s="18" t="str">
        <f t="shared" ca="1" si="45"/>
        <v>Junior</v>
      </c>
      <c r="G455" s="11" t="s">
        <v>33</v>
      </c>
      <c r="H455" s="12" t="s">
        <v>18</v>
      </c>
      <c r="I455" s="12" t="s">
        <v>407</v>
      </c>
      <c r="J455" s="12">
        <v>2640</v>
      </c>
      <c r="K455" s="12">
        <f t="shared" si="46"/>
        <v>31680</v>
      </c>
      <c r="L455" s="12">
        <v>4.5</v>
      </c>
      <c r="M455" s="12">
        <v>1</v>
      </c>
      <c r="N455" s="12">
        <v>5</v>
      </c>
      <c r="O455" s="12">
        <f t="shared" si="47"/>
        <v>6</v>
      </c>
      <c r="P455" s="19">
        <v>4</v>
      </c>
      <c r="Q455" s="12" t="str">
        <f t="shared" ca="1" si="43"/>
        <v>No promotion</v>
      </c>
      <c r="R455" s="14">
        <f t="shared" si="48"/>
        <v>31680</v>
      </c>
    </row>
    <row r="456" spans="1:18" ht="15" x14ac:dyDescent="0.25">
      <c r="A456" s="7">
        <v>455</v>
      </c>
      <c r="B456" s="8" t="s">
        <v>498</v>
      </c>
      <c r="C456" s="8" t="s">
        <v>20</v>
      </c>
      <c r="D456" s="9">
        <v>43497</v>
      </c>
      <c r="E456" s="10">
        <f t="shared" ca="1" si="44"/>
        <v>5</v>
      </c>
      <c r="F456" s="18" t="str">
        <f t="shared" ca="1" si="45"/>
        <v>Senior</v>
      </c>
      <c r="G456" s="7" t="s">
        <v>23</v>
      </c>
      <c r="H456" s="8" t="s">
        <v>15</v>
      </c>
      <c r="I456" s="8" t="s">
        <v>29</v>
      </c>
      <c r="J456" s="8">
        <v>1059</v>
      </c>
      <c r="K456" s="8">
        <f t="shared" si="46"/>
        <v>12708</v>
      </c>
      <c r="L456" s="8">
        <v>2</v>
      </c>
      <c r="M456" s="8">
        <v>0</v>
      </c>
      <c r="N456" s="8">
        <v>0</v>
      </c>
      <c r="O456" s="8">
        <f t="shared" si="47"/>
        <v>0</v>
      </c>
      <c r="P456" s="18">
        <v>14</v>
      </c>
      <c r="Q456" s="8" t="str">
        <f t="shared" ca="1" si="43"/>
        <v>No promotion</v>
      </c>
      <c r="R456" s="10">
        <f t="shared" si="48"/>
        <v>12708</v>
      </c>
    </row>
    <row r="457" spans="1:18" ht="15" x14ac:dyDescent="0.25">
      <c r="A457" s="11">
        <v>456</v>
      </c>
      <c r="B457" s="12" t="s">
        <v>499</v>
      </c>
      <c r="C457" s="12" t="s">
        <v>20</v>
      </c>
      <c r="D457" s="13">
        <v>43260</v>
      </c>
      <c r="E457" s="14">
        <f t="shared" ca="1" si="44"/>
        <v>6</v>
      </c>
      <c r="F457" s="18" t="str">
        <f t="shared" ca="1" si="45"/>
        <v>Lead</v>
      </c>
      <c r="G457" s="11" t="s">
        <v>28</v>
      </c>
      <c r="H457" s="12" t="s">
        <v>206</v>
      </c>
      <c r="I457" s="12" t="s">
        <v>29</v>
      </c>
      <c r="J457" s="12">
        <v>3337</v>
      </c>
      <c r="K457" s="12">
        <f t="shared" si="46"/>
        <v>40044</v>
      </c>
      <c r="L457" s="12">
        <v>3</v>
      </c>
      <c r="M457" s="12">
        <v>0</v>
      </c>
      <c r="N457" s="12">
        <v>2</v>
      </c>
      <c r="O457" s="12">
        <f t="shared" si="47"/>
        <v>2</v>
      </c>
      <c r="P457" s="19">
        <v>6</v>
      </c>
      <c r="Q457" s="12" t="str">
        <f t="shared" ca="1" si="43"/>
        <v>No promotion</v>
      </c>
      <c r="R457" s="14">
        <f t="shared" si="48"/>
        <v>40044</v>
      </c>
    </row>
    <row r="458" spans="1:18" ht="15" x14ac:dyDescent="0.25">
      <c r="A458" s="7">
        <v>457</v>
      </c>
      <c r="B458" s="8" t="s">
        <v>500</v>
      </c>
      <c r="C458" s="8" t="s">
        <v>13</v>
      </c>
      <c r="D458" s="9">
        <v>44063</v>
      </c>
      <c r="E458" s="10">
        <f t="shared" ca="1" si="44"/>
        <v>4</v>
      </c>
      <c r="F458" s="18" t="str">
        <f t="shared" ca="1" si="45"/>
        <v>Senior</v>
      </c>
      <c r="G458" s="7" t="s">
        <v>58</v>
      </c>
      <c r="H458" s="8" t="s">
        <v>15</v>
      </c>
      <c r="I458" s="8" t="s">
        <v>29</v>
      </c>
      <c r="J458" s="8">
        <v>3154</v>
      </c>
      <c r="K458" s="8">
        <f t="shared" si="46"/>
        <v>37848</v>
      </c>
      <c r="L458" s="8">
        <v>3</v>
      </c>
      <c r="M458" s="8">
        <v>0</v>
      </c>
      <c r="N458" s="8">
        <v>0</v>
      </c>
      <c r="O458" s="8">
        <f t="shared" si="47"/>
        <v>0</v>
      </c>
      <c r="P458" s="18">
        <v>6</v>
      </c>
      <c r="Q458" s="8" t="str">
        <f t="shared" ca="1" si="43"/>
        <v>No promotion</v>
      </c>
      <c r="R458" s="10">
        <f t="shared" si="48"/>
        <v>37848</v>
      </c>
    </row>
    <row r="459" spans="1:18" ht="15" x14ac:dyDescent="0.25">
      <c r="A459" s="11">
        <v>458</v>
      </c>
      <c r="B459" s="12" t="s">
        <v>501</v>
      </c>
      <c r="C459" s="12" t="s">
        <v>13</v>
      </c>
      <c r="D459" s="13">
        <v>43508</v>
      </c>
      <c r="E459" s="14">
        <f t="shared" ca="1" si="44"/>
        <v>5</v>
      </c>
      <c r="F459" s="18" t="str">
        <f t="shared" ca="1" si="45"/>
        <v>Senior</v>
      </c>
      <c r="G459" s="11" t="s">
        <v>42</v>
      </c>
      <c r="H459" s="12" t="s">
        <v>15</v>
      </c>
      <c r="I459" s="12" t="s">
        <v>25</v>
      </c>
      <c r="J459" s="12">
        <v>1618</v>
      </c>
      <c r="K459" s="12">
        <f t="shared" si="46"/>
        <v>19416</v>
      </c>
      <c r="L459" s="12">
        <v>3</v>
      </c>
      <c r="M459" s="12">
        <v>1</v>
      </c>
      <c r="N459" s="12">
        <v>0</v>
      </c>
      <c r="O459" s="12">
        <f t="shared" si="47"/>
        <v>1</v>
      </c>
      <c r="P459" s="19">
        <v>1</v>
      </c>
      <c r="Q459" s="12" t="str">
        <f t="shared" ca="1" si="43"/>
        <v>No promotion</v>
      </c>
      <c r="R459" s="14">
        <f t="shared" si="48"/>
        <v>19416</v>
      </c>
    </row>
    <row r="460" spans="1:18" ht="15" x14ac:dyDescent="0.25">
      <c r="A460" s="7">
        <v>459</v>
      </c>
      <c r="B460" s="8" t="s">
        <v>502</v>
      </c>
      <c r="C460" s="8" t="s">
        <v>13</v>
      </c>
      <c r="D460" s="9">
        <v>42786</v>
      </c>
      <c r="E460" s="10">
        <f t="shared" ca="1" si="44"/>
        <v>7</v>
      </c>
      <c r="F460" s="18" t="str">
        <f t="shared" ca="1" si="45"/>
        <v>Lead</v>
      </c>
      <c r="G460" s="7" t="s">
        <v>58</v>
      </c>
      <c r="H460" s="8" t="s">
        <v>24</v>
      </c>
      <c r="I460" s="8" t="s">
        <v>25</v>
      </c>
      <c r="J460" s="8">
        <v>1248</v>
      </c>
      <c r="K460" s="8">
        <f t="shared" si="46"/>
        <v>14976</v>
      </c>
      <c r="L460" s="8">
        <v>5</v>
      </c>
      <c r="M460" s="8">
        <v>0</v>
      </c>
      <c r="N460" s="8">
        <v>6</v>
      </c>
      <c r="O460" s="8">
        <f t="shared" si="47"/>
        <v>6</v>
      </c>
      <c r="P460" s="18">
        <v>7</v>
      </c>
      <c r="Q460" s="8" t="str">
        <f t="shared" ca="1" si="43"/>
        <v>No promotion</v>
      </c>
      <c r="R460" s="10">
        <f t="shared" si="48"/>
        <v>14976</v>
      </c>
    </row>
    <row r="461" spans="1:18" ht="15" x14ac:dyDescent="0.25">
      <c r="A461" s="11">
        <v>460</v>
      </c>
      <c r="B461" s="12" t="s">
        <v>503</v>
      </c>
      <c r="C461" s="12" t="s">
        <v>20</v>
      </c>
      <c r="D461" s="13">
        <v>42978</v>
      </c>
      <c r="E461" s="14">
        <f t="shared" ca="1" si="44"/>
        <v>7</v>
      </c>
      <c r="F461" s="18" t="str">
        <f t="shared" ca="1" si="45"/>
        <v>Lead</v>
      </c>
      <c r="G461" s="11" t="s">
        <v>58</v>
      </c>
      <c r="H461" s="12" t="s">
        <v>15</v>
      </c>
      <c r="I461" s="12" t="s">
        <v>47</v>
      </c>
      <c r="J461" s="12">
        <v>1523</v>
      </c>
      <c r="K461" s="12">
        <f t="shared" si="46"/>
        <v>18276</v>
      </c>
      <c r="L461" s="12">
        <v>3</v>
      </c>
      <c r="M461" s="12">
        <v>6</v>
      </c>
      <c r="N461" s="12">
        <v>5</v>
      </c>
      <c r="O461" s="12">
        <f t="shared" si="47"/>
        <v>11</v>
      </c>
      <c r="P461" s="19">
        <v>4</v>
      </c>
      <c r="Q461" s="12" t="str">
        <f t="shared" ca="1" si="43"/>
        <v>No promotion</v>
      </c>
      <c r="R461" s="14">
        <f t="shared" si="48"/>
        <v>18276</v>
      </c>
    </row>
    <row r="462" spans="1:18" ht="15" x14ac:dyDescent="0.25">
      <c r="A462" s="7">
        <v>461</v>
      </c>
      <c r="B462" s="8" t="s">
        <v>504</v>
      </c>
      <c r="C462" s="8" t="s">
        <v>20</v>
      </c>
      <c r="D462" s="9">
        <v>43475</v>
      </c>
      <c r="E462" s="10">
        <f t="shared" ca="1" si="44"/>
        <v>5</v>
      </c>
      <c r="F462" s="18" t="str">
        <f t="shared" ca="1" si="45"/>
        <v>Senior</v>
      </c>
      <c r="G462" s="7" t="s">
        <v>23</v>
      </c>
      <c r="H462" s="8" t="s">
        <v>15</v>
      </c>
      <c r="I462" s="8" t="s">
        <v>29</v>
      </c>
      <c r="J462" s="8">
        <v>1275</v>
      </c>
      <c r="K462" s="8">
        <f t="shared" si="46"/>
        <v>15300</v>
      </c>
      <c r="L462" s="8">
        <v>4.5</v>
      </c>
      <c r="M462" s="8">
        <v>3</v>
      </c>
      <c r="N462" s="8">
        <v>0</v>
      </c>
      <c r="O462" s="8">
        <f t="shared" si="47"/>
        <v>3</v>
      </c>
      <c r="P462" s="18">
        <v>9</v>
      </c>
      <c r="Q462" s="8" t="str">
        <f t="shared" ca="1" si="43"/>
        <v>No promotion</v>
      </c>
      <c r="R462" s="10">
        <f t="shared" si="48"/>
        <v>15300</v>
      </c>
    </row>
    <row r="463" spans="1:18" ht="15" x14ac:dyDescent="0.25">
      <c r="A463" s="11">
        <v>462</v>
      </c>
      <c r="B463" s="12" t="s">
        <v>505</v>
      </c>
      <c r="C463" s="12" t="s">
        <v>13</v>
      </c>
      <c r="D463" s="13">
        <v>43472</v>
      </c>
      <c r="E463" s="14">
        <f t="shared" ca="1" si="44"/>
        <v>5</v>
      </c>
      <c r="F463" s="18" t="str">
        <f t="shared" ca="1" si="45"/>
        <v>Senior</v>
      </c>
      <c r="G463" s="11" t="s">
        <v>33</v>
      </c>
      <c r="H463" s="12" t="s">
        <v>38</v>
      </c>
      <c r="I463" s="12" t="s">
        <v>29</v>
      </c>
      <c r="J463" s="12">
        <v>1549</v>
      </c>
      <c r="K463" s="12">
        <f t="shared" si="46"/>
        <v>18588</v>
      </c>
      <c r="L463" s="12">
        <v>3</v>
      </c>
      <c r="M463" s="12">
        <v>2</v>
      </c>
      <c r="N463" s="12">
        <v>0</v>
      </c>
      <c r="O463" s="12">
        <f t="shared" si="47"/>
        <v>2</v>
      </c>
      <c r="P463" s="19">
        <v>5</v>
      </c>
      <c r="Q463" s="12" t="str">
        <f t="shared" ca="1" si="43"/>
        <v>No promotion</v>
      </c>
      <c r="R463" s="14">
        <f t="shared" si="48"/>
        <v>18588</v>
      </c>
    </row>
    <row r="464" spans="1:18" ht="15" x14ac:dyDescent="0.25">
      <c r="A464" s="7">
        <v>463</v>
      </c>
      <c r="B464" s="8" t="s">
        <v>506</v>
      </c>
      <c r="C464" s="8" t="s">
        <v>13</v>
      </c>
      <c r="D464" s="9">
        <v>43618</v>
      </c>
      <c r="E464" s="10">
        <f t="shared" ca="1" si="44"/>
        <v>5</v>
      </c>
      <c r="F464" s="18" t="str">
        <f t="shared" ca="1" si="45"/>
        <v>Senior</v>
      </c>
      <c r="G464" s="7" t="s">
        <v>65</v>
      </c>
      <c r="H464" s="8" t="s">
        <v>18</v>
      </c>
      <c r="I464" s="8" t="s">
        <v>407</v>
      </c>
      <c r="J464" s="8">
        <v>1786</v>
      </c>
      <c r="K464" s="8">
        <f t="shared" si="46"/>
        <v>21432</v>
      </c>
      <c r="L464" s="8">
        <v>3</v>
      </c>
      <c r="M464" s="8">
        <v>4</v>
      </c>
      <c r="N464" s="8">
        <v>4</v>
      </c>
      <c r="O464" s="8">
        <f t="shared" si="47"/>
        <v>8</v>
      </c>
      <c r="P464" s="18">
        <v>1</v>
      </c>
      <c r="Q464" s="8" t="str">
        <f t="shared" ca="1" si="43"/>
        <v>No promotion</v>
      </c>
      <c r="R464" s="10">
        <f t="shared" si="48"/>
        <v>21432</v>
      </c>
    </row>
    <row r="465" spans="1:18" ht="15" x14ac:dyDescent="0.25">
      <c r="A465" s="11">
        <v>464</v>
      </c>
      <c r="B465" s="12" t="s">
        <v>507</v>
      </c>
      <c r="C465" s="12" t="s">
        <v>13</v>
      </c>
      <c r="D465" s="13">
        <v>43557</v>
      </c>
      <c r="E465" s="14">
        <f t="shared" ca="1" si="44"/>
        <v>5</v>
      </c>
      <c r="F465" s="18" t="str">
        <f t="shared" ca="1" si="45"/>
        <v>Senior</v>
      </c>
      <c r="G465" s="11" t="s">
        <v>58</v>
      </c>
      <c r="H465" s="12" t="s">
        <v>18</v>
      </c>
      <c r="I465" s="12" t="s">
        <v>25</v>
      </c>
      <c r="J465" s="12">
        <v>1908</v>
      </c>
      <c r="K465" s="12">
        <f t="shared" si="46"/>
        <v>22896</v>
      </c>
      <c r="L465" s="12">
        <v>1</v>
      </c>
      <c r="M465" s="12">
        <v>0</v>
      </c>
      <c r="N465" s="12">
        <v>5</v>
      </c>
      <c r="O465" s="12">
        <f t="shared" si="47"/>
        <v>5</v>
      </c>
      <c r="P465" s="19">
        <v>7</v>
      </c>
      <c r="Q465" s="12" t="str">
        <f t="shared" ca="1" si="43"/>
        <v>No promotion</v>
      </c>
      <c r="R465" s="14">
        <f t="shared" si="48"/>
        <v>22896</v>
      </c>
    </row>
    <row r="466" spans="1:18" ht="15" x14ac:dyDescent="0.25">
      <c r="A466" s="7">
        <v>465</v>
      </c>
      <c r="B466" s="8" t="s">
        <v>508</v>
      </c>
      <c r="C466" s="8" t="s">
        <v>13</v>
      </c>
      <c r="D466" s="9">
        <v>43249</v>
      </c>
      <c r="E466" s="10">
        <f t="shared" ca="1" si="44"/>
        <v>6</v>
      </c>
      <c r="F466" s="18" t="str">
        <f t="shared" ca="1" si="45"/>
        <v>Lead</v>
      </c>
      <c r="G466" s="7" t="s">
        <v>42</v>
      </c>
      <c r="H466" s="8" t="s">
        <v>24</v>
      </c>
      <c r="I466" s="8" t="s">
        <v>29</v>
      </c>
      <c r="J466" s="8">
        <v>2321</v>
      </c>
      <c r="K466" s="8">
        <f t="shared" si="46"/>
        <v>27852</v>
      </c>
      <c r="L466" s="8">
        <v>5</v>
      </c>
      <c r="M466" s="8">
        <v>0</v>
      </c>
      <c r="N466" s="8">
        <v>0</v>
      </c>
      <c r="O466" s="8">
        <f t="shared" si="47"/>
        <v>0</v>
      </c>
      <c r="P466" s="18">
        <v>6</v>
      </c>
      <c r="Q466" s="8" t="str">
        <f t="shared" ca="1" si="43"/>
        <v>No promotion</v>
      </c>
      <c r="R466" s="10">
        <f t="shared" si="48"/>
        <v>27852</v>
      </c>
    </row>
    <row r="467" spans="1:18" ht="15" x14ac:dyDescent="0.25">
      <c r="A467" s="11">
        <v>466</v>
      </c>
      <c r="B467" s="12" t="s">
        <v>509</v>
      </c>
      <c r="C467" s="12" t="s">
        <v>13</v>
      </c>
      <c r="D467" s="13">
        <v>44109</v>
      </c>
      <c r="E467" s="14">
        <f t="shared" ca="1" si="44"/>
        <v>3</v>
      </c>
      <c r="F467" s="18" t="str">
        <f t="shared" ca="1" si="45"/>
        <v>Junior</v>
      </c>
      <c r="G467" s="11" t="s">
        <v>42</v>
      </c>
      <c r="H467" s="12" t="s">
        <v>24</v>
      </c>
      <c r="I467" s="12" t="s">
        <v>25</v>
      </c>
      <c r="J467" s="12">
        <v>899</v>
      </c>
      <c r="K467" s="12">
        <f t="shared" si="46"/>
        <v>10788</v>
      </c>
      <c r="L467" s="12">
        <v>1</v>
      </c>
      <c r="M467" s="12">
        <v>4</v>
      </c>
      <c r="N467" s="12">
        <v>0</v>
      </c>
      <c r="O467" s="12">
        <f t="shared" si="47"/>
        <v>4</v>
      </c>
      <c r="P467" s="19">
        <v>27</v>
      </c>
      <c r="Q467" s="12" t="str">
        <f t="shared" ca="1" si="43"/>
        <v>No promotion</v>
      </c>
      <c r="R467" s="14">
        <f t="shared" si="48"/>
        <v>10788</v>
      </c>
    </row>
    <row r="468" spans="1:18" ht="15" x14ac:dyDescent="0.25">
      <c r="A468" s="7">
        <v>467</v>
      </c>
      <c r="B468" s="8" t="s">
        <v>510</v>
      </c>
      <c r="C468" s="8" t="s">
        <v>13</v>
      </c>
      <c r="D468" s="9">
        <v>43822</v>
      </c>
      <c r="E468" s="10">
        <f t="shared" ca="1" si="44"/>
        <v>4</v>
      </c>
      <c r="F468" s="18" t="str">
        <f t="shared" ca="1" si="45"/>
        <v>Senior</v>
      </c>
      <c r="G468" s="7" t="s">
        <v>65</v>
      </c>
      <c r="H468" s="8" t="s">
        <v>15</v>
      </c>
      <c r="I468" s="8" t="s">
        <v>29</v>
      </c>
      <c r="J468" s="8">
        <v>1168</v>
      </c>
      <c r="K468" s="8">
        <f t="shared" si="46"/>
        <v>14016</v>
      </c>
      <c r="L468" s="8">
        <v>5</v>
      </c>
      <c r="M468" s="8">
        <v>0</v>
      </c>
      <c r="N468" s="8">
        <v>0</v>
      </c>
      <c r="O468" s="8">
        <f t="shared" si="47"/>
        <v>0</v>
      </c>
      <c r="P468" s="18">
        <v>8</v>
      </c>
      <c r="Q468" s="8" t="str">
        <f t="shared" ca="1" si="43"/>
        <v>No promotion</v>
      </c>
      <c r="R468" s="10">
        <f t="shared" si="48"/>
        <v>14016</v>
      </c>
    </row>
    <row r="469" spans="1:18" ht="15" x14ac:dyDescent="0.25">
      <c r="A469" s="11">
        <v>468</v>
      </c>
      <c r="B469" s="12" t="s">
        <v>511</v>
      </c>
      <c r="C469" s="12" t="s">
        <v>13</v>
      </c>
      <c r="D469" s="13">
        <v>43194</v>
      </c>
      <c r="E469" s="14">
        <f t="shared" ca="1" si="44"/>
        <v>6</v>
      </c>
      <c r="F469" s="18" t="str">
        <f t="shared" ca="1" si="45"/>
        <v>Lead</v>
      </c>
      <c r="G469" s="11" t="s">
        <v>68</v>
      </c>
      <c r="H469" s="12" t="s">
        <v>15</v>
      </c>
      <c r="I469" s="12" t="s">
        <v>25</v>
      </c>
      <c r="J469" s="12">
        <v>2169</v>
      </c>
      <c r="K469" s="12">
        <f t="shared" si="46"/>
        <v>26028</v>
      </c>
      <c r="L469" s="12">
        <v>1</v>
      </c>
      <c r="M469" s="12">
        <v>4</v>
      </c>
      <c r="N469" s="12">
        <v>0</v>
      </c>
      <c r="O469" s="12">
        <f t="shared" si="47"/>
        <v>4</v>
      </c>
      <c r="P469" s="19">
        <v>2</v>
      </c>
      <c r="Q469" s="12" t="str">
        <f t="shared" ca="1" si="43"/>
        <v>No promotion</v>
      </c>
      <c r="R469" s="14">
        <f t="shared" si="48"/>
        <v>26028</v>
      </c>
    </row>
    <row r="470" spans="1:18" ht="15" x14ac:dyDescent="0.25">
      <c r="A470" s="7">
        <v>469</v>
      </c>
      <c r="B470" s="8" t="s">
        <v>512</v>
      </c>
      <c r="C470" s="8" t="s">
        <v>13</v>
      </c>
      <c r="D470" s="9">
        <v>43900</v>
      </c>
      <c r="E470" s="10">
        <f t="shared" ca="1" si="44"/>
        <v>4</v>
      </c>
      <c r="F470" s="18" t="str">
        <f t="shared" ca="1" si="45"/>
        <v>Senior</v>
      </c>
      <c r="G470" s="7" t="s">
        <v>138</v>
      </c>
      <c r="H470" s="8" t="s">
        <v>206</v>
      </c>
      <c r="I470" s="8" t="s">
        <v>25</v>
      </c>
      <c r="J470" s="8">
        <v>2819</v>
      </c>
      <c r="K470" s="8">
        <f t="shared" si="46"/>
        <v>33828</v>
      </c>
      <c r="L470" s="8">
        <v>4.5</v>
      </c>
      <c r="M470" s="8">
        <v>5</v>
      </c>
      <c r="N470" s="8">
        <v>0</v>
      </c>
      <c r="O470" s="8">
        <f t="shared" si="47"/>
        <v>5</v>
      </c>
      <c r="P470" s="18">
        <v>51</v>
      </c>
      <c r="Q470" s="8" t="str">
        <f t="shared" ca="1" si="43"/>
        <v>No promotion</v>
      </c>
      <c r="R470" s="10">
        <f t="shared" si="48"/>
        <v>33828</v>
      </c>
    </row>
    <row r="471" spans="1:18" ht="15" x14ac:dyDescent="0.25">
      <c r="A471" s="11">
        <v>470</v>
      </c>
      <c r="B471" s="12" t="s">
        <v>513</v>
      </c>
      <c r="C471" s="12" t="s">
        <v>13</v>
      </c>
      <c r="D471" s="13">
        <v>43403</v>
      </c>
      <c r="E471" s="14">
        <f t="shared" ca="1" si="44"/>
        <v>5</v>
      </c>
      <c r="F471" s="18" t="str">
        <f t="shared" ca="1" si="45"/>
        <v>Senior</v>
      </c>
      <c r="G471" s="11" t="s">
        <v>40</v>
      </c>
      <c r="H471" s="12" t="s">
        <v>24</v>
      </c>
      <c r="I471" s="12" t="s">
        <v>29</v>
      </c>
      <c r="J471" s="12">
        <v>847</v>
      </c>
      <c r="K471" s="12">
        <f t="shared" si="46"/>
        <v>10164</v>
      </c>
      <c r="L471" s="12">
        <v>3</v>
      </c>
      <c r="M471" s="12">
        <v>0</v>
      </c>
      <c r="N471" s="12">
        <v>0</v>
      </c>
      <c r="O471" s="12">
        <f t="shared" si="47"/>
        <v>0</v>
      </c>
      <c r="P471" s="19">
        <v>3</v>
      </c>
      <c r="Q471" s="12" t="str">
        <f t="shared" ca="1" si="43"/>
        <v>No promotion</v>
      </c>
      <c r="R471" s="14">
        <f t="shared" si="48"/>
        <v>10164</v>
      </c>
    </row>
    <row r="472" spans="1:18" ht="15" x14ac:dyDescent="0.25">
      <c r="A472" s="7">
        <v>471</v>
      </c>
      <c r="B472" s="8" t="s">
        <v>514</v>
      </c>
      <c r="C472" s="8" t="s">
        <v>13</v>
      </c>
      <c r="D472" s="9">
        <v>43900</v>
      </c>
      <c r="E472" s="10">
        <f t="shared" ca="1" si="44"/>
        <v>4</v>
      </c>
      <c r="F472" s="18" t="str">
        <f t="shared" ca="1" si="45"/>
        <v>Senior</v>
      </c>
      <c r="G472" s="7" t="s">
        <v>33</v>
      </c>
      <c r="H472" s="8" t="s">
        <v>15</v>
      </c>
      <c r="I472" s="8" t="s">
        <v>16</v>
      </c>
      <c r="J472" s="8">
        <v>2308</v>
      </c>
      <c r="K472" s="8">
        <f t="shared" si="46"/>
        <v>27696</v>
      </c>
      <c r="L472" s="8">
        <v>2</v>
      </c>
      <c r="M472" s="8">
        <v>0</v>
      </c>
      <c r="N472" s="8">
        <v>0</v>
      </c>
      <c r="O472" s="8">
        <f t="shared" si="47"/>
        <v>0</v>
      </c>
      <c r="P472" s="18">
        <v>13</v>
      </c>
      <c r="Q472" s="8" t="str">
        <f t="shared" ca="1" si="43"/>
        <v>No promotion</v>
      </c>
      <c r="R472" s="10">
        <f t="shared" si="48"/>
        <v>27696</v>
      </c>
    </row>
    <row r="473" spans="1:18" ht="15" x14ac:dyDescent="0.25">
      <c r="A473" s="11">
        <v>472</v>
      </c>
      <c r="B473" s="12" t="s">
        <v>515</v>
      </c>
      <c r="C473" s="12" t="s">
        <v>20</v>
      </c>
      <c r="D473" s="13">
        <v>43435</v>
      </c>
      <c r="E473" s="14">
        <f t="shared" ca="1" si="44"/>
        <v>5</v>
      </c>
      <c r="F473" s="18" t="str">
        <f t="shared" ca="1" si="45"/>
        <v>Senior</v>
      </c>
      <c r="G473" s="11" t="s">
        <v>23</v>
      </c>
      <c r="H473" s="12" t="s">
        <v>15</v>
      </c>
      <c r="I473" s="12" t="s">
        <v>407</v>
      </c>
      <c r="J473" s="12">
        <v>1692</v>
      </c>
      <c r="K473" s="12">
        <f t="shared" si="46"/>
        <v>20304</v>
      </c>
      <c r="L473" s="12">
        <v>4.5</v>
      </c>
      <c r="M473" s="12">
        <v>4</v>
      </c>
      <c r="N473" s="12">
        <v>0</v>
      </c>
      <c r="O473" s="12">
        <f t="shared" si="47"/>
        <v>4</v>
      </c>
      <c r="P473" s="19">
        <v>6</v>
      </c>
      <c r="Q473" s="12" t="str">
        <f t="shared" ca="1" si="43"/>
        <v>No promotion</v>
      </c>
      <c r="R473" s="14">
        <f t="shared" si="48"/>
        <v>20304</v>
      </c>
    </row>
    <row r="474" spans="1:18" ht="15" x14ac:dyDescent="0.25">
      <c r="A474" s="7">
        <v>473</v>
      </c>
      <c r="B474" s="8" t="s">
        <v>516</v>
      </c>
      <c r="C474" s="8" t="s">
        <v>13</v>
      </c>
      <c r="D474" s="9">
        <v>43159</v>
      </c>
      <c r="E474" s="10">
        <f t="shared" ca="1" si="44"/>
        <v>6</v>
      </c>
      <c r="F474" s="18" t="str">
        <f t="shared" ca="1" si="45"/>
        <v>Lead</v>
      </c>
      <c r="G474" s="7" t="s">
        <v>58</v>
      </c>
      <c r="H474" s="8" t="s">
        <v>15</v>
      </c>
      <c r="I474" s="8" t="s">
        <v>25</v>
      </c>
      <c r="J474" s="8">
        <v>1372</v>
      </c>
      <c r="K474" s="8">
        <f t="shared" si="46"/>
        <v>16464</v>
      </c>
      <c r="L474" s="8">
        <v>1</v>
      </c>
      <c r="M474" s="8">
        <v>0</v>
      </c>
      <c r="N474" s="8">
        <v>0</v>
      </c>
      <c r="O474" s="8">
        <f t="shared" si="47"/>
        <v>0</v>
      </c>
      <c r="P474" s="18">
        <v>4</v>
      </c>
      <c r="Q474" s="8" t="str">
        <f t="shared" ca="1" si="43"/>
        <v>No promotion</v>
      </c>
      <c r="R474" s="10">
        <f t="shared" si="48"/>
        <v>16464</v>
      </c>
    </row>
    <row r="475" spans="1:18" ht="15" x14ac:dyDescent="0.25">
      <c r="A475" s="11">
        <v>474</v>
      </c>
      <c r="B475" s="12" t="s">
        <v>517</v>
      </c>
      <c r="C475" s="12" t="s">
        <v>20</v>
      </c>
      <c r="D475" s="13">
        <v>43617</v>
      </c>
      <c r="E475" s="14">
        <f t="shared" ca="1" si="44"/>
        <v>5</v>
      </c>
      <c r="F475" s="18" t="str">
        <f t="shared" ca="1" si="45"/>
        <v>Senior</v>
      </c>
      <c r="G475" s="11" t="s">
        <v>33</v>
      </c>
      <c r="H475" s="12" t="s">
        <v>15</v>
      </c>
      <c r="I475" s="12" t="s">
        <v>407</v>
      </c>
      <c r="J475" s="12">
        <v>2594</v>
      </c>
      <c r="K475" s="12">
        <f t="shared" si="46"/>
        <v>31128</v>
      </c>
      <c r="L475" s="12">
        <v>3</v>
      </c>
      <c r="M475" s="12">
        <v>5</v>
      </c>
      <c r="N475" s="12">
        <v>0</v>
      </c>
      <c r="O475" s="12">
        <f t="shared" si="47"/>
        <v>5</v>
      </c>
      <c r="P475" s="19">
        <v>0</v>
      </c>
      <c r="Q475" s="12" t="str">
        <f t="shared" ca="1" si="43"/>
        <v>No promotion</v>
      </c>
      <c r="R475" s="14">
        <f t="shared" si="48"/>
        <v>31128</v>
      </c>
    </row>
    <row r="476" spans="1:18" ht="15" x14ac:dyDescent="0.25">
      <c r="A476" s="7">
        <v>475</v>
      </c>
      <c r="B476" s="8" t="s">
        <v>518</v>
      </c>
      <c r="C476" s="8" t="s">
        <v>13</v>
      </c>
      <c r="D476" s="9">
        <v>43237</v>
      </c>
      <c r="E476" s="10">
        <f t="shared" ca="1" si="44"/>
        <v>6</v>
      </c>
      <c r="F476" s="18" t="str">
        <f t="shared" ca="1" si="45"/>
        <v>Lead</v>
      </c>
      <c r="G476" s="7" t="s">
        <v>14</v>
      </c>
      <c r="H476" s="8" t="s">
        <v>15</v>
      </c>
      <c r="I476" s="8" t="s">
        <v>29</v>
      </c>
      <c r="J476" s="8">
        <v>1082</v>
      </c>
      <c r="K476" s="8">
        <f t="shared" si="46"/>
        <v>12984</v>
      </c>
      <c r="L476" s="8">
        <v>5</v>
      </c>
      <c r="M476" s="8">
        <v>1</v>
      </c>
      <c r="N476" s="8">
        <v>4</v>
      </c>
      <c r="O476" s="8">
        <f t="shared" si="47"/>
        <v>5</v>
      </c>
      <c r="P476" s="18">
        <v>8</v>
      </c>
      <c r="Q476" s="8" t="str">
        <f t="shared" ca="1" si="43"/>
        <v>No promotion</v>
      </c>
      <c r="R476" s="10">
        <f t="shared" si="48"/>
        <v>12984</v>
      </c>
    </row>
    <row r="477" spans="1:18" ht="15" x14ac:dyDescent="0.25">
      <c r="A477" s="11">
        <v>476</v>
      </c>
      <c r="B477" s="12" t="s">
        <v>369</v>
      </c>
      <c r="C477" s="12" t="s">
        <v>13</v>
      </c>
      <c r="D477" s="13">
        <v>43413</v>
      </c>
      <c r="E477" s="14">
        <f t="shared" ca="1" si="44"/>
        <v>5</v>
      </c>
      <c r="F477" s="18" t="str">
        <f t="shared" ca="1" si="45"/>
        <v>Senior</v>
      </c>
      <c r="G477" s="11" t="s">
        <v>23</v>
      </c>
      <c r="H477" s="12" t="s">
        <v>15</v>
      </c>
      <c r="I477" s="12" t="s">
        <v>16</v>
      </c>
      <c r="J477" s="12">
        <v>1929</v>
      </c>
      <c r="K477" s="12">
        <f t="shared" si="46"/>
        <v>23148</v>
      </c>
      <c r="L477" s="12">
        <v>5</v>
      </c>
      <c r="M477" s="12">
        <v>3</v>
      </c>
      <c r="N477" s="12">
        <v>0</v>
      </c>
      <c r="O477" s="12">
        <f t="shared" si="47"/>
        <v>3</v>
      </c>
      <c r="P477" s="19">
        <v>43</v>
      </c>
      <c r="Q477" s="12" t="str">
        <f t="shared" ca="1" si="43"/>
        <v>No promotion</v>
      </c>
      <c r="R477" s="14">
        <f t="shared" si="48"/>
        <v>23148</v>
      </c>
    </row>
    <row r="478" spans="1:18" ht="15" x14ac:dyDescent="0.25">
      <c r="A478" s="7">
        <v>477</v>
      </c>
      <c r="B478" s="8" t="s">
        <v>519</v>
      </c>
      <c r="C478" s="8" t="s">
        <v>13</v>
      </c>
      <c r="D478" s="9">
        <v>43720</v>
      </c>
      <c r="E478" s="10">
        <f t="shared" ca="1" si="44"/>
        <v>5</v>
      </c>
      <c r="F478" s="18" t="str">
        <f t="shared" ca="1" si="45"/>
        <v>Senior</v>
      </c>
      <c r="G478" s="7" t="s">
        <v>23</v>
      </c>
      <c r="H478" s="8" t="s">
        <v>18</v>
      </c>
      <c r="I478" s="8" t="s">
        <v>25</v>
      </c>
      <c r="J478" s="8">
        <v>1883</v>
      </c>
      <c r="K478" s="8">
        <f t="shared" si="46"/>
        <v>22596</v>
      </c>
      <c r="L478" s="8">
        <v>3</v>
      </c>
      <c r="M478" s="8">
        <v>3</v>
      </c>
      <c r="N478" s="8">
        <v>0</v>
      </c>
      <c r="O478" s="8">
        <f t="shared" si="47"/>
        <v>3</v>
      </c>
      <c r="P478" s="18">
        <v>3</v>
      </c>
      <c r="Q478" s="8" t="str">
        <f t="shared" ca="1" si="43"/>
        <v>No promotion</v>
      </c>
      <c r="R478" s="10">
        <f t="shared" si="48"/>
        <v>22596</v>
      </c>
    </row>
    <row r="479" spans="1:18" ht="15" x14ac:dyDescent="0.25">
      <c r="A479" s="11">
        <v>478</v>
      </c>
      <c r="B479" s="12" t="s">
        <v>520</v>
      </c>
      <c r="C479" s="12" t="s">
        <v>13</v>
      </c>
      <c r="D479" s="13">
        <v>43594</v>
      </c>
      <c r="E479" s="14">
        <f t="shared" ca="1" si="44"/>
        <v>5</v>
      </c>
      <c r="F479" s="18" t="str">
        <f t="shared" ca="1" si="45"/>
        <v>Senior</v>
      </c>
      <c r="G479" s="11" t="s">
        <v>33</v>
      </c>
      <c r="H479" s="12" t="s">
        <v>24</v>
      </c>
      <c r="I479" s="12" t="s">
        <v>16</v>
      </c>
      <c r="J479" s="12">
        <v>874</v>
      </c>
      <c r="K479" s="12">
        <f t="shared" si="46"/>
        <v>10488</v>
      </c>
      <c r="L479" s="12">
        <v>3</v>
      </c>
      <c r="M479" s="12">
        <v>0</v>
      </c>
      <c r="N479" s="12">
        <v>0</v>
      </c>
      <c r="O479" s="12">
        <f t="shared" si="47"/>
        <v>0</v>
      </c>
      <c r="P479" s="19">
        <v>7</v>
      </c>
      <c r="Q479" s="12" t="str">
        <f t="shared" ca="1" si="43"/>
        <v>No promotion</v>
      </c>
      <c r="R479" s="14">
        <f t="shared" si="48"/>
        <v>10488</v>
      </c>
    </row>
    <row r="480" spans="1:18" ht="15" x14ac:dyDescent="0.25">
      <c r="A480" s="7">
        <v>479</v>
      </c>
      <c r="B480" s="8" t="s">
        <v>521</v>
      </c>
      <c r="C480" s="8" t="s">
        <v>13</v>
      </c>
      <c r="D480" s="9">
        <v>42603</v>
      </c>
      <c r="E480" s="10">
        <f t="shared" ca="1" si="44"/>
        <v>8</v>
      </c>
      <c r="F480" s="18" t="str">
        <f t="shared" ca="1" si="45"/>
        <v>Over Qlualifided</v>
      </c>
      <c r="G480" s="7" t="s">
        <v>14</v>
      </c>
      <c r="H480" s="8" t="s">
        <v>18</v>
      </c>
      <c r="I480" s="8" t="s">
        <v>16</v>
      </c>
      <c r="J480" s="8">
        <v>2780</v>
      </c>
      <c r="K480" s="8">
        <f t="shared" si="46"/>
        <v>33360</v>
      </c>
      <c r="L480" s="8">
        <v>3</v>
      </c>
      <c r="M480" s="8">
        <v>3</v>
      </c>
      <c r="N480" s="8">
        <v>0</v>
      </c>
      <c r="O480" s="8">
        <f t="shared" si="47"/>
        <v>3</v>
      </c>
      <c r="P480" s="18">
        <v>2</v>
      </c>
      <c r="Q480" s="8" t="str">
        <f t="shared" ca="1" si="43"/>
        <v>No promotion</v>
      </c>
      <c r="R480" s="10">
        <f t="shared" si="48"/>
        <v>33360</v>
      </c>
    </row>
    <row r="481" spans="1:18" ht="15" x14ac:dyDescent="0.25">
      <c r="A481" s="11">
        <v>480</v>
      </c>
      <c r="B481" s="12" t="s">
        <v>522</v>
      </c>
      <c r="C481" s="12" t="s">
        <v>13</v>
      </c>
      <c r="D481" s="13">
        <v>43832</v>
      </c>
      <c r="E481" s="14">
        <f t="shared" ca="1" si="44"/>
        <v>4</v>
      </c>
      <c r="F481" s="18" t="str">
        <f t="shared" ca="1" si="45"/>
        <v>Senior</v>
      </c>
      <c r="G481" s="11" t="s">
        <v>40</v>
      </c>
      <c r="H481" s="12" t="s">
        <v>38</v>
      </c>
      <c r="I481" s="12" t="s">
        <v>47</v>
      </c>
      <c r="J481" s="12">
        <v>1980</v>
      </c>
      <c r="K481" s="12">
        <f t="shared" si="46"/>
        <v>23760</v>
      </c>
      <c r="L481" s="12">
        <v>2</v>
      </c>
      <c r="M481" s="12">
        <v>3</v>
      </c>
      <c r="N481" s="12">
        <v>0</v>
      </c>
      <c r="O481" s="12">
        <f t="shared" si="47"/>
        <v>3</v>
      </c>
      <c r="P481" s="19">
        <v>0</v>
      </c>
      <c r="Q481" s="12" t="str">
        <f t="shared" ca="1" si="43"/>
        <v>No promotion</v>
      </c>
      <c r="R481" s="14">
        <f t="shared" si="48"/>
        <v>23760</v>
      </c>
    </row>
    <row r="482" spans="1:18" ht="15" x14ac:dyDescent="0.25">
      <c r="A482" s="7">
        <v>481</v>
      </c>
      <c r="B482" s="8" t="s">
        <v>523</v>
      </c>
      <c r="C482" s="8" t="s">
        <v>13</v>
      </c>
      <c r="D482" s="9">
        <v>43832</v>
      </c>
      <c r="E482" s="10">
        <f t="shared" ca="1" si="44"/>
        <v>4</v>
      </c>
      <c r="F482" s="18" t="str">
        <f t="shared" ca="1" si="45"/>
        <v>Senior</v>
      </c>
      <c r="G482" s="7" t="s">
        <v>21</v>
      </c>
      <c r="H482" s="8" t="s">
        <v>38</v>
      </c>
      <c r="I482" s="8" t="s">
        <v>25</v>
      </c>
      <c r="J482" s="8">
        <v>2611</v>
      </c>
      <c r="K482" s="8">
        <f t="shared" si="46"/>
        <v>31332</v>
      </c>
      <c r="L482" s="8">
        <v>5</v>
      </c>
      <c r="M482" s="8">
        <v>4</v>
      </c>
      <c r="N482" s="8">
        <v>0</v>
      </c>
      <c r="O482" s="8">
        <f t="shared" si="47"/>
        <v>4</v>
      </c>
      <c r="P482" s="18">
        <v>9</v>
      </c>
      <c r="Q482" s="8" t="str">
        <f t="shared" ca="1" si="43"/>
        <v>No promotion</v>
      </c>
      <c r="R482" s="10">
        <f t="shared" si="48"/>
        <v>31332</v>
      </c>
    </row>
    <row r="483" spans="1:18" ht="15" x14ac:dyDescent="0.25">
      <c r="A483" s="11">
        <v>482</v>
      </c>
      <c r="B483" s="12" t="s">
        <v>524</v>
      </c>
      <c r="C483" s="12" t="s">
        <v>13</v>
      </c>
      <c r="D483" s="13">
        <v>43141</v>
      </c>
      <c r="E483" s="14">
        <f t="shared" ca="1" si="44"/>
        <v>6</v>
      </c>
      <c r="F483" s="18" t="str">
        <f t="shared" ca="1" si="45"/>
        <v>Lead</v>
      </c>
      <c r="G483" s="11" t="s">
        <v>138</v>
      </c>
      <c r="H483" s="12" t="s">
        <v>38</v>
      </c>
      <c r="I483" s="12" t="s">
        <v>407</v>
      </c>
      <c r="J483" s="12">
        <v>1881</v>
      </c>
      <c r="K483" s="12">
        <f t="shared" si="46"/>
        <v>22572</v>
      </c>
      <c r="L483" s="12">
        <v>5</v>
      </c>
      <c r="M483" s="12">
        <v>1</v>
      </c>
      <c r="N483" s="12">
        <v>0</v>
      </c>
      <c r="O483" s="12">
        <f t="shared" si="47"/>
        <v>1</v>
      </c>
      <c r="P483" s="19">
        <v>1</v>
      </c>
      <c r="Q483" s="12" t="str">
        <f t="shared" ca="1" si="43"/>
        <v>No promotion</v>
      </c>
      <c r="R483" s="14">
        <f t="shared" si="48"/>
        <v>22572</v>
      </c>
    </row>
    <row r="484" spans="1:18" ht="15" x14ac:dyDescent="0.25">
      <c r="A484" s="7">
        <v>483</v>
      </c>
      <c r="B484" s="8" t="s">
        <v>525</v>
      </c>
      <c r="C484" s="8" t="s">
        <v>13</v>
      </c>
      <c r="D484" s="9">
        <v>42530</v>
      </c>
      <c r="E484" s="10">
        <f t="shared" ca="1" si="44"/>
        <v>8</v>
      </c>
      <c r="F484" s="18" t="str">
        <f t="shared" ca="1" si="45"/>
        <v>Over Qlualifided</v>
      </c>
      <c r="G484" s="7" t="s">
        <v>23</v>
      </c>
      <c r="H484" s="8" t="s">
        <v>15</v>
      </c>
      <c r="I484" s="8" t="s">
        <v>16</v>
      </c>
      <c r="J484" s="8">
        <v>1517</v>
      </c>
      <c r="K484" s="8">
        <f t="shared" si="46"/>
        <v>18204</v>
      </c>
      <c r="L484" s="8">
        <v>5</v>
      </c>
      <c r="M484" s="8">
        <v>4</v>
      </c>
      <c r="N484" s="8">
        <v>0</v>
      </c>
      <c r="O484" s="8">
        <f t="shared" si="47"/>
        <v>4</v>
      </c>
      <c r="P484" s="18">
        <v>6</v>
      </c>
      <c r="Q484" s="8" t="str">
        <f t="shared" ca="1" si="43"/>
        <v>No promotion</v>
      </c>
      <c r="R484" s="10">
        <f t="shared" si="48"/>
        <v>18204</v>
      </c>
    </row>
    <row r="485" spans="1:18" ht="15" x14ac:dyDescent="0.25">
      <c r="A485" s="11">
        <v>484</v>
      </c>
      <c r="B485" s="12" t="s">
        <v>526</v>
      </c>
      <c r="C485" s="12" t="s">
        <v>13</v>
      </c>
      <c r="D485" s="13">
        <v>43825</v>
      </c>
      <c r="E485" s="14">
        <f t="shared" ca="1" si="44"/>
        <v>4</v>
      </c>
      <c r="F485" s="18" t="str">
        <f t="shared" ca="1" si="45"/>
        <v>Senior</v>
      </c>
      <c r="G485" s="11" t="s">
        <v>28</v>
      </c>
      <c r="H485" s="12" t="s">
        <v>15</v>
      </c>
      <c r="I485" s="12" t="s">
        <v>16</v>
      </c>
      <c r="J485" s="12">
        <v>1459</v>
      </c>
      <c r="K485" s="12">
        <f t="shared" si="46"/>
        <v>17508</v>
      </c>
      <c r="L485" s="12">
        <v>4.5</v>
      </c>
      <c r="M485" s="12">
        <v>0</v>
      </c>
      <c r="N485" s="12">
        <v>0</v>
      </c>
      <c r="O485" s="12">
        <f t="shared" si="47"/>
        <v>0</v>
      </c>
      <c r="P485" s="19">
        <v>10</v>
      </c>
      <c r="Q485" s="12" t="str">
        <f t="shared" ca="1" si="43"/>
        <v>No promotion</v>
      </c>
      <c r="R485" s="14">
        <f t="shared" si="48"/>
        <v>17508</v>
      </c>
    </row>
    <row r="486" spans="1:18" ht="15" x14ac:dyDescent="0.25">
      <c r="A486" s="7">
        <v>485</v>
      </c>
      <c r="B486" s="8" t="s">
        <v>527</v>
      </c>
      <c r="C486" s="8" t="s">
        <v>13</v>
      </c>
      <c r="D486" s="9">
        <v>43761</v>
      </c>
      <c r="E486" s="10">
        <f t="shared" ca="1" si="44"/>
        <v>4</v>
      </c>
      <c r="F486" s="18" t="str">
        <f t="shared" ca="1" si="45"/>
        <v>Senior</v>
      </c>
      <c r="G486" s="7" t="s">
        <v>65</v>
      </c>
      <c r="H486" s="8" t="s">
        <v>18</v>
      </c>
      <c r="I486" s="8" t="s">
        <v>25</v>
      </c>
      <c r="J486" s="8">
        <v>2383</v>
      </c>
      <c r="K486" s="8">
        <f t="shared" si="46"/>
        <v>28596</v>
      </c>
      <c r="L486" s="8">
        <v>3</v>
      </c>
      <c r="M486" s="8">
        <v>0</v>
      </c>
      <c r="N486" s="8">
        <v>0</v>
      </c>
      <c r="O486" s="8">
        <f t="shared" si="47"/>
        <v>0</v>
      </c>
      <c r="P486" s="18">
        <v>0</v>
      </c>
      <c r="Q486" s="8" t="str">
        <f t="shared" ca="1" si="43"/>
        <v>No promotion</v>
      </c>
      <c r="R486" s="10">
        <f t="shared" si="48"/>
        <v>28596</v>
      </c>
    </row>
    <row r="487" spans="1:18" ht="15" x14ac:dyDescent="0.25">
      <c r="A487" s="11">
        <v>486</v>
      </c>
      <c r="B487" s="12" t="s">
        <v>528</v>
      </c>
      <c r="C487" s="12" t="s">
        <v>13</v>
      </c>
      <c r="D487" s="13">
        <v>43168</v>
      </c>
      <c r="E487" s="14">
        <f t="shared" ca="1" si="44"/>
        <v>6</v>
      </c>
      <c r="F487" s="18" t="str">
        <f t="shared" ca="1" si="45"/>
        <v>Lead</v>
      </c>
      <c r="G487" s="11" t="s">
        <v>58</v>
      </c>
      <c r="H487" s="12" t="s">
        <v>15</v>
      </c>
      <c r="I487" s="12" t="s">
        <v>47</v>
      </c>
      <c r="J487" s="12">
        <v>1420</v>
      </c>
      <c r="K487" s="12">
        <f t="shared" si="46"/>
        <v>17040</v>
      </c>
      <c r="L487" s="12">
        <v>5</v>
      </c>
      <c r="M487" s="12">
        <v>2</v>
      </c>
      <c r="N487" s="12">
        <v>6</v>
      </c>
      <c r="O487" s="12">
        <f t="shared" si="47"/>
        <v>8</v>
      </c>
      <c r="P487" s="19">
        <v>7</v>
      </c>
      <c r="Q487" s="12" t="str">
        <f t="shared" ca="1" si="43"/>
        <v>No promotion</v>
      </c>
      <c r="R487" s="14">
        <f t="shared" si="48"/>
        <v>17040</v>
      </c>
    </row>
    <row r="488" spans="1:18" ht="15" x14ac:dyDescent="0.25">
      <c r="A488" s="7">
        <v>487</v>
      </c>
      <c r="B488" s="8" t="s">
        <v>529</v>
      </c>
      <c r="C488" s="8" t="s">
        <v>13</v>
      </c>
      <c r="D488" s="9">
        <v>43358</v>
      </c>
      <c r="E488" s="10">
        <f t="shared" ca="1" si="44"/>
        <v>6</v>
      </c>
      <c r="F488" s="18" t="str">
        <f t="shared" ca="1" si="45"/>
        <v>Lead</v>
      </c>
      <c r="G488" s="7" t="s">
        <v>21</v>
      </c>
      <c r="H488" s="8" t="s">
        <v>15</v>
      </c>
      <c r="I488" s="8" t="s">
        <v>29</v>
      </c>
      <c r="J488" s="8">
        <v>1382</v>
      </c>
      <c r="K488" s="8">
        <f t="shared" si="46"/>
        <v>16584</v>
      </c>
      <c r="L488" s="8">
        <v>4.5</v>
      </c>
      <c r="M488" s="8">
        <v>0</v>
      </c>
      <c r="N488" s="8">
        <v>1</v>
      </c>
      <c r="O488" s="8">
        <f t="shared" si="47"/>
        <v>1</v>
      </c>
      <c r="P488" s="18">
        <v>14</v>
      </c>
      <c r="Q488" s="8" t="str">
        <f t="shared" ca="1" si="43"/>
        <v>No promotion</v>
      </c>
      <c r="R488" s="10">
        <f t="shared" si="48"/>
        <v>16584</v>
      </c>
    </row>
    <row r="489" spans="1:18" ht="15" x14ac:dyDescent="0.25">
      <c r="A489" s="11">
        <v>488</v>
      </c>
      <c r="B489" s="12" t="s">
        <v>530</v>
      </c>
      <c r="C489" s="12" t="s">
        <v>13</v>
      </c>
      <c r="D489" s="13">
        <v>44097</v>
      </c>
      <c r="E489" s="14">
        <f t="shared" ca="1" si="44"/>
        <v>4</v>
      </c>
      <c r="F489" s="18" t="str">
        <f t="shared" ca="1" si="45"/>
        <v>Senior</v>
      </c>
      <c r="G489" s="11" t="s">
        <v>40</v>
      </c>
      <c r="H489" s="12" t="s">
        <v>24</v>
      </c>
      <c r="I489" s="12" t="s">
        <v>16</v>
      </c>
      <c r="J489" s="12">
        <v>1920</v>
      </c>
      <c r="K489" s="12">
        <f t="shared" si="46"/>
        <v>23040</v>
      </c>
      <c r="L489" s="12">
        <v>5</v>
      </c>
      <c r="M489" s="12">
        <v>0</v>
      </c>
      <c r="N489" s="12">
        <v>5</v>
      </c>
      <c r="O489" s="12">
        <f t="shared" si="47"/>
        <v>5</v>
      </c>
      <c r="P489" s="19">
        <v>1</v>
      </c>
      <c r="Q489" s="12" t="str">
        <f t="shared" ca="1" si="43"/>
        <v>No promotion</v>
      </c>
      <c r="R489" s="14">
        <f t="shared" si="48"/>
        <v>23040</v>
      </c>
    </row>
    <row r="490" spans="1:18" ht="15" x14ac:dyDescent="0.25">
      <c r="A490" s="7">
        <v>489</v>
      </c>
      <c r="B490" s="8" t="s">
        <v>531</v>
      </c>
      <c r="C490" s="8" t="s">
        <v>13</v>
      </c>
      <c r="D490" s="9">
        <v>44091</v>
      </c>
      <c r="E490" s="10">
        <f t="shared" ca="1" si="44"/>
        <v>4</v>
      </c>
      <c r="F490" s="18" t="str">
        <f t="shared" ca="1" si="45"/>
        <v>Senior</v>
      </c>
      <c r="G490" s="7" t="s">
        <v>58</v>
      </c>
      <c r="H490" s="8" t="s">
        <v>15</v>
      </c>
      <c r="I490" s="8" t="s">
        <v>29</v>
      </c>
      <c r="J490" s="8">
        <v>1202</v>
      </c>
      <c r="K490" s="8">
        <f t="shared" si="46"/>
        <v>14424</v>
      </c>
      <c r="L490" s="8">
        <v>4.5</v>
      </c>
      <c r="M490" s="8">
        <v>0</v>
      </c>
      <c r="N490" s="8">
        <v>0</v>
      </c>
      <c r="O490" s="8">
        <f t="shared" si="47"/>
        <v>0</v>
      </c>
      <c r="P490" s="18">
        <v>92</v>
      </c>
      <c r="Q490" s="8" t="str">
        <f t="shared" ca="1" si="43"/>
        <v>No promotion</v>
      </c>
      <c r="R490" s="10">
        <f t="shared" si="48"/>
        <v>14424.2</v>
      </c>
    </row>
    <row r="491" spans="1:18" ht="15" x14ac:dyDescent="0.25">
      <c r="A491" s="11">
        <v>490</v>
      </c>
      <c r="B491" s="12" t="s">
        <v>532</v>
      </c>
      <c r="C491" s="12" t="s">
        <v>20</v>
      </c>
      <c r="D491" s="13">
        <v>43156</v>
      </c>
      <c r="E491" s="14">
        <f t="shared" ca="1" si="44"/>
        <v>6</v>
      </c>
      <c r="F491" s="18" t="str">
        <f t="shared" ca="1" si="45"/>
        <v>Lead</v>
      </c>
      <c r="G491" s="11" t="s">
        <v>45</v>
      </c>
      <c r="H491" s="12" t="s">
        <v>18</v>
      </c>
      <c r="I491" s="12" t="s">
        <v>16</v>
      </c>
      <c r="J491" s="12">
        <v>1158</v>
      </c>
      <c r="K491" s="12">
        <f t="shared" si="46"/>
        <v>13896</v>
      </c>
      <c r="L491" s="12">
        <v>5</v>
      </c>
      <c r="M491" s="12">
        <v>0</v>
      </c>
      <c r="N491" s="12">
        <v>0</v>
      </c>
      <c r="O491" s="12">
        <f t="shared" si="47"/>
        <v>0</v>
      </c>
      <c r="P491" s="19">
        <v>7</v>
      </c>
      <c r="Q491" s="12" t="str">
        <f t="shared" ca="1" si="43"/>
        <v>No promotion</v>
      </c>
      <c r="R491" s="14">
        <f t="shared" si="48"/>
        <v>13896</v>
      </c>
    </row>
    <row r="492" spans="1:18" ht="15" x14ac:dyDescent="0.25">
      <c r="A492" s="7">
        <v>491</v>
      </c>
      <c r="B492" s="8" t="s">
        <v>533</v>
      </c>
      <c r="C492" s="8" t="s">
        <v>13</v>
      </c>
      <c r="D492" s="9">
        <v>43850</v>
      </c>
      <c r="E492" s="10">
        <f t="shared" ca="1" si="44"/>
        <v>4</v>
      </c>
      <c r="F492" s="18" t="str">
        <f t="shared" ca="1" si="45"/>
        <v>Senior</v>
      </c>
      <c r="G492" s="7" t="s">
        <v>14</v>
      </c>
      <c r="H492" s="8" t="s">
        <v>15</v>
      </c>
      <c r="I492" s="8" t="s">
        <v>29</v>
      </c>
      <c r="J492" s="8">
        <v>1447</v>
      </c>
      <c r="K492" s="8">
        <f t="shared" si="46"/>
        <v>17364</v>
      </c>
      <c r="L492" s="8">
        <v>3</v>
      </c>
      <c r="M492" s="8">
        <v>0</v>
      </c>
      <c r="N492" s="8">
        <v>0</v>
      </c>
      <c r="O492" s="8">
        <f t="shared" si="47"/>
        <v>0</v>
      </c>
      <c r="P492" s="18">
        <v>7</v>
      </c>
      <c r="Q492" s="8" t="str">
        <f t="shared" ca="1" si="43"/>
        <v>No promotion</v>
      </c>
      <c r="R492" s="10">
        <f t="shared" si="48"/>
        <v>17364</v>
      </c>
    </row>
    <row r="493" spans="1:18" ht="15" x14ac:dyDescent="0.25">
      <c r="A493" s="11">
        <v>492</v>
      </c>
      <c r="B493" s="12" t="s">
        <v>534</v>
      </c>
      <c r="C493" s="12" t="s">
        <v>13</v>
      </c>
      <c r="D493" s="13">
        <v>43731</v>
      </c>
      <c r="E493" s="14">
        <f t="shared" ca="1" si="44"/>
        <v>5</v>
      </c>
      <c r="F493" s="18" t="str">
        <f t="shared" ca="1" si="45"/>
        <v>Senior</v>
      </c>
      <c r="G493" s="11" t="s">
        <v>31</v>
      </c>
      <c r="H493" s="12" t="s">
        <v>18</v>
      </c>
      <c r="I493" s="12" t="s">
        <v>407</v>
      </c>
      <c r="J493" s="12">
        <v>1598</v>
      </c>
      <c r="K493" s="12">
        <f t="shared" si="46"/>
        <v>19176</v>
      </c>
      <c r="L493" s="12">
        <v>3</v>
      </c>
      <c r="M493" s="12">
        <v>0</v>
      </c>
      <c r="N493" s="12">
        <v>0</v>
      </c>
      <c r="O493" s="12">
        <f t="shared" si="47"/>
        <v>0</v>
      </c>
      <c r="P493" s="19">
        <v>95</v>
      </c>
      <c r="Q493" s="12" t="str">
        <f t="shared" ca="1" si="43"/>
        <v>No promotion</v>
      </c>
      <c r="R493" s="14">
        <f t="shared" si="48"/>
        <v>19176</v>
      </c>
    </row>
    <row r="494" spans="1:18" ht="15" x14ac:dyDescent="0.25">
      <c r="A494" s="7">
        <v>493</v>
      </c>
      <c r="B494" s="8" t="s">
        <v>535</v>
      </c>
      <c r="C494" s="8" t="s">
        <v>13</v>
      </c>
      <c r="D494" s="9">
        <v>43974</v>
      </c>
      <c r="E494" s="10">
        <f t="shared" ca="1" si="44"/>
        <v>4</v>
      </c>
      <c r="F494" s="18" t="str">
        <f t="shared" ca="1" si="45"/>
        <v>Senior</v>
      </c>
      <c r="G494" s="7" t="s">
        <v>58</v>
      </c>
      <c r="H494" s="8" t="s">
        <v>24</v>
      </c>
      <c r="I494" s="8" t="s">
        <v>407</v>
      </c>
      <c r="J494" s="8">
        <v>1714</v>
      </c>
      <c r="K494" s="8">
        <f t="shared" si="46"/>
        <v>20568</v>
      </c>
      <c r="L494" s="8">
        <v>5</v>
      </c>
      <c r="M494" s="8">
        <v>6</v>
      </c>
      <c r="N494" s="8">
        <v>0</v>
      </c>
      <c r="O494" s="8">
        <f t="shared" si="47"/>
        <v>6</v>
      </c>
      <c r="P494" s="18">
        <v>11</v>
      </c>
      <c r="Q494" s="8" t="str">
        <f t="shared" ca="1" si="43"/>
        <v>No promotion</v>
      </c>
      <c r="R494" s="10">
        <f t="shared" si="48"/>
        <v>20568</v>
      </c>
    </row>
    <row r="495" spans="1:18" ht="15" x14ac:dyDescent="0.25">
      <c r="A495" s="11">
        <v>494</v>
      </c>
      <c r="B495" s="12" t="s">
        <v>536</v>
      </c>
      <c r="C495" s="12" t="s">
        <v>13</v>
      </c>
      <c r="D495" s="13">
        <v>43038</v>
      </c>
      <c r="E495" s="14">
        <f t="shared" ca="1" si="44"/>
        <v>6</v>
      </c>
      <c r="F495" s="18" t="str">
        <f t="shared" ca="1" si="45"/>
        <v>Lead</v>
      </c>
      <c r="G495" s="11" t="s">
        <v>68</v>
      </c>
      <c r="H495" s="12" t="s">
        <v>24</v>
      </c>
      <c r="I495" s="12" t="s">
        <v>16</v>
      </c>
      <c r="J495" s="12">
        <v>2994</v>
      </c>
      <c r="K495" s="12">
        <f t="shared" si="46"/>
        <v>35928</v>
      </c>
      <c r="L495" s="12">
        <v>4.5</v>
      </c>
      <c r="M495" s="12">
        <v>1</v>
      </c>
      <c r="N495" s="12">
        <v>0</v>
      </c>
      <c r="O495" s="12">
        <f t="shared" si="47"/>
        <v>1</v>
      </c>
      <c r="P495" s="19">
        <v>4</v>
      </c>
      <c r="Q495" s="12" t="str">
        <f t="shared" ca="1" si="43"/>
        <v>No promotion</v>
      </c>
      <c r="R495" s="14">
        <f t="shared" si="48"/>
        <v>35928</v>
      </c>
    </row>
    <row r="496" spans="1:18" ht="15" x14ac:dyDescent="0.25">
      <c r="A496" s="7">
        <v>495</v>
      </c>
      <c r="B496" s="8" t="s">
        <v>537</v>
      </c>
      <c r="C496" s="8" t="s">
        <v>13</v>
      </c>
      <c r="D496" s="9">
        <v>43838</v>
      </c>
      <c r="E496" s="10">
        <f t="shared" ca="1" si="44"/>
        <v>4</v>
      </c>
      <c r="F496" s="18" t="str">
        <f t="shared" ca="1" si="45"/>
        <v>Senior</v>
      </c>
      <c r="G496" s="7" t="s">
        <v>23</v>
      </c>
      <c r="H496" s="8" t="s">
        <v>18</v>
      </c>
      <c r="I496" s="8" t="s">
        <v>407</v>
      </c>
      <c r="J496" s="8">
        <v>2125</v>
      </c>
      <c r="K496" s="8">
        <f t="shared" si="46"/>
        <v>25500</v>
      </c>
      <c r="L496" s="8">
        <v>4.5</v>
      </c>
      <c r="M496" s="8">
        <v>6</v>
      </c>
      <c r="N496" s="8">
        <v>0</v>
      </c>
      <c r="O496" s="8">
        <f t="shared" si="47"/>
        <v>6</v>
      </c>
      <c r="P496" s="18">
        <v>6</v>
      </c>
      <c r="Q496" s="8" t="str">
        <f t="shared" ca="1" si="43"/>
        <v>No promotion</v>
      </c>
      <c r="R496" s="10">
        <f t="shared" si="48"/>
        <v>25500</v>
      </c>
    </row>
    <row r="497" spans="1:18" ht="15" x14ac:dyDescent="0.25">
      <c r="A497" s="11">
        <v>496</v>
      </c>
      <c r="B497" s="12" t="s">
        <v>538</v>
      </c>
      <c r="C497" s="12" t="s">
        <v>20</v>
      </c>
      <c r="D497" s="13">
        <v>43493</v>
      </c>
      <c r="E497" s="14">
        <f t="shared" ca="1" si="44"/>
        <v>5</v>
      </c>
      <c r="F497" s="18" t="str">
        <f t="shared" ca="1" si="45"/>
        <v>Senior</v>
      </c>
      <c r="G497" s="11" t="s">
        <v>58</v>
      </c>
      <c r="H497" s="12" t="s">
        <v>15</v>
      </c>
      <c r="I497" s="12" t="s">
        <v>25</v>
      </c>
      <c r="J497" s="12">
        <v>3059</v>
      </c>
      <c r="K497" s="12">
        <f t="shared" si="46"/>
        <v>36708</v>
      </c>
      <c r="L497" s="12">
        <v>4.5</v>
      </c>
      <c r="M497" s="12">
        <v>5</v>
      </c>
      <c r="N497" s="12">
        <v>0</v>
      </c>
      <c r="O497" s="12">
        <f t="shared" si="47"/>
        <v>5</v>
      </c>
      <c r="P497" s="19">
        <v>9</v>
      </c>
      <c r="Q497" s="12" t="str">
        <f t="shared" ca="1" si="43"/>
        <v>No promotion</v>
      </c>
      <c r="R497" s="14">
        <f t="shared" si="48"/>
        <v>36708</v>
      </c>
    </row>
    <row r="498" spans="1:18" ht="15" x14ac:dyDescent="0.25">
      <c r="A498" s="7">
        <v>497</v>
      </c>
      <c r="B498" s="8" t="s">
        <v>539</v>
      </c>
      <c r="C498" s="8" t="s">
        <v>13</v>
      </c>
      <c r="D498" s="9">
        <v>43482</v>
      </c>
      <c r="E498" s="10">
        <f t="shared" ca="1" si="44"/>
        <v>5</v>
      </c>
      <c r="F498" s="18" t="str">
        <f t="shared" ca="1" si="45"/>
        <v>Senior</v>
      </c>
      <c r="G498" s="7" t="s">
        <v>33</v>
      </c>
      <c r="H498" s="8" t="s">
        <v>24</v>
      </c>
      <c r="I498" s="8" t="s">
        <v>25</v>
      </c>
      <c r="J498" s="8">
        <v>2077</v>
      </c>
      <c r="K498" s="8">
        <f t="shared" si="46"/>
        <v>24924</v>
      </c>
      <c r="L498" s="8">
        <v>5</v>
      </c>
      <c r="M498" s="8">
        <v>6</v>
      </c>
      <c r="N498" s="8">
        <v>0</v>
      </c>
      <c r="O498" s="8">
        <f t="shared" si="47"/>
        <v>6</v>
      </c>
      <c r="P498" s="18">
        <v>4</v>
      </c>
      <c r="Q498" s="8" t="str">
        <f t="shared" ca="1" si="43"/>
        <v>No promotion</v>
      </c>
      <c r="R498" s="10">
        <f t="shared" si="48"/>
        <v>24924</v>
      </c>
    </row>
    <row r="499" spans="1:18" ht="15" x14ac:dyDescent="0.25">
      <c r="A499" s="11">
        <v>498</v>
      </c>
      <c r="B499" s="12" t="s">
        <v>540</v>
      </c>
      <c r="C499" s="12" t="s">
        <v>13</v>
      </c>
      <c r="D499" s="13">
        <v>43351</v>
      </c>
      <c r="E499" s="14">
        <f t="shared" ca="1" si="44"/>
        <v>6</v>
      </c>
      <c r="F499" s="18" t="str">
        <f t="shared" ca="1" si="45"/>
        <v>Lead</v>
      </c>
      <c r="G499" s="11" t="s">
        <v>23</v>
      </c>
      <c r="H499" s="12" t="s">
        <v>15</v>
      </c>
      <c r="I499" s="12" t="s">
        <v>16</v>
      </c>
      <c r="J499" s="12">
        <v>1962</v>
      </c>
      <c r="K499" s="12">
        <f t="shared" si="46"/>
        <v>23544</v>
      </c>
      <c r="L499" s="12">
        <v>4.5</v>
      </c>
      <c r="M499" s="12">
        <v>6</v>
      </c>
      <c r="N499" s="12">
        <v>0</v>
      </c>
      <c r="O499" s="12">
        <f t="shared" si="47"/>
        <v>6</v>
      </c>
      <c r="P499" s="19">
        <v>10</v>
      </c>
      <c r="Q499" s="12" t="str">
        <f t="shared" ca="1" si="43"/>
        <v>No promotion</v>
      </c>
      <c r="R499" s="14">
        <f t="shared" si="48"/>
        <v>23544</v>
      </c>
    </row>
    <row r="500" spans="1:18" ht="15" x14ac:dyDescent="0.25">
      <c r="A500" s="7">
        <v>499</v>
      </c>
      <c r="B500" s="8" t="s">
        <v>541</v>
      </c>
      <c r="C500" s="8" t="s">
        <v>13</v>
      </c>
      <c r="D500" s="9">
        <v>43600</v>
      </c>
      <c r="E500" s="10">
        <f t="shared" ca="1" si="44"/>
        <v>5</v>
      </c>
      <c r="F500" s="18" t="str">
        <f t="shared" ca="1" si="45"/>
        <v>Senior</v>
      </c>
      <c r="G500" s="7" t="s">
        <v>40</v>
      </c>
      <c r="H500" s="8" t="s">
        <v>15</v>
      </c>
      <c r="I500" s="8" t="s">
        <v>29</v>
      </c>
      <c r="J500" s="8">
        <v>1573</v>
      </c>
      <c r="K500" s="8">
        <f t="shared" si="46"/>
        <v>18876</v>
      </c>
      <c r="L500" s="8">
        <v>3</v>
      </c>
      <c r="M500" s="8">
        <v>6</v>
      </c>
      <c r="N500" s="8">
        <v>0</v>
      </c>
      <c r="O500" s="8">
        <f t="shared" si="47"/>
        <v>6</v>
      </c>
      <c r="P500" s="18">
        <v>2</v>
      </c>
      <c r="Q500" s="8" t="str">
        <f t="shared" ca="1" si="43"/>
        <v>No promotion</v>
      </c>
      <c r="R500" s="10">
        <f t="shared" si="48"/>
        <v>18876</v>
      </c>
    </row>
    <row r="501" spans="1:18" ht="15" x14ac:dyDescent="0.25">
      <c r="A501" s="11">
        <v>500</v>
      </c>
      <c r="B501" s="12" t="s">
        <v>542</v>
      </c>
      <c r="C501" s="12" t="s">
        <v>20</v>
      </c>
      <c r="D501" s="13">
        <v>43642</v>
      </c>
      <c r="E501" s="14">
        <f t="shared" ca="1" si="44"/>
        <v>5</v>
      </c>
      <c r="F501" s="18" t="str">
        <f t="shared" ca="1" si="45"/>
        <v>Senior</v>
      </c>
      <c r="G501" s="11" t="s">
        <v>33</v>
      </c>
      <c r="H501" s="12" t="s">
        <v>18</v>
      </c>
      <c r="I501" s="12" t="s">
        <v>29</v>
      </c>
      <c r="J501" s="12">
        <v>882</v>
      </c>
      <c r="K501" s="12">
        <f t="shared" si="46"/>
        <v>10584</v>
      </c>
      <c r="L501" s="12">
        <v>5</v>
      </c>
      <c r="M501" s="12">
        <v>0</v>
      </c>
      <c r="N501" s="12">
        <v>0</v>
      </c>
      <c r="O501" s="12">
        <f t="shared" si="47"/>
        <v>0</v>
      </c>
      <c r="P501" s="19">
        <v>8</v>
      </c>
      <c r="Q501" s="12" t="str">
        <f t="shared" ca="1" si="43"/>
        <v>No promotion</v>
      </c>
      <c r="R501" s="14">
        <f t="shared" si="48"/>
        <v>10584</v>
      </c>
    </row>
    <row r="502" spans="1:18" ht="15" x14ac:dyDescent="0.25">
      <c r="A502" s="7">
        <v>501</v>
      </c>
      <c r="B502" s="8" t="s">
        <v>543</v>
      </c>
      <c r="C502" s="8" t="s">
        <v>20</v>
      </c>
      <c r="D502" s="9">
        <v>43398</v>
      </c>
      <c r="E502" s="10">
        <f t="shared" ca="1" si="44"/>
        <v>5</v>
      </c>
      <c r="F502" s="18" t="str">
        <f t="shared" ca="1" si="45"/>
        <v>Senior</v>
      </c>
      <c r="G502" s="7" t="s">
        <v>23</v>
      </c>
      <c r="H502" s="8" t="s">
        <v>15</v>
      </c>
      <c r="I502" s="8" t="s">
        <v>16</v>
      </c>
      <c r="J502" s="8">
        <v>1036</v>
      </c>
      <c r="K502" s="8">
        <f t="shared" si="46"/>
        <v>12432</v>
      </c>
      <c r="L502" s="8">
        <v>5</v>
      </c>
      <c r="M502" s="8">
        <v>0</v>
      </c>
      <c r="N502" s="8">
        <v>6</v>
      </c>
      <c r="O502" s="8">
        <f t="shared" si="47"/>
        <v>6</v>
      </c>
      <c r="P502" s="18">
        <v>2</v>
      </c>
      <c r="Q502" s="8" t="str">
        <f t="shared" ca="1" si="43"/>
        <v>No promotion</v>
      </c>
      <c r="R502" s="10">
        <f t="shared" si="48"/>
        <v>12432</v>
      </c>
    </row>
    <row r="503" spans="1:18" ht="15" x14ac:dyDescent="0.25">
      <c r="A503" s="11">
        <v>502</v>
      </c>
      <c r="B503" s="12" t="s">
        <v>544</v>
      </c>
      <c r="C503" s="12" t="s">
        <v>13</v>
      </c>
      <c r="D503" s="13">
        <v>42381</v>
      </c>
      <c r="E503" s="14">
        <f t="shared" ca="1" si="44"/>
        <v>8</v>
      </c>
      <c r="F503" s="18" t="str">
        <f t="shared" ca="1" si="45"/>
        <v>Over Qlualifided</v>
      </c>
      <c r="G503" s="11" t="s">
        <v>40</v>
      </c>
      <c r="H503" s="12" t="s">
        <v>15</v>
      </c>
      <c r="I503" s="12" t="s">
        <v>407</v>
      </c>
      <c r="J503" s="12">
        <v>2790</v>
      </c>
      <c r="K503" s="12">
        <f t="shared" si="46"/>
        <v>33480</v>
      </c>
      <c r="L503" s="12">
        <v>1</v>
      </c>
      <c r="M503" s="12">
        <v>1</v>
      </c>
      <c r="N503" s="12">
        <v>0</v>
      </c>
      <c r="O503" s="12">
        <f t="shared" si="47"/>
        <v>1</v>
      </c>
      <c r="P503" s="19">
        <v>8</v>
      </c>
      <c r="Q503" s="12" t="str">
        <f t="shared" ca="1" si="43"/>
        <v>No promotion</v>
      </c>
      <c r="R503" s="14">
        <f t="shared" si="48"/>
        <v>33480</v>
      </c>
    </row>
    <row r="504" spans="1:18" ht="15" x14ac:dyDescent="0.25">
      <c r="A504" s="7">
        <v>503</v>
      </c>
      <c r="B504" s="8" t="s">
        <v>545</v>
      </c>
      <c r="C504" s="8" t="s">
        <v>13</v>
      </c>
      <c r="D504" s="9">
        <v>43693</v>
      </c>
      <c r="E504" s="10">
        <f t="shared" ca="1" si="44"/>
        <v>5</v>
      </c>
      <c r="F504" s="18" t="str">
        <f t="shared" ca="1" si="45"/>
        <v>Senior</v>
      </c>
      <c r="G504" s="7" t="s">
        <v>23</v>
      </c>
      <c r="H504" s="8" t="s">
        <v>15</v>
      </c>
      <c r="I504" s="8" t="s">
        <v>25</v>
      </c>
      <c r="J504" s="8">
        <v>1951</v>
      </c>
      <c r="K504" s="8">
        <f t="shared" si="46"/>
        <v>23412</v>
      </c>
      <c r="L504" s="8">
        <v>4.5</v>
      </c>
      <c r="M504" s="8">
        <v>1</v>
      </c>
      <c r="N504" s="8">
        <v>0</v>
      </c>
      <c r="O504" s="8">
        <f t="shared" si="47"/>
        <v>1</v>
      </c>
      <c r="P504" s="18">
        <v>8</v>
      </c>
      <c r="Q504" s="8" t="str">
        <f t="shared" ca="1" si="43"/>
        <v>No promotion</v>
      </c>
      <c r="R504" s="10">
        <f t="shared" si="48"/>
        <v>23412</v>
      </c>
    </row>
    <row r="505" spans="1:18" ht="15" x14ac:dyDescent="0.25">
      <c r="A505" s="11">
        <v>504</v>
      </c>
      <c r="B505" s="12" t="s">
        <v>546</v>
      </c>
      <c r="C505" s="12" t="s">
        <v>13</v>
      </c>
      <c r="D505" s="13">
        <v>43289</v>
      </c>
      <c r="E505" s="14">
        <f t="shared" ca="1" si="44"/>
        <v>6</v>
      </c>
      <c r="F505" s="18" t="str">
        <f t="shared" ca="1" si="45"/>
        <v>Lead</v>
      </c>
      <c r="G505" s="11" t="s">
        <v>14</v>
      </c>
      <c r="H505" s="12" t="s">
        <v>15</v>
      </c>
      <c r="I505" s="12" t="s">
        <v>25</v>
      </c>
      <c r="J505" s="12">
        <v>2255</v>
      </c>
      <c r="K505" s="12">
        <f t="shared" si="46"/>
        <v>27060</v>
      </c>
      <c r="L505" s="12">
        <v>5</v>
      </c>
      <c r="M505" s="12">
        <v>0</v>
      </c>
      <c r="N505" s="12">
        <v>4</v>
      </c>
      <c r="O505" s="12">
        <f t="shared" si="47"/>
        <v>4</v>
      </c>
      <c r="P505" s="19">
        <v>10</v>
      </c>
      <c r="Q505" s="12" t="str">
        <f t="shared" ca="1" si="43"/>
        <v>No promotion</v>
      </c>
      <c r="R505" s="14">
        <f t="shared" si="48"/>
        <v>27060</v>
      </c>
    </row>
    <row r="506" spans="1:18" ht="15" x14ac:dyDescent="0.25">
      <c r="A506" s="7">
        <v>505</v>
      </c>
      <c r="B506" s="8" t="s">
        <v>547</v>
      </c>
      <c r="C506" s="8" t="s">
        <v>20</v>
      </c>
      <c r="D506" s="9">
        <v>42903</v>
      </c>
      <c r="E506" s="10">
        <f t="shared" ca="1" si="44"/>
        <v>7</v>
      </c>
      <c r="F506" s="18" t="str">
        <f t="shared" ca="1" si="45"/>
        <v>Lead</v>
      </c>
      <c r="G506" s="7" t="s">
        <v>84</v>
      </c>
      <c r="H506" s="8" t="s">
        <v>15</v>
      </c>
      <c r="I506" s="8" t="s">
        <v>407</v>
      </c>
      <c r="J506" s="8">
        <v>3388</v>
      </c>
      <c r="K506" s="8">
        <f t="shared" si="46"/>
        <v>40656</v>
      </c>
      <c r="L506" s="8">
        <v>3</v>
      </c>
      <c r="M506" s="8">
        <v>3</v>
      </c>
      <c r="N506" s="8">
        <v>0</v>
      </c>
      <c r="O506" s="8">
        <f t="shared" si="47"/>
        <v>3</v>
      </c>
      <c r="P506" s="18">
        <v>0</v>
      </c>
      <c r="Q506" s="8" t="str">
        <f t="shared" ca="1" si="43"/>
        <v>No promotion</v>
      </c>
      <c r="R506" s="10">
        <f t="shared" si="48"/>
        <v>40656</v>
      </c>
    </row>
    <row r="507" spans="1:18" ht="15" x14ac:dyDescent="0.25">
      <c r="A507" s="11">
        <v>506</v>
      </c>
      <c r="B507" s="12" t="s">
        <v>548</v>
      </c>
      <c r="C507" s="12" t="s">
        <v>13</v>
      </c>
      <c r="D507" s="13">
        <v>44123</v>
      </c>
      <c r="E507" s="14">
        <f t="shared" ca="1" si="44"/>
        <v>3</v>
      </c>
      <c r="F507" s="18" t="str">
        <f t="shared" ca="1" si="45"/>
        <v>Junior</v>
      </c>
      <c r="G507" s="11" t="s">
        <v>45</v>
      </c>
      <c r="H507" s="12" t="s">
        <v>15</v>
      </c>
      <c r="I507" s="12" t="s">
        <v>16</v>
      </c>
      <c r="J507" s="12">
        <v>707</v>
      </c>
      <c r="K507" s="12">
        <f t="shared" si="46"/>
        <v>8484</v>
      </c>
      <c r="L507" s="12">
        <v>2</v>
      </c>
      <c r="M507" s="12">
        <v>1</v>
      </c>
      <c r="N507" s="12">
        <v>0</v>
      </c>
      <c r="O507" s="12">
        <f t="shared" si="47"/>
        <v>1</v>
      </c>
      <c r="P507" s="19">
        <v>9</v>
      </c>
      <c r="Q507" s="12" t="str">
        <f t="shared" ca="1" si="43"/>
        <v>No promotion</v>
      </c>
      <c r="R507" s="14">
        <f t="shared" si="48"/>
        <v>8484</v>
      </c>
    </row>
    <row r="508" spans="1:18" ht="15" x14ac:dyDescent="0.25">
      <c r="A508" s="7">
        <v>507</v>
      </c>
      <c r="B508" s="8" t="s">
        <v>549</v>
      </c>
      <c r="C508" s="8" t="s">
        <v>20</v>
      </c>
      <c r="D508" s="9">
        <v>43996</v>
      </c>
      <c r="E508" s="10">
        <f t="shared" ca="1" si="44"/>
        <v>4</v>
      </c>
      <c r="F508" s="18" t="str">
        <f t="shared" ca="1" si="45"/>
        <v>Senior</v>
      </c>
      <c r="G508" s="7" t="s">
        <v>68</v>
      </c>
      <c r="H508" s="8" t="s">
        <v>15</v>
      </c>
      <c r="I508" s="8" t="s">
        <v>25</v>
      </c>
      <c r="J508" s="8">
        <v>1161</v>
      </c>
      <c r="K508" s="8">
        <f t="shared" si="46"/>
        <v>13932</v>
      </c>
      <c r="L508" s="8">
        <v>5</v>
      </c>
      <c r="M508" s="8">
        <v>0</v>
      </c>
      <c r="N508" s="8">
        <v>0</v>
      </c>
      <c r="O508" s="8">
        <f t="shared" si="47"/>
        <v>0</v>
      </c>
      <c r="P508" s="18">
        <v>9</v>
      </c>
      <c r="Q508" s="8" t="str">
        <f t="shared" ca="1" si="43"/>
        <v>No promotion</v>
      </c>
      <c r="R508" s="10">
        <f t="shared" si="48"/>
        <v>13932</v>
      </c>
    </row>
    <row r="509" spans="1:18" ht="15" x14ac:dyDescent="0.25">
      <c r="A509" s="11">
        <v>508</v>
      </c>
      <c r="B509" s="12" t="s">
        <v>550</v>
      </c>
      <c r="C509" s="12" t="s">
        <v>13</v>
      </c>
      <c r="D509" s="13">
        <v>43572</v>
      </c>
      <c r="E509" s="14">
        <f t="shared" ca="1" si="44"/>
        <v>5</v>
      </c>
      <c r="F509" s="18" t="str">
        <f t="shared" ca="1" si="45"/>
        <v>Senior</v>
      </c>
      <c r="G509" s="11" t="s">
        <v>14</v>
      </c>
      <c r="H509" s="12" t="s">
        <v>24</v>
      </c>
      <c r="I509" s="12" t="s">
        <v>25</v>
      </c>
      <c r="J509" s="12">
        <v>1165</v>
      </c>
      <c r="K509" s="12">
        <f t="shared" si="46"/>
        <v>13980</v>
      </c>
      <c r="L509" s="12">
        <v>5</v>
      </c>
      <c r="M509" s="12">
        <v>0</v>
      </c>
      <c r="N509" s="12">
        <v>0</v>
      </c>
      <c r="O509" s="12">
        <f t="shared" si="47"/>
        <v>0</v>
      </c>
      <c r="P509" s="19">
        <v>9</v>
      </c>
      <c r="Q509" s="12" t="str">
        <f t="shared" ca="1" si="43"/>
        <v>No promotion</v>
      </c>
      <c r="R509" s="14">
        <f t="shared" si="48"/>
        <v>13980</v>
      </c>
    </row>
    <row r="510" spans="1:18" ht="15" x14ac:dyDescent="0.25">
      <c r="A510" s="7">
        <v>509</v>
      </c>
      <c r="B510" s="8" t="s">
        <v>551</v>
      </c>
      <c r="C510" s="8" t="s">
        <v>20</v>
      </c>
      <c r="D510" s="9">
        <v>43542</v>
      </c>
      <c r="E510" s="10">
        <f t="shared" ca="1" si="44"/>
        <v>5</v>
      </c>
      <c r="F510" s="18" t="str">
        <f t="shared" ca="1" si="45"/>
        <v>Senior</v>
      </c>
      <c r="G510" s="7" t="s">
        <v>40</v>
      </c>
      <c r="H510" s="8" t="s">
        <v>24</v>
      </c>
      <c r="I510" s="8" t="s">
        <v>25</v>
      </c>
      <c r="J510" s="8">
        <v>1351</v>
      </c>
      <c r="K510" s="8">
        <f t="shared" si="46"/>
        <v>16212</v>
      </c>
      <c r="L510" s="8">
        <v>5</v>
      </c>
      <c r="M510" s="8">
        <v>0</v>
      </c>
      <c r="N510" s="8">
        <v>0</v>
      </c>
      <c r="O510" s="8">
        <f t="shared" si="47"/>
        <v>0</v>
      </c>
      <c r="P510" s="18">
        <v>7</v>
      </c>
      <c r="Q510" s="8" t="str">
        <f t="shared" ca="1" si="43"/>
        <v>No promotion</v>
      </c>
      <c r="R510" s="10">
        <f t="shared" si="48"/>
        <v>16212</v>
      </c>
    </row>
    <row r="511" spans="1:18" ht="15" x14ac:dyDescent="0.25">
      <c r="A511" s="11">
        <v>510</v>
      </c>
      <c r="B511" s="12" t="s">
        <v>552</v>
      </c>
      <c r="C511" s="12" t="s">
        <v>13</v>
      </c>
      <c r="D511" s="13">
        <v>42649</v>
      </c>
      <c r="E511" s="14">
        <f t="shared" ca="1" si="44"/>
        <v>7</v>
      </c>
      <c r="F511" s="18" t="str">
        <f t="shared" ca="1" si="45"/>
        <v>Lead</v>
      </c>
      <c r="G511" s="11" t="s">
        <v>28</v>
      </c>
      <c r="H511" s="12" t="s">
        <v>15</v>
      </c>
      <c r="I511" s="12" t="s">
        <v>407</v>
      </c>
      <c r="J511" s="12">
        <v>1406</v>
      </c>
      <c r="K511" s="12">
        <f t="shared" si="46"/>
        <v>16872</v>
      </c>
      <c r="L511" s="12">
        <v>3</v>
      </c>
      <c r="M511" s="12">
        <v>0</v>
      </c>
      <c r="N511" s="12">
        <v>3</v>
      </c>
      <c r="O511" s="12">
        <f t="shared" si="47"/>
        <v>3</v>
      </c>
      <c r="P511" s="19">
        <v>7</v>
      </c>
      <c r="Q511" s="12" t="str">
        <f t="shared" ca="1" si="43"/>
        <v>No promotion</v>
      </c>
      <c r="R511" s="14">
        <f t="shared" si="48"/>
        <v>16872</v>
      </c>
    </row>
    <row r="512" spans="1:18" ht="15" x14ac:dyDescent="0.25">
      <c r="A512" s="7">
        <v>511</v>
      </c>
      <c r="B512" s="8" t="s">
        <v>553</v>
      </c>
      <c r="C512" s="8" t="s">
        <v>20</v>
      </c>
      <c r="D512" s="9">
        <v>43473</v>
      </c>
      <c r="E512" s="10">
        <f t="shared" ca="1" si="44"/>
        <v>5</v>
      </c>
      <c r="F512" s="18" t="str">
        <f t="shared" ca="1" si="45"/>
        <v>Senior</v>
      </c>
      <c r="G512" s="7" t="s">
        <v>33</v>
      </c>
      <c r="H512" s="8" t="s">
        <v>18</v>
      </c>
      <c r="I512" s="8" t="s">
        <v>25</v>
      </c>
      <c r="J512" s="8">
        <v>1699</v>
      </c>
      <c r="K512" s="8">
        <f t="shared" si="46"/>
        <v>20388</v>
      </c>
      <c r="L512" s="8">
        <v>5</v>
      </c>
      <c r="M512" s="8">
        <v>0</v>
      </c>
      <c r="N512" s="8">
        <v>2</v>
      </c>
      <c r="O512" s="8">
        <f t="shared" si="47"/>
        <v>2</v>
      </c>
      <c r="P512" s="18">
        <v>5</v>
      </c>
      <c r="Q512" s="8" t="str">
        <f t="shared" ca="1" si="43"/>
        <v>No promotion</v>
      </c>
      <c r="R512" s="10">
        <f t="shared" si="48"/>
        <v>20388</v>
      </c>
    </row>
    <row r="513" spans="1:18" ht="15" x14ac:dyDescent="0.25">
      <c r="A513" s="11">
        <v>512</v>
      </c>
      <c r="B513" s="12" t="s">
        <v>554</v>
      </c>
      <c r="C513" s="12" t="s">
        <v>13</v>
      </c>
      <c r="D513" s="13">
        <v>43043</v>
      </c>
      <c r="E513" s="14">
        <f t="shared" ca="1" si="44"/>
        <v>6</v>
      </c>
      <c r="F513" s="18" t="str">
        <f t="shared" ca="1" si="45"/>
        <v>Lead</v>
      </c>
      <c r="G513" s="11" t="s">
        <v>42</v>
      </c>
      <c r="H513" s="12" t="s">
        <v>15</v>
      </c>
      <c r="I513" s="12" t="s">
        <v>29</v>
      </c>
      <c r="J513" s="12">
        <v>3007</v>
      </c>
      <c r="K513" s="12">
        <f t="shared" si="46"/>
        <v>36084</v>
      </c>
      <c r="L513" s="12">
        <v>5</v>
      </c>
      <c r="M513" s="12">
        <v>0</v>
      </c>
      <c r="N513" s="12">
        <v>6</v>
      </c>
      <c r="O513" s="12">
        <f t="shared" si="47"/>
        <v>6</v>
      </c>
      <c r="P513" s="19">
        <v>11</v>
      </c>
      <c r="Q513" s="12" t="str">
        <f t="shared" ca="1" si="43"/>
        <v>No promotion</v>
      </c>
      <c r="R513" s="14">
        <f t="shared" si="48"/>
        <v>36084</v>
      </c>
    </row>
    <row r="514" spans="1:18" ht="15" x14ac:dyDescent="0.25">
      <c r="A514" s="7">
        <v>513</v>
      </c>
      <c r="B514" s="8" t="s">
        <v>555</v>
      </c>
      <c r="C514" s="8" t="s">
        <v>20</v>
      </c>
      <c r="D514" s="9">
        <v>44008</v>
      </c>
      <c r="E514" s="10">
        <f t="shared" ca="1" si="44"/>
        <v>4</v>
      </c>
      <c r="F514" s="18" t="str">
        <f t="shared" ca="1" si="45"/>
        <v>Senior</v>
      </c>
      <c r="G514" s="7" t="s">
        <v>28</v>
      </c>
      <c r="H514" s="8" t="s">
        <v>15</v>
      </c>
      <c r="I514" s="8" t="s">
        <v>25</v>
      </c>
      <c r="J514" s="8">
        <v>879</v>
      </c>
      <c r="K514" s="8">
        <f t="shared" si="46"/>
        <v>10548</v>
      </c>
      <c r="L514" s="8">
        <v>3</v>
      </c>
      <c r="M514" s="8">
        <v>0</v>
      </c>
      <c r="N514" s="8">
        <v>0</v>
      </c>
      <c r="O514" s="8">
        <f t="shared" si="47"/>
        <v>0</v>
      </c>
      <c r="P514" s="18">
        <v>1</v>
      </c>
      <c r="Q514" s="8" t="str">
        <f t="shared" ref="Q514:Q577" ca="1" si="49">IF(AND(P514&gt;14,E514&gt;=6),"promotion","No promotion")</f>
        <v>No promotion</v>
      </c>
      <c r="R514" s="10">
        <f t="shared" si="48"/>
        <v>10548</v>
      </c>
    </row>
    <row r="515" spans="1:18" ht="15" x14ac:dyDescent="0.25">
      <c r="A515" s="11">
        <v>514</v>
      </c>
      <c r="B515" s="12" t="s">
        <v>556</v>
      </c>
      <c r="C515" s="12" t="s">
        <v>13</v>
      </c>
      <c r="D515" s="13">
        <v>43586</v>
      </c>
      <c r="E515" s="14">
        <f t="shared" ref="E515:E578" ca="1" si="50">DATEDIF(D515,TODAY(),"Y")</f>
        <v>5</v>
      </c>
      <c r="F515" s="18" t="str">
        <f t="shared" ref="F515:F578" ca="1" si="51">IF(E515=8,"Over Qlualifided",IF(E515&gt;=6,"Lead",IF(E515&gt;3,"Senior","Junior")))</f>
        <v>Senior</v>
      </c>
      <c r="G515" s="11" t="s">
        <v>58</v>
      </c>
      <c r="H515" s="12" t="s">
        <v>206</v>
      </c>
      <c r="I515" s="12" t="s">
        <v>29</v>
      </c>
      <c r="J515" s="12">
        <v>2537</v>
      </c>
      <c r="K515" s="12">
        <f t="shared" ref="K515:K578" si="52">J515*12</f>
        <v>30444</v>
      </c>
      <c r="L515" s="12">
        <v>2</v>
      </c>
      <c r="M515" s="12">
        <v>0</v>
      </c>
      <c r="N515" s="12">
        <v>0</v>
      </c>
      <c r="O515" s="12">
        <f t="shared" ref="O515:O578" si="53">M515+N515</f>
        <v>0</v>
      </c>
      <c r="P515" s="19">
        <v>3</v>
      </c>
      <c r="Q515" s="12" t="str">
        <f t="shared" ca="1" si="49"/>
        <v>No promotion</v>
      </c>
      <c r="R515" s="14">
        <f t="shared" ref="R515:R578" si="54">IF(AND(L515&gt;3,P515&gt;14,O515&lt;2),K515+20%,K515)</f>
        <v>30444</v>
      </c>
    </row>
    <row r="516" spans="1:18" ht="15" x14ac:dyDescent="0.25">
      <c r="A516" s="7">
        <v>515</v>
      </c>
      <c r="B516" s="8" t="s">
        <v>557</v>
      </c>
      <c r="C516" s="8" t="s">
        <v>13</v>
      </c>
      <c r="D516" s="9">
        <v>44150</v>
      </c>
      <c r="E516" s="10">
        <f t="shared" ca="1" si="50"/>
        <v>3</v>
      </c>
      <c r="F516" s="18" t="str">
        <f t="shared" ca="1" si="51"/>
        <v>Junior</v>
      </c>
      <c r="G516" s="7" t="s">
        <v>33</v>
      </c>
      <c r="H516" s="8" t="s">
        <v>15</v>
      </c>
      <c r="I516" s="8" t="s">
        <v>29</v>
      </c>
      <c r="J516" s="8">
        <v>2663</v>
      </c>
      <c r="K516" s="8">
        <f t="shared" si="52"/>
        <v>31956</v>
      </c>
      <c r="L516" s="8">
        <v>3</v>
      </c>
      <c r="M516" s="8">
        <v>0</v>
      </c>
      <c r="N516" s="8">
        <v>0</v>
      </c>
      <c r="O516" s="8">
        <f t="shared" si="53"/>
        <v>0</v>
      </c>
      <c r="P516" s="18">
        <v>2</v>
      </c>
      <c r="Q516" s="8" t="str">
        <f t="shared" ca="1" si="49"/>
        <v>No promotion</v>
      </c>
      <c r="R516" s="10">
        <f t="shared" si="54"/>
        <v>31956</v>
      </c>
    </row>
    <row r="517" spans="1:18" ht="15" x14ac:dyDescent="0.25">
      <c r="A517" s="11">
        <v>516</v>
      </c>
      <c r="B517" s="12" t="s">
        <v>558</v>
      </c>
      <c r="C517" s="12" t="s">
        <v>13</v>
      </c>
      <c r="D517" s="13">
        <v>44119</v>
      </c>
      <c r="E517" s="14">
        <f t="shared" ca="1" si="50"/>
        <v>3</v>
      </c>
      <c r="F517" s="18" t="str">
        <f t="shared" ca="1" si="51"/>
        <v>Junior</v>
      </c>
      <c r="G517" s="11" t="s">
        <v>14</v>
      </c>
      <c r="H517" s="12" t="s">
        <v>15</v>
      </c>
      <c r="I517" s="12" t="s">
        <v>25</v>
      </c>
      <c r="J517" s="12">
        <v>2494</v>
      </c>
      <c r="K517" s="12">
        <f t="shared" si="52"/>
        <v>29928</v>
      </c>
      <c r="L517" s="12">
        <v>4.5</v>
      </c>
      <c r="M517" s="12">
        <v>2</v>
      </c>
      <c r="N517" s="12">
        <v>0</v>
      </c>
      <c r="O517" s="12">
        <f t="shared" si="53"/>
        <v>2</v>
      </c>
      <c r="P517" s="19">
        <v>2</v>
      </c>
      <c r="Q517" s="12" t="str">
        <f t="shared" ca="1" si="49"/>
        <v>No promotion</v>
      </c>
      <c r="R517" s="14">
        <f t="shared" si="54"/>
        <v>29928</v>
      </c>
    </row>
    <row r="518" spans="1:18" ht="15" x14ac:dyDescent="0.25">
      <c r="A518" s="7">
        <v>517</v>
      </c>
      <c r="B518" s="8" t="s">
        <v>559</v>
      </c>
      <c r="C518" s="8" t="s">
        <v>20</v>
      </c>
      <c r="D518" s="9">
        <v>43775</v>
      </c>
      <c r="E518" s="10">
        <f t="shared" ca="1" si="50"/>
        <v>4</v>
      </c>
      <c r="F518" s="18" t="str">
        <f t="shared" ca="1" si="51"/>
        <v>Senior</v>
      </c>
      <c r="G518" s="7" t="s">
        <v>113</v>
      </c>
      <c r="H518" s="8" t="s">
        <v>24</v>
      </c>
      <c r="I518" s="8" t="s">
        <v>29</v>
      </c>
      <c r="J518" s="8">
        <v>2585</v>
      </c>
      <c r="K518" s="8">
        <f t="shared" si="52"/>
        <v>31020</v>
      </c>
      <c r="L518" s="8">
        <v>5</v>
      </c>
      <c r="M518" s="8">
        <v>1</v>
      </c>
      <c r="N518" s="8">
        <v>5</v>
      </c>
      <c r="O518" s="8">
        <f t="shared" si="53"/>
        <v>6</v>
      </c>
      <c r="P518" s="18">
        <v>7</v>
      </c>
      <c r="Q518" s="8" t="str">
        <f t="shared" ca="1" si="49"/>
        <v>No promotion</v>
      </c>
      <c r="R518" s="10">
        <f t="shared" si="54"/>
        <v>31020</v>
      </c>
    </row>
    <row r="519" spans="1:18" ht="15" x14ac:dyDescent="0.25">
      <c r="A519" s="11">
        <v>518</v>
      </c>
      <c r="B519" s="12" t="s">
        <v>560</v>
      </c>
      <c r="C519" s="12" t="s">
        <v>13</v>
      </c>
      <c r="D519" s="13">
        <v>43809</v>
      </c>
      <c r="E519" s="14">
        <f t="shared" ca="1" si="50"/>
        <v>4</v>
      </c>
      <c r="F519" s="18" t="str">
        <f t="shared" ca="1" si="51"/>
        <v>Senior</v>
      </c>
      <c r="G519" s="11" t="s">
        <v>35</v>
      </c>
      <c r="H519" s="12" t="s">
        <v>24</v>
      </c>
      <c r="I519" s="12" t="s">
        <v>25</v>
      </c>
      <c r="J519" s="12">
        <v>1776</v>
      </c>
      <c r="K519" s="12">
        <f t="shared" si="52"/>
        <v>21312</v>
      </c>
      <c r="L519" s="12">
        <v>2</v>
      </c>
      <c r="M519" s="12">
        <v>0</v>
      </c>
      <c r="N519" s="12">
        <v>0</v>
      </c>
      <c r="O519" s="12">
        <f t="shared" si="53"/>
        <v>0</v>
      </c>
      <c r="P519" s="19">
        <v>0</v>
      </c>
      <c r="Q519" s="12" t="str">
        <f t="shared" ca="1" si="49"/>
        <v>No promotion</v>
      </c>
      <c r="R519" s="14">
        <f t="shared" si="54"/>
        <v>21312</v>
      </c>
    </row>
    <row r="520" spans="1:18" ht="15" x14ac:dyDescent="0.25">
      <c r="A520" s="7">
        <v>519</v>
      </c>
      <c r="B520" s="8" t="s">
        <v>561</v>
      </c>
      <c r="C520" s="8" t="s">
        <v>20</v>
      </c>
      <c r="D520" s="9">
        <v>42993</v>
      </c>
      <c r="E520" s="10">
        <f t="shared" ca="1" si="50"/>
        <v>7</v>
      </c>
      <c r="F520" s="18" t="str">
        <f t="shared" ca="1" si="51"/>
        <v>Lead</v>
      </c>
      <c r="G520" s="7" t="s">
        <v>42</v>
      </c>
      <c r="H520" s="8" t="s">
        <v>15</v>
      </c>
      <c r="I520" s="8" t="s">
        <v>29</v>
      </c>
      <c r="J520" s="8">
        <v>3055</v>
      </c>
      <c r="K520" s="8">
        <f t="shared" si="52"/>
        <v>36660</v>
      </c>
      <c r="L520" s="8">
        <v>3</v>
      </c>
      <c r="M520" s="8">
        <v>0</v>
      </c>
      <c r="N520" s="8">
        <v>4</v>
      </c>
      <c r="O520" s="8">
        <f t="shared" si="53"/>
        <v>4</v>
      </c>
      <c r="P520" s="18">
        <v>9</v>
      </c>
      <c r="Q520" s="8" t="str">
        <f t="shared" ca="1" si="49"/>
        <v>No promotion</v>
      </c>
      <c r="R520" s="10">
        <f t="shared" si="54"/>
        <v>36660</v>
      </c>
    </row>
    <row r="521" spans="1:18" ht="15" x14ac:dyDescent="0.25">
      <c r="A521" s="11">
        <v>520</v>
      </c>
      <c r="B521" s="12" t="s">
        <v>562</v>
      </c>
      <c r="C521" s="12" t="s">
        <v>13</v>
      </c>
      <c r="D521" s="13">
        <v>43113</v>
      </c>
      <c r="E521" s="14">
        <f t="shared" ca="1" si="50"/>
        <v>6</v>
      </c>
      <c r="F521" s="18" t="str">
        <f t="shared" ca="1" si="51"/>
        <v>Lead</v>
      </c>
      <c r="G521" s="11" t="s">
        <v>23</v>
      </c>
      <c r="H521" s="12" t="s">
        <v>18</v>
      </c>
      <c r="I521" s="12" t="s">
        <v>25</v>
      </c>
      <c r="J521" s="12">
        <v>1707</v>
      </c>
      <c r="K521" s="12">
        <f t="shared" si="52"/>
        <v>20484</v>
      </c>
      <c r="L521" s="12">
        <v>3</v>
      </c>
      <c r="M521" s="12">
        <v>0</v>
      </c>
      <c r="N521" s="12">
        <v>0</v>
      </c>
      <c r="O521" s="12">
        <f t="shared" si="53"/>
        <v>0</v>
      </c>
      <c r="P521" s="19">
        <v>4</v>
      </c>
      <c r="Q521" s="12" t="str">
        <f t="shared" ca="1" si="49"/>
        <v>No promotion</v>
      </c>
      <c r="R521" s="14">
        <f t="shared" si="54"/>
        <v>20484</v>
      </c>
    </row>
    <row r="522" spans="1:18" ht="15" x14ac:dyDescent="0.25">
      <c r="A522" s="7">
        <v>521</v>
      </c>
      <c r="B522" s="8" t="s">
        <v>563</v>
      </c>
      <c r="C522" s="8" t="s">
        <v>13</v>
      </c>
      <c r="D522" s="9">
        <v>43643</v>
      </c>
      <c r="E522" s="10">
        <f t="shared" ca="1" si="50"/>
        <v>5</v>
      </c>
      <c r="F522" s="18" t="str">
        <f t="shared" ca="1" si="51"/>
        <v>Senior</v>
      </c>
      <c r="G522" s="7" t="s">
        <v>42</v>
      </c>
      <c r="H522" s="8" t="s">
        <v>24</v>
      </c>
      <c r="I522" s="8" t="s">
        <v>25</v>
      </c>
      <c r="J522" s="8">
        <v>2719</v>
      </c>
      <c r="K522" s="8">
        <f t="shared" si="52"/>
        <v>32628</v>
      </c>
      <c r="L522" s="8">
        <v>3</v>
      </c>
      <c r="M522" s="8">
        <v>0</v>
      </c>
      <c r="N522" s="8">
        <v>0</v>
      </c>
      <c r="O522" s="8">
        <f t="shared" si="53"/>
        <v>0</v>
      </c>
      <c r="P522" s="18">
        <v>7</v>
      </c>
      <c r="Q522" s="8" t="str">
        <f t="shared" ca="1" si="49"/>
        <v>No promotion</v>
      </c>
      <c r="R522" s="10">
        <f t="shared" si="54"/>
        <v>32628</v>
      </c>
    </row>
    <row r="523" spans="1:18" ht="15" x14ac:dyDescent="0.25">
      <c r="A523" s="11">
        <v>522</v>
      </c>
      <c r="B523" s="12" t="s">
        <v>564</v>
      </c>
      <c r="C523" s="12" t="s">
        <v>13</v>
      </c>
      <c r="D523" s="13">
        <v>44182</v>
      </c>
      <c r="E523" s="14">
        <f t="shared" ca="1" si="50"/>
        <v>3</v>
      </c>
      <c r="F523" s="18" t="str">
        <f t="shared" ca="1" si="51"/>
        <v>Junior</v>
      </c>
      <c r="G523" s="11" t="s">
        <v>45</v>
      </c>
      <c r="H523" s="12" t="s">
        <v>15</v>
      </c>
      <c r="I523" s="12" t="s">
        <v>47</v>
      </c>
      <c r="J523" s="12">
        <v>1715</v>
      </c>
      <c r="K523" s="12">
        <f t="shared" si="52"/>
        <v>20580</v>
      </c>
      <c r="L523" s="12">
        <v>3</v>
      </c>
      <c r="M523" s="12">
        <v>0</v>
      </c>
      <c r="N523" s="12">
        <v>0</v>
      </c>
      <c r="O523" s="12">
        <f t="shared" si="53"/>
        <v>0</v>
      </c>
      <c r="P523" s="19">
        <v>10</v>
      </c>
      <c r="Q523" s="12" t="str">
        <f t="shared" ca="1" si="49"/>
        <v>No promotion</v>
      </c>
      <c r="R523" s="14">
        <f t="shared" si="54"/>
        <v>20580</v>
      </c>
    </row>
    <row r="524" spans="1:18" ht="15" x14ac:dyDescent="0.25">
      <c r="A524" s="7">
        <v>523</v>
      </c>
      <c r="B524" s="8" t="s">
        <v>565</v>
      </c>
      <c r="C524" s="8" t="s">
        <v>13</v>
      </c>
      <c r="D524" s="9">
        <v>43487</v>
      </c>
      <c r="E524" s="10">
        <f t="shared" ca="1" si="50"/>
        <v>5</v>
      </c>
      <c r="F524" s="18" t="str">
        <f t="shared" ca="1" si="51"/>
        <v>Senior</v>
      </c>
      <c r="G524" s="7" t="s">
        <v>23</v>
      </c>
      <c r="H524" s="8" t="s">
        <v>15</v>
      </c>
      <c r="I524" s="8" t="s">
        <v>16</v>
      </c>
      <c r="J524" s="8">
        <v>2181</v>
      </c>
      <c r="K524" s="8">
        <f t="shared" si="52"/>
        <v>26172</v>
      </c>
      <c r="L524" s="8">
        <v>2</v>
      </c>
      <c r="M524" s="8">
        <v>0</v>
      </c>
      <c r="N524" s="8">
        <v>0</v>
      </c>
      <c r="O524" s="8">
        <f t="shared" si="53"/>
        <v>0</v>
      </c>
      <c r="P524" s="18">
        <v>1</v>
      </c>
      <c r="Q524" s="8" t="str">
        <f t="shared" ca="1" si="49"/>
        <v>No promotion</v>
      </c>
      <c r="R524" s="10">
        <f t="shared" si="54"/>
        <v>26172</v>
      </c>
    </row>
    <row r="525" spans="1:18" ht="15" x14ac:dyDescent="0.25">
      <c r="A525" s="11">
        <v>524</v>
      </c>
      <c r="B525" s="12" t="s">
        <v>566</v>
      </c>
      <c r="C525" s="12" t="s">
        <v>20</v>
      </c>
      <c r="D525" s="13">
        <v>43086</v>
      </c>
      <c r="E525" s="14">
        <f t="shared" ca="1" si="50"/>
        <v>6</v>
      </c>
      <c r="F525" s="18" t="str">
        <f t="shared" ca="1" si="51"/>
        <v>Lead</v>
      </c>
      <c r="G525" s="11" t="s">
        <v>23</v>
      </c>
      <c r="H525" s="12" t="s">
        <v>24</v>
      </c>
      <c r="I525" s="12" t="s">
        <v>29</v>
      </c>
      <c r="J525" s="12">
        <v>1382</v>
      </c>
      <c r="K525" s="12">
        <f t="shared" si="52"/>
        <v>16584</v>
      </c>
      <c r="L525" s="12">
        <v>5</v>
      </c>
      <c r="M525" s="12">
        <v>0</v>
      </c>
      <c r="N525" s="12">
        <v>4</v>
      </c>
      <c r="O525" s="12">
        <f t="shared" si="53"/>
        <v>4</v>
      </c>
      <c r="P525" s="19">
        <v>8</v>
      </c>
      <c r="Q525" s="12" t="str">
        <f t="shared" ca="1" si="49"/>
        <v>No promotion</v>
      </c>
      <c r="R525" s="14">
        <f t="shared" si="54"/>
        <v>16584</v>
      </c>
    </row>
    <row r="526" spans="1:18" ht="15" x14ac:dyDescent="0.25">
      <c r="A526" s="7">
        <v>525</v>
      </c>
      <c r="B526" s="8" t="s">
        <v>567</v>
      </c>
      <c r="C526" s="8" t="s">
        <v>20</v>
      </c>
      <c r="D526" s="9">
        <v>43957</v>
      </c>
      <c r="E526" s="10">
        <f t="shared" ca="1" si="50"/>
        <v>4</v>
      </c>
      <c r="F526" s="18" t="str">
        <f t="shared" ca="1" si="51"/>
        <v>Senior</v>
      </c>
      <c r="G526" s="7" t="s">
        <v>23</v>
      </c>
      <c r="H526" s="8" t="s">
        <v>15</v>
      </c>
      <c r="I526" s="8" t="s">
        <v>29</v>
      </c>
      <c r="J526" s="8">
        <v>3350</v>
      </c>
      <c r="K526" s="8">
        <f t="shared" si="52"/>
        <v>40200</v>
      </c>
      <c r="L526" s="8">
        <v>2</v>
      </c>
      <c r="M526" s="8">
        <v>0</v>
      </c>
      <c r="N526" s="8">
        <v>0</v>
      </c>
      <c r="O526" s="8">
        <f t="shared" si="53"/>
        <v>0</v>
      </c>
      <c r="P526" s="18">
        <v>8</v>
      </c>
      <c r="Q526" s="8" t="str">
        <f t="shared" ca="1" si="49"/>
        <v>No promotion</v>
      </c>
      <c r="R526" s="10">
        <f t="shared" si="54"/>
        <v>40200</v>
      </c>
    </row>
    <row r="527" spans="1:18" ht="15" x14ac:dyDescent="0.25">
      <c r="A527" s="11">
        <v>526</v>
      </c>
      <c r="B527" s="12" t="s">
        <v>568</v>
      </c>
      <c r="C527" s="12" t="s">
        <v>13</v>
      </c>
      <c r="D527" s="13">
        <v>43960</v>
      </c>
      <c r="E527" s="14">
        <f t="shared" ca="1" si="50"/>
        <v>4</v>
      </c>
      <c r="F527" s="18" t="str">
        <f t="shared" ca="1" si="51"/>
        <v>Senior</v>
      </c>
      <c r="G527" s="11" t="s">
        <v>42</v>
      </c>
      <c r="H527" s="12" t="s">
        <v>24</v>
      </c>
      <c r="I527" s="12" t="s">
        <v>407</v>
      </c>
      <c r="J527" s="12">
        <v>1710</v>
      </c>
      <c r="K527" s="12">
        <f t="shared" si="52"/>
        <v>20520</v>
      </c>
      <c r="L527" s="12">
        <v>5</v>
      </c>
      <c r="M527" s="12">
        <v>0</v>
      </c>
      <c r="N527" s="12">
        <v>0</v>
      </c>
      <c r="O527" s="12">
        <f t="shared" si="53"/>
        <v>0</v>
      </c>
      <c r="P527" s="19">
        <v>9</v>
      </c>
      <c r="Q527" s="12" t="str">
        <f t="shared" ca="1" si="49"/>
        <v>No promotion</v>
      </c>
      <c r="R527" s="14">
        <f t="shared" si="54"/>
        <v>20520</v>
      </c>
    </row>
    <row r="528" spans="1:18" ht="15" x14ac:dyDescent="0.25">
      <c r="A528" s="7">
        <v>527</v>
      </c>
      <c r="B528" s="8" t="s">
        <v>569</v>
      </c>
      <c r="C528" s="8" t="s">
        <v>13</v>
      </c>
      <c r="D528" s="9">
        <v>43593</v>
      </c>
      <c r="E528" s="10">
        <f t="shared" ca="1" si="50"/>
        <v>5</v>
      </c>
      <c r="F528" s="18" t="str">
        <f t="shared" ca="1" si="51"/>
        <v>Senior</v>
      </c>
      <c r="G528" s="7" t="s">
        <v>23</v>
      </c>
      <c r="H528" s="8" t="s">
        <v>24</v>
      </c>
      <c r="I528" s="8" t="s">
        <v>25</v>
      </c>
      <c r="J528" s="8">
        <v>2785</v>
      </c>
      <c r="K528" s="8">
        <f t="shared" si="52"/>
        <v>33420</v>
      </c>
      <c r="L528" s="8">
        <v>1</v>
      </c>
      <c r="M528" s="8">
        <v>0</v>
      </c>
      <c r="N528" s="8">
        <v>4</v>
      </c>
      <c r="O528" s="8">
        <f t="shared" si="53"/>
        <v>4</v>
      </c>
      <c r="P528" s="18">
        <v>3</v>
      </c>
      <c r="Q528" s="8" t="str">
        <f t="shared" ca="1" si="49"/>
        <v>No promotion</v>
      </c>
      <c r="R528" s="10">
        <f t="shared" si="54"/>
        <v>33420</v>
      </c>
    </row>
    <row r="529" spans="1:18" ht="15" x14ac:dyDescent="0.25">
      <c r="A529" s="11">
        <v>528</v>
      </c>
      <c r="B529" s="12" t="s">
        <v>570</v>
      </c>
      <c r="C529" s="12" t="s">
        <v>20</v>
      </c>
      <c r="D529" s="13">
        <v>43784</v>
      </c>
      <c r="E529" s="14">
        <f t="shared" ca="1" si="50"/>
        <v>4</v>
      </c>
      <c r="F529" s="18" t="str">
        <f t="shared" ca="1" si="51"/>
        <v>Senior</v>
      </c>
      <c r="G529" s="11" t="s">
        <v>138</v>
      </c>
      <c r="H529" s="12" t="s">
        <v>24</v>
      </c>
      <c r="I529" s="12" t="s">
        <v>25</v>
      </c>
      <c r="J529" s="12">
        <v>2425</v>
      </c>
      <c r="K529" s="12">
        <f t="shared" si="52"/>
        <v>29100</v>
      </c>
      <c r="L529" s="12">
        <v>4.5</v>
      </c>
      <c r="M529" s="12">
        <v>0</v>
      </c>
      <c r="N529" s="12">
        <v>0</v>
      </c>
      <c r="O529" s="12">
        <f t="shared" si="53"/>
        <v>0</v>
      </c>
      <c r="P529" s="19">
        <v>10</v>
      </c>
      <c r="Q529" s="12" t="str">
        <f t="shared" ca="1" si="49"/>
        <v>No promotion</v>
      </c>
      <c r="R529" s="14">
        <f t="shared" si="54"/>
        <v>29100</v>
      </c>
    </row>
    <row r="530" spans="1:18" ht="15" x14ac:dyDescent="0.25">
      <c r="A530" s="7">
        <v>529</v>
      </c>
      <c r="B530" s="8" t="s">
        <v>571</v>
      </c>
      <c r="C530" s="8" t="s">
        <v>13</v>
      </c>
      <c r="D530" s="9">
        <v>43309</v>
      </c>
      <c r="E530" s="10">
        <f t="shared" ca="1" si="50"/>
        <v>6</v>
      </c>
      <c r="F530" s="18" t="str">
        <f t="shared" ca="1" si="51"/>
        <v>Lead</v>
      </c>
      <c r="G530" s="7" t="s">
        <v>45</v>
      </c>
      <c r="H530" s="8" t="s">
        <v>15</v>
      </c>
      <c r="I530" s="8" t="s">
        <v>47</v>
      </c>
      <c r="J530" s="8">
        <v>1117</v>
      </c>
      <c r="K530" s="8">
        <f t="shared" si="52"/>
        <v>13404</v>
      </c>
      <c r="L530" s="8">
        <v>3</v>
      </c>
      <c r="M530" s="8">
        <v>3</v>
      </c>
      <c r="N530" s="8">
        <v>0</v>
      </c>
      <c r="O530" s="8">
        <f t="shared" si="53"/>
        <v>3</v>
      </c>
      <c r="P530" s="18">
        <v>8</v>
      </c>
      <c r="Q530" s="8" t="str">
        <f t="shared" ca="1" si="49"/>
        <v>No promotion</v>
      </c>
      <c r="R530" s="10">
        <f t="shared" si="54"/>
        <v>13404</v>
      </c>
    </row>
    <row r="531" spans="1:18" ht="15" x14ac:dyDescent="0.25">
      <c r="A531" s="11">
        <v>530</v>
      </c>
      <c r="B531" s="12" t="s">
        <v>428</v>
      </c>
      <c r="C531" s="12" t="s">
        <v>13</v>
      </c>
      <c r="D531" s="13">
        <v>43582</v>
      </c>
      <c r="E531" s="14">
        <f t="shared" ca="1" si="50"/>
        <v>5</v>
      </c>
      <c r="F531" s="18" t="str">
        <f t="shared" ca="1" si="51"/>
        <v>Senior</v>
      </c>
      <c r="G531" s="11" t="s">
        <v>33</v>
      </c>
      <c r="H531" s="12" t="s">
        <v>15</v>
      </c>
      <c r="I531" s="12" t="s">
        <v>25</v>
      </c>
      <c r="J531" s="12">
        <v>1112</v>
      </c>
      <c r="K531" s="12">
        <f t="shared" si="52"/>
        <v>13344</v>
      </c>
      <c r="L531" s="12">
        <v>5</v>
      </c>
      <c r="M531" s="12">
        <v>1</v>
      </c>
      <c r="N531" s="12">
        <v>6</v>
      </c>
      <c r="O531" s="12">
        <f t="shared" si="53"/>
        <v>7</v>
      </c>
      <c r="P531" s="19">
        <v>40</v>
      </c>
      <c r="Q531" s="12" t="str">
        <f t="shared" ca="1" si="49"/>
        <v>No promotion</v>
      </c>
      <c r="R531" s="14">
        <f t="shared" si="54"/>
        <v>13344</v>
      </c>
    </row>
    <row r="532" spans="1:18" ht="15" x14ac:dyDescent="0.25">
      <c r="A532" s="7">
        <v>531</v>
      </c>
      <c r="B532" s="8" t="s">
        <v>572</v>
      </c>
      <c r="C532" s="8" t="s">
        <v>13</v>
      </c>
      <c r="D532" s="9">
        <v>43944</v>
      </c>
      <c r="E532" s="10">
        <f t="shared" ca="1" si="50"/>
        <v>4</v>
      </c>
      <c r="F532" s="18" t="str">
        <f t="shared" ca="1" si="51"/>
        <v>Senior</v>
      </c>
      <c r="G532" s="7" t="s">
        <v>45</v>
      </c>
      <c r="H532" s="8" t="s">
        <v>15</v>
      </c>
      <c r="I532" s="8" t="s">
        <v>16</v>
      </c>
      <c r="J532" s="8">
        <v>1928</v>
      </c>
      <c r="K532" s="8">
        <f t="shared" si="52"/>
        <v>23136</v>
      </c>
      <c r="L532" s="8">
        <v>4.5</v>
      </c>
      <c r="M532" s="8">
        <v>6</v>
      </c>
      <c r="N532" s="8">
        <v>0</v>
      </c>
      <c r="O532" s="8">
        <f t="shared" si="53"/>
        <v>6</v>
      </c>
      <c r="P532" s="18">
        <v>1</v>
      </c>
      <c r="Q532" s="8" t="str">
        <f t="shared" ca="1" si="49"/>
        <v>No promotion</v>
      </c>
      <c r="R532" s="10">
        <f t="shared" si="54"/>
        <v>23136</v>
      </c>
    </row>
    <row r="533" spans="1:18" ht="15" x14ac:dyDescent="0.25">
      <c r="A533" s="11">
        <v>532</v>
      </c>
      <c r="B533" s="12" t="s">
        <v>573</v>
      </c>
      <c r="C533" s="12" t="s">
        <v>20</v>
      </c>
      <c r="D533" s="13">
        <v>43410</v>
      </c>
      <c r="E533" s="14">
        <f t="shared" ca="1" si="50"/>
        <v>5</v>
      </c>
      <c r="F533" s="18" t="str">
        <f t="shared" ca="1" si="51"/>
        <v>Senior</v>
      </c>
      <c r="G533" s="11" t="s">
        <v>42</v>
      </c>
      <c r="H533" s="12" t="s">
        <v>18</v>
      </c>
      <c r="I533" s="12" t="s">
        <v>16</v>
      </c>
      <c r="J533" s="12">
        <v>3300</v>
      </c>
      <c r="K533" s="12">
        <f t="shared" si="52"/>
        <v>39600</v>
      </c>
      <c r="L533" s="12">
        <v>5</v>
      </c>
      <c r="M533" s="12">
        <v>0</v>
      </c>
      <c r="N533" s="12">
        <v>0</v>
      </c>
      <c r="O533" s="12">
        <f t="shared" si="53"/>
        <v>0</v>
      </c>
      <c r="P533" s="19">
        <v>4</v>
      </c>
      <c r="Q533" s="12" t="str">
        <f t="shared" ca="1" si="49"/>
        <v>No promotion</v>
      </c>
      <c r="R533" s="14">
        <f t="shared" si="54"/>
        <v>39600</v>
      </c>
    </row>
    <row r="534" spans="1:18" ht="15" x14ac:dyDescent="0.25">
      <c r="A534" s="7">
        <v>533</v>
      </c>
      <c r="B534" s="8" t="s">
        <v>574</v>
      </c>
      <c r="C534" s="8" t="s">
        <v>13</v>
      </c>
      <c r="D534" s="9">
        <v>44027</v>
      </c>
      <c r="E534" s="10">
        <f t="shared" ca="1" si="50"/>
        <v>4</v>
      </c>
      <c r="F534" s="18" t="str">
        <f t="shared" ca="1" si="51"/>
        <v>Senior</v>
      </c>
      <c r="G534" s="7" t="s">
        <v>45</v>
      </c>
      <c r="H534" s="8" t="s">
        <v>15</v>
      </c>
      <c r="I534" s="8" t="s">
        <v>29</v>
      </c>
      <c r="J534" s="8">
        <v>2378</v>
      </c>
      <c r="K534" s="8">
        <f t="shared" si="52"/>
        <v>28536</v>
      </c>
      <c r="L534" s="8">
        <v>5</v>
      </c>
      <c r="M534" s="8">
        <v>0</v>
      </c>
      <c r="N534" s="8">
        <v>0</v>
      </c>
      <c r="O534" s="8">
        <f t="shared" si="53"/>
        <v>0</v>
      </c>
      <c r="P534" s="18">
        <v>5</v>
      </c>
      <c r="Q534" s="8" t="str">
        <f t="shared" ca="1" si="49"/>
        <v>No promotion</v>
      </c>
      <c r="R534" s="10">
        <f t="shared" si="54"/>
        <v>28536</v>
      </c>
    </row>
    <row r="535" spans="1:18" ht="15" x14ac:dyDescent="0.25">
      <c r="A535" s="11">
        <v>534</v>
      </c>
      <c r="B535" s="12" t="s">
        <v>575</v>
      </c>
      <c r="C535" s="12" t="s">
        <v>13</v>
      </c>
      <c r="D535" s="13">
        <v>42547</v>
      </c>
      <c r="E535" s="14">
        <f t="shared" ca="1" si="50"/>
        <v>8</v>
      </c>
      <c r="F535" s="18" t="str">
        <f t="shared" ca="1" si="51"/>
        <v>Over Qlualifided</v>
      </c>
      <c r="G535" s="11" t="s">
        <v>14</v>
      </c>
      <c r="H535" s="12" t="s">
        <v>24</v>
      </c>
      <c r="I535" s="12" t="s">
        <v>25</v>
      </c>
      <c r="J535" s="12">
        <v>3138</v>
      </c>
      <c r="K535" s="12">
        <f t="shared" si="52"/>
        <v>37656</v>
      </c>
      <c r="L535" s="12">
        <v>5</v>
      </c>
      <c r="M535" s="12">
        <v>0</v>
      </c>
      <c r="N535" s="12">
        <v>0</v>
      </c>
      <c r="O535" s="12">
        <f t="shared" si="53"/>
        <v>0</v>
      </c>
      <c r="P535" s="19">
        <v>10</v>
      </c>
      <c r="Q535" s="12" t="str">
        <f t="shared" ca="1" si="49"/>
        <v>No promotion</v>
      </c>
      <c r="R535" s="14">
        <f t="shared" si="54"/>
        <v>37656</v>
      </c>
    </row>
    <row r="536" spans="1:18" ht="15" x14ac:dyDescent="0.25">
      <c r="A536" s="7">
        <v>535</v>
      </c>
      <c r="B536" s="8" t="s">
        <v>576</v>
      </c>
      <c r="C536" s="8" t="s">
        <v>13</v>
      </c>
      <c r="D536" s="9">
        <v>42945</v>
      </c>
      <c r="E536" s="10">
        <f t="shared" ca="1" si="50"/>
        <v>7</v>
      </c>
      <c r="F536" s="18" t="str">
        <f t="shared" ca="1" si="51"/>
        <v>Lead</v>
      </c>
      <c r="G536" s="7" t="s">
        <v>23</v>
      </c>
      <c r="H536" s="8" t="s">
        <v>24</v>
      </c>
      <c r="I536" s="8" t="s">
        <v>25</v>
      </c>
      <c r="J536" s="8">
        <v>1981</v>
      </c>
      <c r="K536" s="8">
        <f t="shared" si="52"/>
        <v>23772</v>
      </c>
      <c r="L536" s="8">
        <v>5</v>
      </c>
      <c r="M536" s="8">
        <v>1</v>
      </c>
      <c r="N536" s="8">
        <v>0</v>
      </c>
      <c r="O536" s="8">
        <f t="shared" si="53"/>
        <v>1</v>
      </c>
      <c r="P536" s="18">
        <v>3</v>
      </c>
      <c r="Q536" s="8" t="str">
        <f t="shared" ca="1" si="49"/>
        <v>No promotion</v>
      </c>
      <c r="R536" s="10">
        <f t="shared" si="54"/>
        <v>23772</v>
      </c>
    </row>
    <row r="537" spans="1:18" ht="15" x14ac:dyDescent="0.25">
      <c r="A537" s="11">
        <v>536</v>
      </c>
      <c r="B537" s="12" t="s">
        <v>577</v>
      </c>
      <c r="C537" s="12" t="s">
        <v>20</v>
      </c>
      <c r="D537" s="13">
        <v>43265</v>
      </c>
      <c r="E537" s="14">
        <f t="shared" ca="1" si="50"/>
        <v>6</v>
      </c>
      <c r="F537" s="18" t="str">
        <f t="shared" ca="1" si="51"/>
        <v>Lead</v>
      </c>
      <c r="G537" s="11" t="s">
        <v>23</v>
      </c>
      <c r="H537" s="12" t="s">
        <v>18</v>
      </c>
      <c r="I537" s="12" t="s">
        <v>29</v>
      </c>
      <c r="J537" s="12">
        <v>1056</v>
      </c>
      <c r="K537" s="12">
        <f t="shared" si="52"/>
        <v>12672</v>
      </c>
      <c r="L537" s="12">
        <v>3</v>
      </c>
      <c r="M537" s="12">
        <v>0</v>
      </c>
      <c r="N537" s="12">
        <v>0</v>
      </c>
      <c r="O537" s="12">
        <f t="shared" si="53"/>
        <v>0</v>
      </c>
      <c r="P537" s="19">
        <v>94</v>
      </c>
      <c r="Q537" s="12" t="str">
        <f t="shared" ca="1" si="49"/>
        <v>promotion</v>
      </c>
      <c r="R537" s="14">
        <f t="shared" si="54"/>
        <v>12672</v>
      </c>
    </row>
    <row r="538" spans="1:18" ht="15" x14ac:dyDescent="0.25">
      <c r="A538" s="7">
        <v>537</v>
      </c>
      <c r="B538" s="8" t="s">
        <v>578</v>
      </c>
      <c r="C538" s="8" t="s">
        <v>13</v>
      </c>
      <c r="D538" s="9">
        <v>43830</v>
      </c>
      <c r="E538" s="10">
        <f t="shared" ca="1" si="50"/>
        <v>4</v>
      </c>
      <c r="F538" s="18" t="str">
        <f t="shared" ca="1" si="51"/>
        <v>Senior</v>
      </c>
      <c r="G538" s="7" t="s">
        <v>42</v>
      </c>
      <c r="H538" s="8" t="s">
        <v>15</v>
      </c>
      <c r="I538" s="8" t="s">
        <v>407</v>
      </c>
      <c r="J538" s="8">
        <v>3295</v>
      </c>
      <c r="K538" s="8">
        <f t="shared" si="52"/>
        <v>39540</v>
      </c>
      <c r="L538" s="8">
        <v>5</v>
      </c>
      <c r="M538" s="8">
        <v>0</v>
      </c>
      <c r="N538" s="8">
        <v>0</v>
      </c>
      <c r="O538" s="8">
        <f t="shared" si="53"/>
        <v>0</v>
      </c>
      <c r="P538" s="18">
        <v>2</v>
      </c>
      <c r="Q538" s="8" t="str">
        <f t="shared" ca="1" si="49"/>
        <v>No promotion</v>
      </c>
      <c r="R538" s="10">
        <f t="shared" si="54"/>
        <v>39540</v>
      </c>
    </row>
    <row r="539" spans="1:18" ht="15" x14ac:dyDescent="0.25">
      <c r="A539" s="11">
        <v>538</v>
      </c>
      <c r="B539" s="12" t="s">
        <v>579</v>
      </c>
      <c r="C539" s="12" t="s">
        <v>13</v>
      </c>
      <c r="D539" s="13">
        <v>43746</v>
      </c>
      <c r="E539" s="14">
        <f t="shared" ca="1" si="50"/>
        <v>4</v>
      </c>
      <c r="F539" s="18" t="str">
        <f t="shared" ca="1" si="51"/>
        <v>Senior</v>
      </c>
      <c r="G539" s="11" t="s">
        <v>42</v>
      </c>
      <c r="H539" s="12" t="s">
        <v>15</v>
      </c>
      <c r="I539" s="12" t="s">
        <v>29</v>
      </c>
      <c r="J539" s="12">
        <v>1022</v>
      </c>
      <c r="K539" s="12">
        <f t="shared" si="52"/>
        <v>12264</v>
      </c>
      <c r="L539" s="12">
        <v>4.5</v>
      </c>
      <c r="M539" s="12">
        <v>1</v>
      </c>
      <c r="N539" s="12">
        <v>0</v>
      </c>
      <c r="O539" s="12">
        <f t="shared" si="53"/>
        <v>1</v>
      </c>
      <c r="P539" s="19">
        <v>2</v>
      </c>
      <c r="Q539" s="12" t="str">
        <f t="shared" ca="1" si="49"/>
        <v>No promotion</v>
      </c>
      <c r="R539" s="14">
        <f t="shared" si="54"/>
        <v>12264</v>
      </c>
    </row>
    <row r="540" spans="1:18" ht="15" x14ac:dyDescent="0.25">
      <c r="A540" s="7">
        <v>539</v>
      </c>
      <c r="B540" s="8" t="s">
        <v>580</v>
      </c>
      <c r="C540" s="8" t="s">
        <v>13</v>
      </c>
      <c r="D540" s="9">
        <v>44125</v>
      </c>
      <c r="E540" s="10">
        <f t="shared" ca="1" si="50"/>
        <v>3</v>
      </c>
      <c r="F540" s="18" t="str">
        <f t="shared" ca="1" si="51"/>
        <v>Junior</v>
      </c>
      <c r="G540" s="7" t="s">
        <v>35</v>
      </c>
      <c r="H540" s="8" t="s">
        <v>24</v>
      </c>
      <c r="I540" s="8" t="s">
        <v>25</v>
      </c>
      <c r="J540" s="8">
        <v>969</v>
      </c>
      <c r="K540" s="8">
        <f t="shared" si="52"/>
        <v>11628</v>
      </c>
      <c r="L540" s="8">
        <v>3</v>
      </c>
      <c r="M540" s="8">
        <v>1</v>
      </c>
      <c r="N540" s="8">
        <v>0</v>
      </c>
      <c r="O540" s="8">
        <f t="shared" si="53"/>
        <v>1</v>
      </c>
      <c r="P540" s="18">
        <v>0</v>
      </c>
      <c r="Q540" s="8" t="str">
        <f t="shared" ca="1" si="49"/>
        <v>No promotion</v>
      </c>
      <c r="R540" s="10">
        <f t="shared" si="54"/>
        <v>11628</v>
      </c>
    </row>
    <row r="541" spans="1:18" ht="15" x14ac:dyDescent="0.25">
      <c r="A541" s="11">
        <v>540</v>
      </c>
      <c r="B541" s="12" t="s">
        <v>581</v>
      </c>
      <c r="C541" s="12" t="s">
        <v>13</v>
      </c>
      <c r="D541" s="13">
        <v>43568</v>
      </c>
      <c r="E541" s="14">
        <f t="shared" ca="1" si="50"/>
        <v>5</v>
      </c>
      <c r="F541" s="18" t="str">
        <f t="shared" ca="1" si="51"/>
        <v>Senior</v>
      </c>
      <c r="G541" s="11" t="s">
        <v>68</v>
      </c>
      <c r="H541" s="12" t="s">
        <v>15</v>
      </c>
      <c r="I541" s="12" t="s">
        <v>29</v>
      </c>
      <c r="J541" s="12">
        <v>3354</v>
      </c>
      <c r="K541" s="12">
        <f t="shared" si="52"/>
        <v>40248</v>
      </c>
      <c r="L541" s="12">
        <v>4.5</v>
      </c>
      <c r="M541" s="12">
        <v>3</v>
      </c>
      <c r="N541" s="12">
        <v>0</v>
      </c>
      <c r="O541" s="12">
        <f t="shared" si="53"/>
        <v>3</v>
      </c>
      <c r="P541" s="19">
        <v>1</v>
      </c>
      <c r="Q541" s="12" t="str">
        <f t="shared" ca="1" si="49"/>
        <v>No promotion</v>
      </c>
      <c r="R541" s="14">
        <f t="shared" si="54"/>
        <v>40248</v>
      </c>
    </row>
    <row r="542" spans="1:18" ht="15" x14ac:dyDescent="0.25">
      <c r="A542" s="7">
        <v>541</v>
      </c>
      <c r="B542" s="8" t="s">
        <v>582</v>
      </c>
      <c r="C542" s="8" t="s">
        <v>13</v>
      </c>
      <c r="D542" s="9">
        <v>43851</v>
      </c>
      <c r="E542" s="10">
        <f t="shared" ca="1" si="50"/>
        <v>4</v>
      </c>
      <c r="F542" s="18" t="str">
        <f t="shared" ca="1" si="51"/>
        <v>Senior</v>
      </c>
      <c r="G542" s="7" t="s">
        <v>14</v>
      </c>
      <c r="H542" s="8" t="s">
        <v>15</v>
      </c>
      <c r="I542" s="8" t="s">
        <v>29</v>
      </c>
      <c r="J542" s="8">
        <v>2123</v>
      </c>
      <c r="K542" s="8">
        <f t="shared" si="52"/>
        <v>25476</v>
      </c>
      <c r="L542" s="8">
        <v>5</v>
      </c>
      <c r="M542" s="8">
        <v>0</v>
      </c>
      <c r="N542" s="8">
        <v>0</v>
      </c>
      <c r="O542" s="8">
        <f t="shared" si="53"/>
        <v>0</v>
      </c>
      <c r="P542" s="18">
        <v>15</v>
      </c>
      <c r="Q542" s="8" t="str">
        <f t="shared" ca="1" si="49"/>
        <v>No promotion</v>
      </c>
      <c r="R542" s="10">
        <f t="shared" si="54"/>
        <v>25476.2</v>
      </c>
    </row>
    <row r="543" spans="1:18" ht="15" x14ac:dyDescent="0.25">
      <c r="A543" s="11">
        <v>542</v>
      </c>
      <c r="B543" s="12" t="s">
        <v>583</v>
      </c>
      <c r="C543" s="12" t="s">
        <v>20</v>
      </c>
      <c r="D543" s="13">
        <v>43728</v>
      </c>
      <c r="E543" s="14">
        <f t="shared" ca="1" si="50"/>
        <v>5</v>
      </c>
      <c r="F543" s="18" t="str">
        <f t="shared" ca="1" si="51"/>
        <v>Senior</v>
      </c>
      <c r="G543" s="11" t="s">
        <v>42</v>
      </c>
      <c r="H543" s="12" t="s">
        <v>15</v>
      </c>
      <c r="I543" s="12" t="s">
        <v>16</v>
      </c>
      <c r="J543" s="12">
        <v>897</v>
      </c>
      <c r="K543" s="12">
        <f t="shared" si="52"/>
        <v>10764</v>
      </c>
      <c r="L543" s="12">
        <v>3</v>
      </c>
      <c r="M543" s="12">
        <v>2</v>
      </c>
      <c r="N543" s="12">
        <v>0</v>
      </c>
      <c r="O543" s="12">
        <f t="shared" si="53"/>
        <v>2</v>
      </c>
      <c r="P543" s="19">
        <v>11</v>
      </c>
      <c r="Q543" s="12" t="str">
        <f t="shared" ca="1" si="49"/>
        <v>No promotion</v>
      </c>
      <c r="R543" s="14">
        <f t="shared" si="54"/>
        <v>10764</v>
      </c>
    </row>
    <row r="544" spans="1:18" ht="15" x14ac:dyDescent="0.25">
      <c r="A544" s="7">
        <v>543</v>
      </c>
      <c r="B544" s="8" t="s">
        <v>584</v>
      </c>
      <c r="C544" s="8" t="s">
        <v>13</v>
      </c>
      <c r="D544" s="9">
        <v>43207</v>
      </c>
      <c r="E544" s="10">
        <f t="shared" ca="1" si="50"/>
        <v>6</v>
      </c>
      <c r="F544" s="18" t="str">
        <f t="shared" ca="1" si="51"/>
        <v>Lead</v>
      </c>
      <c r="G544" s="7" t="s">
        <v>14</v>
      </c>
      <c r="H544" s="8" t="s">
        <v>18</v>
      </c>
      <c r="I544" s="8" t="s">
        <v>25</v>
      </c>
      <c r="J544" s="8">
        <v>2925</v>
      </c>
      <c r="K544" s="8">
        <f t="shared" si="52"/>
        <v>35100</v>
      </c>
      <c r="L544" s="8">
        <v>3</v>
      </c>
      <c r="M544" s="8">
        <v>3</v>
      </c>
      <c r="N544" s="8">
        <v>0</v>
      </c>
      <c r="O544" s="8">
        <f t="shared" si="53"/>
        <v>3</v>
      </c>
      <c r="P544" s="18">
        <v>14</v>
      </c>
      <c r="Q544" s="8" t="str">
        <f t="shared" ca="1" si="49"/>
        <v>No promotion</v>
      </c>
      <c r="R544" s="10">
        <f t="shared" si="54"/>
        <v>35100</v>
      </c>
    </row>
    <row r="545" spans="1:18" ht="15" x14ac:dyDescent="0.25">
      <c r="A545" s="11">
        <v>544</v>
      </c>
      <c r="B545" s="12" t="s">
        <v>585</v>
      </c>
      <c r="C545" s="12" t="s">
        <v>20</v>
      </c>
      <c r="D545" s="13">
        <v>43348</v>
      </c>
      <c r="E545" s="14">
        <f t="shared" ca="1" si="50"/>
        <v>6</v>
      </c>
      <c r="F545" s="18" t="str">
        <f t="shared" ca="1" si="51"/>
        <v>Lead</v>
      </c>
      <c r="G545" s="11" t="s">
        <v>14</v>
      </c>
      <c r="H545" s="12" t="s">
        <v>15</v>
      </c>
      <c r="I545" s="12" t="s">
        <v>25</v>
      </c>
      <c r="J545" s="12">
        <v>1895</v>
      </c>
      <c r="K545" s="12">
        <f t="shared" si="52"/>
        <v>22740</v>
      </c>
      <c r="L545" s="12">
        <v>2</v>
      </c>
      <c r="M545" s="12">
        <v>0</v>
      </c>
      <c r="N545" s="12">
        <v>5</v>
      </c>
      <c r="O545" s="12">
        <f t="shared" si="53"/>
        <v>5</v>
      </c>
      <c r="P545" s="19">
        <v>81</v>
      </c>
      <c r="Q545" s="12" t="str">
        <f t="shared" ca="1" si="49"/>
        <v>promotion</v>
      </c>
      <c r="R545" s="14">
        <f t="shared" si="54"/>
        <v>22740</v>
      </c>
    </row>
    <row r="546" spans="1:18" ht="15" x14ac:dyDescent="0.25">
      <c r="A546" s="7">
        <v>545</v>
      </c>
      <c r="B546" s="8" t="s">
        <v>586</v>
      </c>
      <c r="C546" s="8" t="s">
        <v>13</v>
      </c>
      <c r="D546" s="9">
        <v>42409</v>
      </c>
      <c r="E546" s="10">
        <f t="shared" ca="1" si="50"/>
        <v>8</v>
      </c>
      <c r="F546" s="18" t="str">
        <f t="shared" ca="1" si="51"/>
        <v>Over Qlualifided</v>
      </c>
      <c r="G546" s="7" t="s">
        <v>113</v>
      </c>
      <c r="H546" s="8" t="s">
        <v>15</v>
      </c>
      <c r="I546" s="8" t="s">
        <v>16</v>
      </c>
      <c r="J546" s="8">
        <v>2191</v>
      </c>
      <c r="K546" s="8">
        <f t="shared" si="52"/>
        <v>26292</v>
      </c>
      <c r="L546" s="8">
        <v>5</v>
      </c>
      <c r="M546" s="8">
        <v>2</v>
      </c>
      <c r="N546" s="8">
        <v>0</v>
      </c>
      <c r="O546" s="8">
        <f t="shared" si="53"/>
        <v>2</v>
      </c>
      <c r="P546" s="18">
        <v>7</v>
      </c>
      <c r="Q546" s="8" t="str">
        <f t="shared" ca="1" si="49"/>
        <v>No promotion</v>
      </c>
      <c r="R546" s="10">
        <f t="shared" si="54"/>
        <v>26292</v>
      </c>
    </row>
    <row r="547" spans="1:18" ht="15" x14ac:dyDescent="0.25">
      <c r="A547" s="11">
        <v>546</v>
      </c>
      <c r="B547" s="12" t="s">
        <v>587</v>
      </c>
      <c r="C547" s="12" t="s">
        <v>20</v>
      </c>
      <c r="D547" s="13">
        <v>43890</v>
      </c>
      <c r="E547" s="14">
        <f t="shared" ca="1" si="50"/>
        <v>4</v>
      </c>
      <c r="F547" s="18" t="str">
        <f t="shared" ca="1" si="51"/>
        <v>Senior</v>
      </c>
      <c r="G547" s="11" t="s">
        <v>100</v>
      </c>
      <c r="H547" s="12" t="s">
        <v>15</v>
      </c>
      <c r="I547" s="12" t="s">
        <v>29</v>
      </c>
      <c r="J547" s="12">
        <v>3130</v>
      </c>
      <c r="K547" s="12">
        <f t="shared" si="52"/>
        <v>37560</v>
      </c>
      <c r="L547" s="12">
        <v>3</v>
      </c>
      <c r="M547" s="12">
        <v>0</v>
      </c>
      <c r="N547" s="12">
        <v>0</v>
      </c>
      <c r="O547" s="12">
        <f t="shared" si="53"/>
        <v>0</v>
      </c>
      <c r="P547" s="19">
        <v>5</v>
      </c>
      <c r="Q547" s="12" t="str">
        <f t="shared" ca="1" si="49"/>
        <v>No promotion</v>
      </c>
      <c r="R547" s="14">
        <f t="shared" si="54"/>
        <v>37560</v>
      </c>
    </row>
    <row r="548" spans="1:18" ht="15" x14ac:dyDescent="0.25">
      <c r="A548" s="7">
        <v>547</v>
      </c>
      <c r="B548" s="8" t="s">
        <v>588</v>
      </c>
      <c r="C548" s="8" t="s">
        <v>20</v>
      </c>
      <c r="D548" s="9">
        <v>42695</v>
      </c>
      <c r="E548" s="10">
        <f t="shared" ca="1" si="50"/>
        <v>7</v>
      </c>
      <c r="F548" s="18" t="str">
        <f t="shared" ca="1" si="51"/>
        <v>Lead</v>
      </c>
      <c r="G548" s="7" t="s">
        <v>28</v>
      </c>
      <c r="H548" s="8" t="s">
        <v>15</v>
      </c>
      <c r="I548" s="8" t="s">
        <v>16</v>
      </c>
      <c r="J548" s="8">
        <v>2654</v>
      </c>
      <c r="K548" s="8">
        <f t="shared" si="52"/>
        <v>31848</v>
      </c>
      <c r="L548" s="8">
        <v>3</v>
      </c>
      <c r="M548" s="8">
        <v>0</v>
      </c>
      <c r="N548" s="8">
        <v>1</v>
      </c>
      <c r="O548" s="8">
        <f t="shared" si="53"/>
        <v>1</v>
      </c>
      <c r="P548" s="18">
        <v>7</v>
      </c>
      <c r="Q548" s="8" t="str">
        <f t="shared" ca="1" si="49"/>
        <v>No promotion</v>
      </c>
      <c r="R548" s="10">
        <f t="shared" si="54"/>
        <v>31848</v>
      </c>
    </row>
    <row r="549" spans="1:18" ht="15" x14ac:dyDescent="0.25">
      <c r="A549" s="11">
        <v>548</v>
      </c>
      <c r="B549" s="12" t="s">
        <v>541</v>
      </c>
      <c r="C549" s="12" t="s">
        <v>13</v>
      </c>
      <c r="D549" s="13">
        <v>44192</v>
      </c>
      <c r="E549" s="14">
        <f t="shared" ca="1" si="50"/>
        <v>3</v>
      </c>
      <c r="F549" s="18" t="str">
        <f t="shared" ca="1" si="51"/>
        <v>Junior</v>
      </c>
      <c r="G549" s="11" t="s">
        <v>14</v>
      </c>
      <c r="H549" s="12" t="s">
        <v>18</v>
      </c>
      <c r="I549" s="12" t="s">
        <v>25</v>
      </c>
      <c r="J549" s="12">
        <v>859</v>
      </c>
      <c r="K549" s="12">
        <f t="shared" si="52"/>
        <v>10308</v>
      </c>
      <c r="L549" s="12">
        <v>5</v>
      </c>
      <c r="M549" s="12">
        <v>0</v>
      </c>
      <c r="N549" s="12">
        <v>1</v>
      </c>
      <c r="O549" s="12">
        <f t="shared" si="53"/>
        <v>1</v>
      </c>
      <c r="P549" s="19">
        <v>5</v>
      </c>
      <c r="Q549" s="12" t="str">
        <f t="shared" ca="1" si="49"/>
        <v>No promotion</v>
      </c>
      <c r="R549" s="14">
        <f t="shared" si="54"/>
        <v>10308</v>
      </c>
    </row>
    <row r="550" spans="1:18" ht="15" x14ac:dyDescent="0.25">
      <c r="A550" s="7">
        <v>549</v>
      </c>
      <c r="B550" s="8" t="s">
        <v>589</v>
      </c>
      <c r="C550" s="8" t="s">
        <v>13</v>
      </c>
      <c r="D550" s="9">
        <v>42537</v>
      </c>
      <c r="E550" s="10">
        <f t="shared" ca="1" si="50"/>
        <v>8</v>
      </c>
      <c r="F550" s="18" t="str">
        <f t="shared" ca="1" si="51"/>
        <v>Over Qlualifided</v>
      </c>
      <c r="G550" s="7" t="s">
        <v>58</v>
      </c>
      <c r="H550" s="8" t="s">
        <v>15</v>
      </c>
      <c r="I550" s="8" t="s">
        <v>29</v>
      </c>
      <c r="J550" s="8">
        <v>1113</v>
      </c>
      <c r="K550" s="8">
        <f t="shared" si="52"/>
        <v>13356</v>
      </c>
      <c r="L550" s="8">
        <v>3</v>
      </c>
      <c r="M550" s="8">
        <v>4</v>
      </c>
      <c r="N550" s="8">
        <v>0</v>
      </c>
      <c r="O550" s="8">
        <f t="shared" si="53"/>
        <v>4</v>
      </c>
      <c r="P550" s="18">
        <v>11</v>
      </c>
      <c r="Q550" s="8" t="str">
        <f t="shared" ca="1" si="49"/>
        <v>No promotion</v>
      </c>
      <c r="R550" s="10">
        <f t="shared" si="54"/>
        <v>13356</v>
      </c>
    </row>
    <row r="551" spans="1:18" ht="15" x14ac:dyDescent="0.25">
      <c r="A551" s="11">
        <v>550</v>
      </c>
      <c r="B551" s="12" t="s">
        <v>590</v>
      </c>
      <c r="C551" s="12" t="s">
        <v>13</v>
      </c>
      <c r="D551" s="13">
        <v>43725</v>
      </c>
      <c r="E551" s="14">
        <f t="shared" ca="1" si="50"/>
        <v>5</v>
      </c>
      <c r="F551" s="18" t="str">
        <f t="shared" ca="1" si="51"/>
        <v>Senior</v>
      </c>
      <c r="G551" s="11" t="s">
        <v>33</v>
      </c>
      <c r="H551" s="12" t="s">
        <v>15</v>
      </c>
      <c r="I551" s="12" t="s">
        <v>47</v>
      </c>
      <c r="J551" s="12">
        <v>1234</v>
      </c>
      <c r="K551" s="12">
        <f t="shared" si="52"/>
        <v>14808</v>
      </c>
      <c r="L551" s="12">
        <v>5</v>
      </c>
      <c r="M551" s="12">
        <v>1</v>
      </c>
      <c r="N551" s="12">
        <v>5</v>
      </c>
      <c r="O551" s="12">
        <f t="shared" si="53"/>
        <v>6</v>
      </c>
      <c r="P551" s="19">
        <v>10</v>
      </c>
      <c r="Q551" s="12" t="str">
        <f t="shared" ca="1" si="49"/>
        <v>No promotion</v>
      </c>
      <c r="R551" s="14">
        <f t="shared" si="54"/>
        <v>14808</v>
      </c>
    </row>
    <row r="552" spans="1:18" ht="15" x14ac:dyDescent="0.25">
      <c r="A552" s="7">
        <v>551</v>
      </c>
      <c r="B552" s="8" t="s">
        <v>591</v>
      </c>
      <c r="C552" s="8" t="s">
        <v>13</v>
      </c>
      <c r="D552" s="9">
        <v>43815</v>
      </c>
      <c r="E552" s="10">
        <f t="shared" ca="1" si="50"/>
        <v>4</v>
      </c>
      <c r="F552" s="18" t="str">
        <f t="shared" ca="1" si="51"/>
        <v>Senior</v>
      </c>
      <c r="G552" s="7" t="s">
        <v>45</v>
      </c>
      <c r="H552" s="8" t="s">
        <v>15</v>
      </c>
      <c r="I552" s="8" t="s">
        <v>29</v>
      </c>
      <c r="J552" s="8">
        <v>2647</v>
      </c>
      <c r="K552" s="8">
        <f t="shared" si="52"/>
        <v>31764</v>
      </c>
      <c r="L552" s="8">
        <v>3</v>
      </c>
      <c r="M552" s="8">
        <v>4</v>
      </c>
      <c r="N552" s="8">
        <v>0</v>
      </c>
      <c r="O552" s="8">
        <f t="shared" si="53"/>
        <v>4</v>
      </c>
      <c r="P552" s="18">
        <v>1</v>
      </c>
      <c r="Q552" s="8" t="str">
        <f t="shared" ca="1" si="49"/>
        <v>No promotion</v>
      </c>
      <c r="R552" s="10">
        <f t="shared" si="54"/>
        <v>31764</v>
      </c>
    </row>
    <row r="553" spans="1:18" ht="15" x14ac:dyDescent="0.25">
      <c r="A553" s="11">
        <v>552</v>
      </c>
      <c r="B553" s="12" t="s">
        <v>592</v>
      </c>
      <c r="C553" s="12" t="s">
        <v>20</v>
      </c>
      <c r="D553" s="13">
        <v>42583</v>
      </c>
      <c r="E553" s="14">
        <f t="shared" ca="1" si="50"/>
        <v>8</v>
      </c>
      <c r="F553" s="18" t="str">
        <f t="shared" ca="1" si="51"/>
        <v>Over Qlualifided</v>
      </c>
      <c r="G553" s="11" t="s">
        <v>35</v>
      </c>
      <c r="H553" s="12" t="s">
        <v>18</v>
      </c>
      <c r="I553" s="12" t="s">
        <v>29</v>
      </c>
      <c r="J553" s="12">
        <v>2200</v>
      </c>
      <c r="K553" s="12">
        <f t="shared" si="52"/>
        <v>26400</v>
      </c>
      <c r="L553" s="12">
        <v>1</v>
      </c>
      <c r="M553" s="12">
        <v>1</v>
      </c>
      <c r="N553" s="12">
        <v>0</v>
      </c>
      <c r="O553" s="12">
        <f t="shared" si="53"/>
        <v>1</v>
      </c>
      <c r="P553" s="19">
        <v>6</v>
      </c>
      <c r="Q553" s="12" t="str">
        <f t="shared" ca="1" si="49"/>
        <v>No promotion</v>
      </c>
      <c r="R553" s="14">
        <f t="shared" si="54"/>
        <v>26400</v>
      </c>
    </row>
    <row r="554" spans="1:18" ht="15" x14ac:dyDescent="0.25">
      <c r="A554" s="7">
        <v>553</v>
      </c>
      <c r="B554" s="8" t="s">
        <v>593</v>
      </c>
      <c r="C554" s="8" t="s">
        <v>20</v>
      </c>
      <c r="D554" s="9">
        <v>43183</v>
      </c>
      <c r="E554" s="10">
        <f t="shared" ca="1" si="50"/>
        <v>6</v>
      </c>
      <c r="F554" s="18" t="str">
        <f t="shared" ca="1" si="51"/>
        <v>Lead</v>
      </c>
      <c r="G554" s="7" t="s">
        <v>21</v>
      </c>
      <c r="H554" s="8" t="s">
        <v>15</v>
      </c>
      <c r="I554" s="8" t="s">
        <v>29</v>
      </c>
      <c r="J554" s="8">
        <v>2381</v>
      </c>
      <c r="K554" s="8">
        <f t="shared" si="52"/>
        <v>28572</v>
      </c>
      <c r="L554" s="8">
        <v>4.5</v>
      </c>
      <c r="M554" s="8">
        <v>2</v>
      </c>
      <c r="N554" s="8">
        <v>0</v>
      </c>
      <c r="O554" s="8">
        <f t="shared" si="53"/>
        <v>2</v>
      </c>
      <c r="P554" s="18">
        <v>10</v>
      </c>
      <c r="Q554" s="8" t="str">
        <f t="shared" ca="1" si="49"/>
        <v>No promotion</v>
      </c>
      <c r="R554" s="10">
        <f t="shared" si="54"/>
        <v>28572</v>
      </c>
    </row>
    <row r="555" spans="1:18" ht="15" x14ac:dyDescent="0.25">
      <c r="A555" s="11">
        <v>554</v>
      </c>
      <c r="B555" s="12" t="s">
        <v>594</v>
      </c>
      <c r="C555" s="12" t="s">
        <v>13</v>
      </c>
      <c r="D555" s="13">
        <v>43817</v>
      </c>
      <c r="E555" s="14">
        <f t="shared" ca="1" si="50"/>
        <v>4</v>
      </c>
      <c r="F555" s="18" t="str">
        <f t="shared" ca="1" si="51"/>
        <v>Senior</v>
      </c>
      <c r="G555" s="11" t="s">
        <v>33</v>
      </c>
      <c r="H555" s="12" t="s">
        <v>24</v>
      </c>
      <c r="I555" s="12" t="s">
        <v>25</v>
      </c>
      <c r="J555" s="12">
        <v>2329</v>
      </c>
      <c r="K555" s="12">
        <f t="shared" si="52"/>
        <v>27948</v>
      </c>
      <c r="L555" s="12">
        <v>2</v>
      </c>
      <c r="M555" s="12">
        <v>0</v>
      </c>
      <c r="N555" s="12">
        <v>0</v>
      </c>
      <c r="O555" s="12">
        <f t="shared" si="53"/>
        <v>0</v>
      </c>
      <c r="P555" s="19">
        <v>5</v>
      </c>
      <c r="Q555" s="12" t="str">
        <f t="shared" ca="1" si="49"/>
        <v>No promotion</v>
      </c>
      <c r="R555" s="14">
        <f t="shared" si="54"/>
        <v>27948</v>
      </c>
    </row>
    <row r="556" spans="1:18" ht="15" x14ac:dyDescent="0.25">
      <c r="A556" s="7">
        <v>555</v>
      </c>
      <c r="B556" s="8" t="s">
        <v>595</v>
      </c>
      <c r="C556" s="8" t="s">
        <v>13</v>
      </c>
      <c r="D556" s="9">
        <v>43676</v>
      </c>
      <c r="E556" s="10">
        <f t="shared" ca="1" si="50"/>
        <v>5</v>
      </c>
      <c r="F556" s="18" t="str">
        <f t="shared" ca="1" si="51"/>
        <v>Senior</v>
      </c>
      <c r="G556" s="7" t="s">
        <v>23</v>
      </c>
      <c r="H556" s="8" t="s">
        <v>15</v>
      </c>
      <c r="I556" s="8" t="s">
        <v>25</v>
      </c>
      <c r="J556" s="8">
        <v>1075</v>
      </c>
      <c r="K556" s="8">
        <f t="shared" si="52"/>
        <v>12900</v>
      </c>
      <c r="L556" s="8">
        <v>3</v>
      </c>
      <c r="M556" s="8">
        <v>0</v>
      </c>
      <c r="N556" s="8">
        <v>4</v>
      </c>
      <c r="O556" s="8">
        <f t="shared" si="53"/>
        <v>4</v>
      </c>
      <c r="P556" s="18">
        <v>61</v>
      </c>
      <c r="Q556" s="8" t="str">
        <f t="shared" ca="1" si="49"/>
        <v>No promotion</v>
      </c>
      <c r="R556" s="10">
        <f t="shared" si="54"/>
        <v>12900</v>
      </c>
    </row>
    <row r="557" spans="1:18" ht="15" x14ac:dyDescent="0.25">
      <c r="A557" s="11">
        <v>556</v>
      </c>
      <c r="B557" s="12" t="s">
        <v>596</v>
      </c>
      <c r="C557" s="12" t="s">
        <v>20</v>
      </c>
      <c r="D557" s="13">
        <v>43013</v>
      </c>
      <c r="E557" s="14">
        <f t="shared" ca="1" si="50"/>
        <v>6</v>
      </c>
      <c r="F557" s="18" t="str">
        <f t="shared" ca="1" si="51"/>
        <v>Lead</v>
      </c>
      <c r="G557" s="11" t="s">
        <v>45</v>
      </c>
      <c r="H557" s="12" t="s">
        <v>15</v>
      </c>
      <c r="I557" s="12" t="s">
        <v>25</v>
      </c>
      <c r="J557" s="12">
        <v>3110</v>
      </c>
      <c r="K557" s="12">
        <f t="shared" si="52"/>
        <v>37320</v>
      </c>
      <c r="L557" s="12">
        <v>1</v>
      </c>
      <c r="M557" s="12">
        <v>1</v>
      </c>
      <c r="N557" s="12">
        <v>4</v>
      </c>
      <c r="O557" s="12">
        <f t="shared" si="53"/>
        <v>5</v>
      </c>
      <c r="P557" s="19">
        <v>1</v>
      </c>
      <c r="Q557" s="12" t="str">
        <f t="shared" ca="1" si="49"/>
        <v>No promotion</v>
      </c>
      <c r="R557" s="14">
        <f t="shared" si="54"/>
        <v>37320</v>
      </c>
    </row>
    <row r="558" spans="1:18" ht="15" x14ac:dyDescent="0.25">
      <c r="A558" s="7">
        <v>557</v>
      </c>
      <c r="B558" s="8" t="s">
        <v>597</v>
      </c>
      <c r="C558" s="8" t="s">
        <v>13</v>
      </c>
      <c r="D558" s="9">
        <v>42878</v>
      </c>
      <c r="E558" s="10">
        <f t="shared" ca="1" si="50"/>
        <v>7</v>
      </c>
      <c r="F558" s="18" t="str">
        <f t="shared" ca="1" si="51"/>
        <v>Lead</v>
      </c>
      <c r="G558" s="7" t="s">
        <v>23</v>
      </c>
      <c r="H558" s="8" t="s">
        <v>15</v>
      </c>
      <c r="I558" s="8" t="s">
        <v>29</v>
      </c>
      <c r="J558" s="8">
        <v>2777</v>
      </c>
      <c r="K558" s="8">
        <f t="shared" si="52"/>
        <v>33324</v>
      </c>
      <c r="L558" s="8">
        <v>5</v>
      </c>
      <c r="M558" s="8">
        <v>0</v>
      </c>
      <c r="N558" s="8">
        <v>0</v>
      </c>
      <c r="O558" s="8">
        <f t="shared" si="53"/>
        <v>0</v>
      </c>
      <c r="P558" s="18">
        <v>10</v>
      </c>
      <c r="Q558" s="8" t="str">
        <f t="shared" ca="1" si="49"/>
        <v>No promotion</v>
      </c>
      <c r="R558" s="10">
        <f t="shared" si="54"/>
        <v>33324</v>
      </c>
    </row>
    <row r="559" spans="1:18" ht="15" x14ac:dyDescent="0.25">
      <c r="A559" s="11">
        <v>558</v>
      </c>
      <c r="B559" s="12" t="s">
        <v>598</v>
      </c>
      <c r="C559" s="12" t="s">
        <v>13</v>
      </c>
      <c r="D559" s="13">
        <v>43525</v>
      </c>
      <c r="E559" s="14">
        <f t="shared" ca="1" si="50"/>
        <v>5</v>
      </c>
      <c r="F559" s="18" t="str">
        <f t="shared" ca="1" si="51"/>
        <v>Senior</v>
      </c>
      <c r="G559" s="11" t="s">
        <v>56</v>
      </c>
      <c r="H559" s="12" t="s">
        <v>15</v>
      </c>
      <c r="I559" s="12" t="s">
        <v>16</v>
      </c>
      <c r="J559" s="12">
        <v>2306</v>
      </c>
      <c r="K559" s="12">
        <f t="shared" si="52"/>
        <v>27672</v>
      </c>
      <c r="L559" s="12">
        <v>2</v>
      </c>
      <c r="M559" s="12">
        <v>5</v>
      </c>
      <c r="N559" s="12">
        <v>5</v>
      </c>
      <c r="O559" s="12">
        <f t="shared" si="53"/>
        <v>10</v>
      </c>
      <c r="P559" s="19">
        <v>11</v>
      </c>
      <c r="Q559" s="12" t="str">
        <f t="shared" ca="1" si="49"/>
        <v>No promotion</v>
      </c>
      <c r="R559" s="14">
        <f t="shared" si="54"/>
        <v>27672</v>
      </c>
    </row>
    <row r="560" spans="1:18" ht="15" x14ac:dyDescent="0.25">
      <c r="A560" s="7">
        <v>559</v>
      </c>
      <c r="B560" s="8" t="s">
        <v>599</v>
      </c>
      <c r="C560" s="8" t="s">
        <v>20</v>
      </c>
      <c r="D560" s="9">
        <v>42722</v>
      </c>
      <c r="E560" s="10">
        <f t="shared" ca="1" si="50"/>
        <v>7</v>
      </c>
      <c r="F560" s="18" t="str">
        <f t="shared" ca="1" si="51"/>
        <v>Lead</v>
      </c>
      <c r="G560" s="7" t="s">
        <v>58</v>
      </c>
      <c r="H560" s="8" t="s">
        <v>15</v>
      </c>
      <c r="I560" s="8" t="s">
        <v>25</v>
      </c>
      <c r="J560" s="8">
        <v>1213</v>
      </c>
      <c r="K560" s="8">
        <f t="shared" si="52"/>
        <v>14556</v>
      </c>
      <c r="L560" s="8">
        <v>3</v>
      </c>
      <c r="M560" s="8">
        <v>0</v>
      </c>
      <c r="N560" s="8">
        <v>0</v>
      </c>
      <c r="O560" s="8">
        <f t="shared" si="53"/>
        <v>0</v>
      </c>
      <c r="P560" s="18">
        <v>10</v>
      </c>
      <c r="Q560" s="8" t="str">
        <f t="shared" ca="1" si="49"/>
        <v>No promotion</v>
      </c>
      <c r="R560" s="10">
        <f t="shared" si="54"/>
        <v>14556</v>
      </c>
    </row>
    <row r="561" spans="1:18" ht="15" x14ac:dyDescent="0.25">
      <c r="A561" s="11">
        <v>560</v>
      </c>
      <c r="B561" s="12" t="s">
        <v>600</v>
      </c>
      <c r="C561" s="12" t="s">
        <v>20</v>
      </c>
      <c r="D561" s="13">
        <v>43940</v>
      </c>
      <c r="E561" s="14">
        <f t="shared" ca="1" si="50"/>
        <v>4</v>
      </c>
      <c r="F561" s="18" t="str">
        <f t="shared" ca="1" si="51"/>
        <v>Senior</v>
      </c>
      <c r="G561" s="11" t="s">
        <v>58</v>
      </c>
      <c r="H561" s="12" t="s">
        <v>15</v>
      </c>
      <c r="I561" s="12" t="s">
        <v>47</v>
      </c>
      <c r="J561" s="12">
        <v>2680</v>
      </c>
      <c r="K561" s="12">
        <f t="shared" si="52"/>
        <v>32160</v>
      </c>
      <c r="L561" s="12">
        <v>4.5</v>
      </c>
      <c r="M561" s="12">
        <v>0</v>
      </c>
      <c r="N561" s="12">
        <v>0</v>
      </c>
      <c r="O561" s="12">
        <f t="shared" si="53"/>
        <v>0</v>
      </c>
      <c r="P561" s="19">
        <v>1</v>
      </c>
      <c r="Q561" s="12" t="str">
        <f t="shared" ca="1" si="49"/>
        <v>No promotion</v>
      </c>
      <c r="R561" s="14">
        <f t="shared" si="54"/>
        <v>32160</v>
      </c>
    </row>
    <row r="562" spans="1:18" ht="15" x14ac:dyDescent="0.25">
      <c r="A562" s="7">
        <v>561</v>
      </c>
      <c r="B562" s="8" t="s">
        <v>601</v>
      </c>
      <c r="C562" s="8" t="s">
        <v>20</v>
      </c>
      <c r="D562" s="9">
        <v>44152</v>
      </c>
      <c r="E562" s="10">
        <f t="shared" ca="1" si="50"/>
        <v>3</v>
      </c>
      <c r="F562" s="18" t="str">
        <f t="shared" ca="1" si="51"/>
        <v>Junior</v>
      </c>
      <c r="G562" s="7" t="s">
        <v>58</v>
      </c>
      <c r="H562" s="8" t="s">
        <v>15</v>
      </c>
      <c r="I562" s="8" t="s">
        <v>407</v>
      </c>
      <c r="J562" s="8">
        <v>2204</v>
      </c>
      <c r="K562" s="8">
        <f t="shared" si="52"/>
        <v>26448</v>
      </c>
      <c r="L562" s="8">
        <v>4.5</v>
      </c>
      <c r="M562" s="8">
        <v>1</v>
      </c>
      <c r="N562" s="8">
        <v>0</v>
      </c>
      <c r="O562" s="8">
        <f t="shared" si="53"/>
        <v>1</v>
      </c>
      <c r="P562" s="18">
        <v>4</v>
      </c>
      <c r="Q562" s="8" t="str">
        <f t="shared" ca="1" si="49"/>
        <v>No promotion</v>
      </c>
      <c r="R562" s="10">
        <f t="shared" si="54"/>
        <v>26448</v>
      </c>
    </row>
    <row r="563" spans="1:18" ht="15" x14ac:dyDescent="0.25">
      <c r="A563" s="11">
        <v>562</v>
      </c>
      <c r="B563" s="12" t="s">
        <v>602</v>
      </c>
      <c r="C563" s="12" t="s">
        <v>20</v>
      </c>
      <c r="D563" s="13">
        <v>43113</v>
      </c>
      <c r="E563" s="14">
        <f t="shared" ca="1" si="50"/>
        <v>6</v>
      </c>
      <c r="F563" s="18" t="str">
        <f t="shared" ca="1" si="51"/>
        <v>Lead</v>
      </c>
      <c r="G563" s="11" t="s">
        <v>23</v>
      </c>
      <c r="H563" s="12" t="s">
        <v>15</v>
      </c>
      <c r="I563" s="12" t="s">
        <v>25</v>
      </c>
      <c r="J563" s="12">
        <v>1297</v>
      </c>
      <c r="K563" s="12">
        <f t="shared" si="52"/>
        <v>15564</v>
      </c>
      <c r="L563" s="12">
        <v>2</v>
      </c>
      <c r="M563" s="12">
        <v>2</v>
      </c>
      <c r="N563" s="12">
        <v>0</v>
      </c>
      <c r="O563" s="12">
        <f t="shared" si="53"/>
        <v>2</v>
      </c>
      <c r="P563" s="19">
        <v>8</v>
      </c>
      <c r="Q563" s="12" t="str">
        <f t="shared" ca="1" si="49"/>
        <v>No promotion</v>
      </c>
      <c r="R563" s="14">
        <f t="shared" si="54"/>
        <v>15564</v>
      </c>
    </row>
    <row r="564" spans="1:18" ht="15" x14ac:dyDescent="0.25">
      <c r="A564" s="7">
        <v>563</v>
      </c>
      <c r="B564" s="8" t="s">
        <v>603</v>
      </c>
      <c r="C564" s="8" t="s">
        <v>13</v>
      </c>
      <c r="D564" s="9">
        <v>44179</v>
      </c>
      <c r="E564" s="10">
        <f t="shared" ca="1" si="50"/>
        <v>3</v>
      </c>
      <c r="F564" s="18" t="str">
        <f t="shared" ca="1" si="51"/>
        <v>Junior</v>
      </c>
      <c r="G564" s="7" t="s">
        <v>14</v>
      </c>
      <c r="H564" s="8" t="s">
        <v>15</v>
      </c>
      <c r="I564" s="8" t="s">
        <v>29</v>
      </c>
      <c r="J564" s="8">
        <v>3024</v>
      </c>
      <c r="K564" s="8">
        <f t="shared" si="52"/>
        <v>36288</v>
      </c>
      <c r="L564" s="8">
        <v>4.5</v>
      </c>
      <c r="M564" s="8">
        <v>6</v>
      </c>
      <c r="N564" s="8">
        <v>1</v>
      </c>
      <c r="O564" s="8">
        <f t="shared" si="53"/>
        <v>7</v>
      </c>
      <c r="P564" s="18">
        <v>48</v>
      </c>
      <c r="Q564" s="8" t="str">
        <f t="shared" ca="1" si="49"/>
        <v>No promotion</v>
      </c>
      <c r="R564" s="10">
        <f t="shared" si="54"/>
        <v>36288</v>
      </c>
    </row>
    <row r="565" spans="1:18" ht="15" x14ac:dyDescent="0.25">
      <c r="A565" s="11">
        <v>564</v>
      </c>
      <c r="B565" s="12" t="s">
        <v>604</v>
      </c>
      <c r="C565" s="12" t="s">
        <v>13</v>
      </c>
      <c r="D565" s="13">
        <v>43142</v>
      </c>
      <c r="E565" s="14">
        <f t="shared" ca="1" si="50"/>
        <v>6</v>
      </c>
      <c r="F565" s="18" t="str">
        <f t="shared" ca="1" si="51"/>
        <v>Lead</v>
      </c>
      <c r="G565" s="11" t="s">
        <v>84</v>
      </c>
      <c r="H565" s="12" t="s">
        <v>15</v>
      </c>
      <c r="I565" s="12" t="s">
        <v>25</v>
      </c>
      <c r="J565" s="12">
        <v>2228</v>
      </c>
      <c r="K565" s="12">
        <f t="shared" si="52"/>
        <v>26736</v>
      </c>
      <c r="L565" s="12">
        <v>5</v>
      </c>
      <c r="M565" s="12">
        <v>1</v>
      </c>
      <c r="N565" s="12">
        <v>0</v>
      </c>
      <c r="O565" s="12">
        <f t="shared" si="53"/>
        <v>1</v>
      </c>
      <c r="P565" s="19">
        <v>78</v>
      </c>
      <c r="Q565" s="12" t="str">
        <f t="shared" ca="1" si="49"/>
        <v>promotion</v>
      </c>
      <c r="R565" s="14">
        <f t="shared" si="54"/>
        <v>26736.2</v>
      </c>
    </row>
    <row r="566" spans="1:18" ht="15" x14ac:dyDescent="0.25">
      <c r="A566" s="7">
        <v>565</v>
      </c>
      <c r="B566" s="8" t="s">
        <v>605</v>
      </c>
      <c r="C566" s="8" t="s">
        <v>13</v>
      </c>
      <c r="D566" s="9">
        <v>42377</v>
      </c>
      <c r="E566" s="10">
        <f t="shared" ca="1" si="50"/>
        <v>8</v>
      </c>
      <c r="F566" s="18" t="str">
        <f t="shared" ca="1" si="51"/>
        <v>Over Qlualifided</v>
      </c>
      <c r="G566" s="7" t="s">
        <v>58</v>
      </c>
      <c r="H566" s="8" t="s">
        <v>15</v>
      </c>
      <c r="I566" s="8" t="s">
        <v>16</v>
      </c>
      <c r="J566" s="8">
        <v>2009</v>
      </c>
      <c r="K566" s="8">
        <f t="shared" si="52"/>
        <v>24108</v>
      </c>
      <c r="L566" s="8">
        <v>4.5</v>
      </c>
      <c r="M566" s="8">
        <v>6</v>
      </c>
      <c r="N566" s="8">
        <v>0</v>
      </c>
      <c r="O566" s="8">
        <f t="shared" si="53"/>
        <v>6</v>
      </c>
      <c r="P566" s="18">
        <v>0</v>
      </c>
      <c r="Q566" s="8" t="str">
        <f t="shared" ca="1" si="49"/>
        <v>No promotion</v>
      </c>
      <c r="R566" s="10">
        <f t="shared" si="54"/>
        <v>24108</v>
      </c>
    </row>
    <row r="567" spans="1:18" ht="15" x14ac:dyDescent="0.25">
      <c r="A567" s="11">
        <v>566</v>
      </c>
      <c r="B567" s="12" t="s">
        <v>606</v>
      </c>
      <c r="C567" s="12" t="s">
        <v>13</v>
      </c>
      <c r="D567" s="13">
        <v>44087</v>
      </c>
      <c r="E567" s="14">
        <f t="shared" ca="1" si="50"/>
        <v>4</v>
      </c>
      <c r="F567" s="18" t="str">
        <f t="shared" ca="1" si="51"/>
        <v>Senior</v>
      </c>
      <c r="G567" s="11" t="s">
        <v>33</v>
      </c>
      <c r="H567" s="12" t="s">
        <v>15</v>
      </c>
      <c r="I567" s="12" t="s">
        <v>29</v>
      </c>
      <c r="J567" s="12">
        <v>2573</v>
      </c>
      <c r="K567" s="12">
        <f t="shared" si="52"/>
        <v>30876</v>
      </c>
      <c r="L567" s="12">
        <v>5</v>
      </c>
      <c r="M567" s="12">
        <v>0</v>
      </c>
      <c r="N567" s="12">
        <v>0</v>
      </c>
      <c r="O567" s="12">
        <f t="shared" si="53"/>
        <v>0</v>
      </c>
      <c r="P567" s="19">
        <v>28</v>
      </c>
      <c r="Q567" s="12" t="str">
        <f t="shared" ca="1" si="49"/>
        <v>No promotion</v>
      </c>
      <c r="R567" s="14">
        <f t="shared" si="54"/>
        <v>30876.2</v>
      </c>
    </row>
    <row r="568" spans="1:18" ht="15" x14ac:dyDescent="0.25">
      <c r="A568" s="7">
        <v>567</v>
      </c>
      <c r="B568" s="8" t="s">
        <v>607</v>
      </c>
      <c r="C568" s="8" t="s">
        <v>13</v>
      </c>
      <c r="D568" s="9">
        <v>43194</v>
      </c>
      <c r="E568" s="10">
        <f t="shared" ca="1" si="50"/>
        <v>6</v>
      </c>
      <c r="F568" s="18" t="str">
        <f t="shared" ca="1" si="51"/>
        <v>Lead</v>
      </c>
      <c r="G568" s="7" t="s">
        <v>23</v>
      </c>
      <c r="H568" s="8" t="s">
        <v>15</v>
      </c>
      <c r="I568" s="8" t="s">
        <v>29</v>
      </c>
      <c r="J568" s="8">
        <v>1938</v>
      </c>
      <c r="K568" s="8">
        <f t="shared" si="52"/>
        <v>23256</v>
      </c>
      <c r="L568" s="8">
        <v>3</v>
      </c>
      <c r="M568" s="8">
        <v>0</v>
      </c>
      <c r="N568" s="8">
        <v>0</v>
      </c>
      <c r="O568" s="8">
        <f t="shared" si="53"/>
        <v>0</v>
      </c>
      <c r="P568" s="18">
        <v>7</v>
      </c>
      <c r="Q568" s="8" t="str">
        <f t="shared" ca="1" si="49"/>
        <v>No promotion</v>
      </c>
      <c r="R568" s="10">
        <f t="shared" si="54"/>
        <v>23256</v>
      </c>
    </row>
    <row r="569" spans="1:18" ht="15" x14ac:dyDescent="0.25">
      <c r="A569" s="11">
        <v>568</v>
      </c>
      <c r="B569" s="12" t="s">
        <v>608</v>
      </c>
      <c r="C569" s="12" t="s">
        <v>20</v>
      </c>
      <c r="D569" s="13">
        <v>43663</v>
      </c>
      <c r="E569" s="14">
        <f t="shared" ca="1" si="50"/>
        <v>5</v>
      </c>
      <c r="F569" s="18" t="str">
        <f t="shared" ca="1" si="51"/>
        <v>Senior</v>
      </c>
      <c r="G569" s="11" t="s">
        <v>33</v>
      </c>
      <c r="H569" s="12" t="s">
        <v>15</v>
      </c>
      <c r="I569" s="12" t="s">
        <v>25</v>
      </c>
      <c r="J569" s="12">
        <v>1208</v>
      </c>
      <c r="K569" s="12">
        <f t="shared" si="52"/>
        <v>14496</v>
      </c>
      <c r="L569" s="12">
        <v>5</v>
      </c>
      <c r="M569" s="12">
        <v>3</v>
      </c>
      <c r="N569" s="12">
        <v>0</v>
      </c>
      <c r="O569" s="12">
        <f t="shared" si="53"/>
        <v>3</v>
      </c>
      <c r="P569" s="19">
        <v>10</v>
      </c>
      <c r="Q569" s="12" t="str">
        <f t="shared" ca="1" si="49"/>
        <v>No promotion</v>
      </c>
      <c r="R569" s="14">
        <f t="shared" si="54"/>
        <v>14496</v>
      </c>
    </row>
    <row r="570" spans="1:18" ht="15" x14ac:dyDescent="0.25">
      <c r="A570" s="7">
        <v>569</v>
      </c>
      <c r="B570" s="8" t="s">
        <v>609</v>
      </c>
      <c r="C570" s="8" t="s">
        <v>13</v>
      </c>
      <c r="D570" s="9">
        <v>43663</v>
      </c>
      <c r="E570" s="10">
        <f t="shared" ca="1" si="50"/>
        <v>5</v>
      </c>
      <c r="F570" s="18" t="str">
        <f t="shared" ca="1" si="51"/>
        <v>Senior</v>
      </c>
      <c r="G570" s="7" t="s">
        <v>54</v>
      </c>
      <c r="H570" s="8" t="s">
        <v>38</v>
      </c>
      <c r="I570" s="8" t="s">
        <v>16</v>
      </c>
      <c r="J570" s="8">
        <v>2342</v>
      </c>
      <c r="K570" s="8">
        <f t="shared" si="52"/>
        <v>28104</v>
      </c>
      <c r="L570" s="8">
        <v>4.5</v>
      </c>
      <c r="M570" s="8">
        <v>5</v>
      </c>
      <c r="N570" s="8">
        <v>0</v>
      </c>
      <c r="O570" s="8">
        <f t="shared" si="53"/>
        <v>5</v>
      </c>
      <c r="P570" s="18">
        <v>10</v>
      </c>
      <c r="Q570" s="8" t="str">
        <f t="shared" ca="1" si="49"/>
        <v>No promotion</v>
      </c>
      <c r="R570" s="10">
        <f t="shared" si="54"/>
        <v>28104</v>
      </c>
    </row>
    <row r="571" spans="1:18" ht="15" x14ac:dyDescent="0.25">
      <c r="A571" s="11">
        <v>570</v>
      </c>
      <c r="B571" s="12" t="s">
        <v>610</v>
      </c>
      <c r="C571" s="12" t="s">
        <v>13</v>
      </c>
      <c r="D571" s="13">
        <v>43950</v>
      </c>
      <c r="E571" s="14">
        <f t="shared" ca="1" si="50"/>
        <v>4</v>
      </c>
      <c r="F571" s="18" t="str">
        <f t="shared" ca="1" si="51"/>
        <v>Senior</v>
      </c>
      <c r="G571" s="11" t="s">
        <v>40</v>
      </c>
      <c r="H571" s="12" t="s">
        <v>15</v>
      </c>
      <c r="I571" s="12" t="s">
        <v>25</v>
      </c>
      <c r="J571" s="12">
        <v>3244</v>
      </c>
      <c r="K571" s="12">
        <f t="shared" si="52"/>
        <v>38928</v>
      </c>
      <c r="L571" s="12">
        <v>4.5</v>
      </c>
      <c r="M571" s="12">
        <v>0</v>
      </c>
      <c r="N571" s="12">
        <v>0</v>
      </c>
      <c r="O571" s="12">
        <f t="shared" si="53"/>
        <v>0</v>
      </c>
      <c r="P571" s="19">
        <v>78</v>
      </c>
      <c r="Q571" s="12" t="str">
        <f t="shared" ca="1" si="49"/>
        <v>No promotion</v>
      </c>
      <c r="R571" s="14">
        <f t="shared" si="54"/>
        <v>38928.199999999997</v>
      </c>
    </row>
    <row r="572" spans="1:18" ht="15" x14ac:dyDescent="0.25">
      <c r="A572" s="7">
        <v>571</v>
      </c>
      <c r="B572" s="8" t="s">
        <v>611</v>
      </c>
      <c r="C572" s="8" t="s">
        <v>13</v>
      </c>
      <c r="D572" s="9">
        <v>42829</v>
      </c>
      <c r="E572" s="10">
        <f t="shared" ca="1" si="50"/>
        <v>7</v>
      </c>
      <c r="F572" s="18" t="str">
        <f t="shared" ca="1" si="51"/>
        <v>Lead</v>
      </c>
      <c r="G572" s="7" t="s">
        <v>33</v>
      </c>
      <c r="H572" s="8" t="s">
        <v>15</v>
      </c>
      <c r="I572" s="8" t="s">
        <v>29</v>
      </c>
      <c r="J572" s="8">
        <v>2613</v>
      </c>
      <c r="K572" s="8">
        <f t="shared" si="52"/>
        <v>31356</v>
      </c>
      <c r="L572" s="8">
        <v>4.5</v>
      </c>
      <c r="M572" s="8">
        <v>0</v>
      </c>
      <c r="N572" s="8">
        <v>1</v>
      </c>
      <c r="O572" s="8">
        <f t="shared" si="53"/>
        <v>1</v>
      </c>
      <c r="P572" s="18">
        <v>5</v>
      </c>
      <c r="Q572" s="8" t="str">
        <f t="shared" ca="1" si="49"/>
        <v>No promotion</v>
      </c>
      <c r="R572" s="10">
        <f t="shared" si="54"/>
        <v>31356</v>
      </c>
    </row>
    <row r="573" spans="1:18" ht="15" x14ac:dyDescent="0.25">
      <c r="A573" s="11">
        <v>572</v>
      </c>
      <c r="B573" s="12" t="s">
        <v>612</v>
      </c>
      <c r="C573" s="12" t="s">
        <v>13</v>
      </c>
      <c r="D573" s="13">
        <v>44184</v>
      </c>
      <c r="E573" s="14">
        <f t="shared" ca="1" si="50"/>
        <v>3</v>
      </c>
      <c r="F573" s="18" t="str">
        <f t="shared" ca="1" si="51"/>
        <v>Junior</v>
      </c>
      <c r="G573" s="11" t="s">
        <v>23</v>
      </c>
      <c r="H573" s="12" t="s">
        <v>18</v>
      </c>
      <c r="I573" s="12" t="s">
        <v>25</v>
      </c>
      <c r="J573" s="12">
        <v>2263</v>
      </c>
      <c r="K573" s="12">
        <f t="shared" si="52"/>
        <v>27156</v>
      </c>
      <c r="L573" s="12">
        <v>5</v>
      </c>
      <c r="M573" s="12">
        <v>0</v>
      </c>
      <c r="N573" s="12">
        <v>0</v>
      </c>
      <c r="O573" s="12">
        <f t="shared" si="53"/>
        <v>0</v>
      </c>
      <c r="P573" s="19">
        <v>9</v>
      </c>
      <c r="Q573" s="12" t="str">
        <f t="shared" ca="1" si="49"/>
        <v>No promotion</v>
      </c>
      <c r="R573" s="14">
        <f t="shared" si="54"/>
        <v>27156</v>
      </c>
    </row>
    <row r="574" spans="1:18" ht="15" x14ac:dyDescent="0.25">
      <c r="A574" s="7">
        <v>573</v>
      </c>
      <c r="B574" s="8" t="s">
        <v>613</v>
      </c>
      <c r="C574" s="8" t="s">
        <v>13</v>
      </c>
      <c r="D574" s="9">
        <v>42557</v>
      </c>
      <c r="E574" s="10">
        <f t="shared" ca="1" si="50"/>
        <v>8</v>
      </c>
      <c r="F574" s="18" t="str">
        <f t="shared" ca="1" si="51"/>
        <v>Over Qlualifided</v>
      </c>
      <c r="G574" s="7" t="s">
        <v>33</v>
      </c>
      <c r="H574" s="8" t="s">
        <v>15</v>
      </c>
      <c r="I574" s="8" t="s">
        <v>407</v>
      </c>
      <c r="J574" s="8">
        <v>3157</v>
      </c>
      <c r="K574" s="8">
        <f t="shared" si="52"/>
        <v>37884</v>
      </c>
      <c r="L574" s="8">
        <v>5</v>
      </c>
      <c r="M574" s="8">
        <v>0</v>
      </c>
      <c r="N574" s="8">
        <v>0</v>
      </c>
      <c r="O574" s="8">
        <f t="shared" si="53"/>
        <v>0</v>
      </c>
      <c r="P574" s="18">
        <v>1</v>
      </c>
      <c r="Q574" s="8" t="str">
        <f t="shared" ca="1" si="49"/>
        <v>No promotion</v>
      </c>
      <c r="R574" s="10">
        <f t="shared" si="54"/>
        <v>37884</v>
      </c>
    </row>
    <row r="575" spans="1:18" ht="15" x14ac:dyDescent="0.25">
      <c r="A575" s="11">
        <v>574</v>
      </c>
      <c r="B575" s="12" t="s">
        <v>614</v>
      </c>
      <c r="C575" s="12" t="s">
        <v>13</v>
      </c>
      <c r="D575" s="13">
        <v>43166</v>
      </c>
      <c r="E575" s="14">
        <f t="shared" ca="1" si="50"/>
        <v>6</v>
      </c>
      <c r="F575" s="18" t="str">
        <f t="shared" ca="1" si="51"/>
        <v>Lead</v>
      </c>
      <c r="G575" s="11" t="s">
        <v>33</v>
      </c>
      <c r="H575" s="12" t="s">
        <v>38</v>
      </c>
      <c r="I575" s="12" t="s">
        <v>47</v>
      </c>
      <c r="J575" s="12">
        <v>2519</v>
      </c>
      <c r="K575" s="12">
        <f t="shared" si="52"/>
        <v>30228</v>
      </c>
      <c r="L575" s="12">
        <v>5</v>
      </c>
      <c r="M575" s="12">
        <v>2</v>
      </c>
      <c r="N575" s="12">
        <v>2</v>
      </c>
      <c r="O575" s="12">
        <f t="shared" si="53"/>
        <v>4</v>
      </c>
      <c r="P575" s="19">
        <v>10</v>
      </c>
      <c r="Q575" s="12" t="str">
        <f t="shared" ca="1" si="49"/>
        <v>No promotion</v>
      </c>
      <c r="R575" s="14">
        <f t="shared" si="54"/>
        <v>30228</v>
      </c>
    </row>
    <row r="576" spans="1:18" ht="15" x14ac:dyDescent="0.25">
      <c r="A576" s="7">
        <v>575</v>
      </c>
      <c r="B576" s="8" t="s">
        <v>615</v>
      </c>
      <c r="C576" s="8" t="s">
        <v>20</v>
      </c>
      <c r="D576" s="9">
        <v>43894</v>
      </c>
      <c r="E576" s="10">
        <f t="shared" ca="1" si="50"/>
        <v>4</v>
      </c>
      <c r="F576" s="18" t="str">
        <f t="shared" ca="1" si="51"/>
        <v>Senior</v>
      </c>
      <c r="G576" s="7" t="s">
        <v>40</v>
      </c>
      <c r="H576" s="8" t="s">
        <v>24</v>
      </c>
      <c r="I576" s="8" t="s">
        <v>16</v>
      </c>
      <c r="J576" s="8">
        <v>3019</v>
      </c>
      <c r="K576" s="8">
        <f t="shared" si="52"/>
        <v>36228</v>
      </c>
      <c r="L576" s="8">
        <v>4.5</v>
      </c>
      <c r="M576" s="8">
        <v>2</v>
      </c>
      <c r="N576" s="8">
        <v>0</v>
      </c>
      <c r="O576" s="8">
        <f t="shared" si="53"/>
        <v>2</v>
      </c>
      <c r="P576" s="18">
        <v>15</v>
      </c>
      <c r="Q576" s="8" t="str">
        <f t="shared" ca="1" si="49"/>
        <v>No promotion</v>
      </c>
      <c r="R576" s="10">
        <f t="shared" si="54"/>
        <v>36228</v>
      </c>
    </row>
    <row r="577" spans="1:18" ht="15" x14ac:dyDescent="0.25">
      <c r="A577" s="11">
        <v>576</v>
      </c>
      <c r="B577" s="12" t="s">
        <v>616</v>
      </c>
      <c r="C577" s="12" t="s">
        <v>20</v>
      </c>
      <c r="D577" s="13">
        <v>43577</v>
      </c>
      <c r="E577" s="14">
        <f t="shared" ca="1" si="50"/>
        <v>5</v>
      </c>
      <c r="F577" s="18" t="str">
        <f t="shared" ca="1" si="51"/>
        <v>Senior</v>
      </c>
      <c r="G577" s="11" t="s">
        <v>23</v>
      </c>
      <c r="H577" s="12" t="s">
        <v>24</v>
      </c>
      <c r="I577" s="12" t="s">
        <v>407</v>
      </c>
      <c r="J577" s="12">
        <v>3048</v>
      </c>
      <c r="K577" s="12">
        <f t="shared" si="52"/>
        <v>36576</v>
      </c>
      <c r="L577" s="12">
        <v>2</v>
      </c>
      <c r="M577" s="12">
        <v>3</v>
      </c>
      <c r="N577" s="12">
        <v>6</v>
      </c>
      <c r="O577" s="12">
        <f t="shared" si="53"/>
        <v>9</v>
      </c>
      <c r="P577" s="19">
        <v>6</v>
      </c>
      <c r="Q577" s="12" t="str">
        <f t="shared" ca="1" si="49"/>
        <v>No promotion</v>
      </c>
      <c r="R577" s="14">
        <f t="shared" si="54"/>
        <v>36576</v>
      </c>
    </row>
    <row r="578" spans="1:18" ht="15" x14ac:dyDescent="0.25">
      <c r="A578" s="7">
        <v>577</v>
      </c>
      <c r="B578" s="8" t="s">
        <v>617</v>
      </c>
      <c r="C578" s="8" t="s">
        <v>13</v>
      </c>
      <c r="D578" s="9">
        <v>43811</v>
      </c>
      <c r="E578" s="10">
        <f t="shared" ca="1" si="50"/>
        <v>4</v>
      </c>
      <c r="F578" s="18" t="str">
        <f t="shared" ca="1" si="51"/>
        <v>Senior</v>
      </c>
      <c r="G578" s="7" t="s">
        <v>23</v>
      </c>
      <c r="H578" s="8" t="s">
        <v>15</v>
      </c>
      <c r="I578" s="8" t="s">
        <v>16</v>
      </c>
      <c r="J578" s="8">
        <v>1523</v>
      </c>
      <c r="K578" s="8">
        <f t="shared" si="52"/>
        <v>18276</v>
      </c>
      <c r="L578" s="8">
        <v>4.5</v>
      </c>
      <c r="M578" s="8">
        <v>0</v>
      </c>
      <c r="N578" s="8">
        <v>4</v>
      </c>
      <c r="O578" s="8">
        <f t="shared" si="53"/>
        <v>4</v>
      </c>
      <c r="P578" s="18">
        <v>2</v>
      </c>
      <c r="Q578" s="8" t="str">
        <f t="shared" ref="Q578:Q641" ca="1" si="55">IF(AND(P578&gt;14,E578&gt;=6),"promotion","No promotion")</f>
        <v>No promotion</v>
      </c>
      <c r="R578" s="10">
        <f t="shared" si="54"/>
        <v>18276</v>
      </c>
    </row>
    <row r="579" spans="1:18" ht="15" x14ac:dyDescent="0.25">
      <c r="A579" s="11">
        <v>578</v>
      </c>
      <c r="B579" s="12" t="s">
        <v>618</v>
      </c>
      <c r="C579" s="12" t="s">
        <v>13</v>
      </c>
      <c r="D579" s="13">
        <v>43505</v>
      </c>
      <c r="E579" s="14">
        <f t="shared" ref="E579:E642" ca="1" si="56">DATEDIF(D579,TODAY(),"Y")</f>
        <v>5</v>
      </c>
      <c r="F579" s="18" t="str">
        <f t="shared" ref="F579:F642" ca="1" si="57">IF(E579=8,"Over Qlualifided",IF(E579&gt;=6,"Lead",IF(E579&gt;3,"Senior","Junior")))</f>
        <v>Senior</v>
      </c>
      <c r="G579" s="11" t="s">
        <v>45</v>
      </c>
      <c r="H579" s="12" t="s">
        <v>15</v>
      </c>
      <c r="I579" s="12" t="s">
        <v>407</v>
      </c>
      <c r="J579" s="12">
        <v>2197</v>
      </c>
      <c r="K579" s="12">
        <f t="shared" ref="K579:K642" si="58">J579*12</f>
        <v>26364</v>
      </c>
      <c r="L579" s="12">
        <v>1</v>
      </c>
      <c r="M579" s="12">
        <v>1</v>
      </c>
      <c r="N579" s="12">
        <v>0</v>
      </c>
      <c r="O579" s="12">
        <f t="shared" ref="O579:O642" si="59">M579+N579</f>
        <v>1</v>
      </c>
      <c r="P579" s="19">
        <v>8</v>
      </c>
      <c r="Q579" s="12" t="str">
        <f t="shared" ca="1" si="55"/>
        <v>No promotion</v>
      </c>
      <c r="R579" s="14">
        <f t="shared" ref="R579:R642" si="60">IF(AND(L579&gt;3,P579&gt;14,O579&lt;2),K579+20%,K579)</f>
        <v>26364</v>
      </c>
    </row>
    <row r="580" spans="1:18" ht="15" x14ac:dyDescent="0.25">
      <c r="A580" s="7">
        <v>579</v>
      </c>
      <c r="B580" s="8" t="s">
        <v>619</v>
      </c>
      <c r="C580" s="8" t="s">
        <v>20</v>
      </c>
      <c r="D580" s="9">
        <v>43556</v>
      </c>
      <c r="E580" s="10">
        <f t="shared" ca="1" si="56"/>
        <v>5</v>
      </c>
      <c r="F580" s="18" t="str">
        <f t="shared" ca="1" si="57"/>
        <v>Senior</v>
      </c>
      <c r="G580" s="7" t="s">
        <v>28</v>
      </c>
      <c r="H580" s="8" t="s">
        <v>15</v>
      </c>
      <c r="I580" s="8" t="s">
        <v>25</v>
      </c>
      <c r="J580" s="8">
        <v>1870</v>
      </c>
      <c r="K580" s="8">
        <f t="shared" si="58"/>
        <v>22440</v>
      </c>
      <c r="L580" s="8">
        <v>4.5</v>
      </c>
      <c r="M580" s="8">
        <v>0</v>
      </c>
      <c r="N580" s="8">
        <v>3</v>
      </c>
      <c r="O580" s="8">
        <f t="shared" si="59"/>
        <v>3</v>
      </c>
      <c r="P580" s="18">
        <v>15</v>
      </c>
      <c r="Q580" s="8" t="str">
        <f t="shared" ca="1" si="55"/>
        <v>No promotion</v>
      </c>
      <c r="R580" s="10">
        <f t="shared" si="60"/>
        <v>22440</v>
      </c>
    </row>
    <row r="581" spans="1:18" ht="15" x14ac:dyDescent="0.25">
      <c r="A581" s="11">
        <v>580</v>
      </c>
      <c r="B581" s="12" t="s">
        <v>620</v>
      </c>
      <c r="C581" s="12" t="s">
        <v>13</v>
      </c>
      <c r="D581" s="13">
        <v>43176</v>
      </c>
      <c r="E581" s="14">
        <f t="shared" ca="1" si="56"/>
        <v>6</v>
      </c>
      <c r="F581" s="18" t="str">
        <f t="shared" ca="1" si="57"/>
        <v>Lead</v>
      </c>
      <c r="G581" s="11" t="s">
        <v>23</v>
      </c>
      <c r="H581" s="12" t="s">
        <v>24</v>
      </c>
      <c r="I581" s="12" t="s">
        <v>25</v>
      </c>
      <c r="J581" s="12">
        <v>1058</v>
      </c>
      <c r="K581" s="12">
        <f t="shared" si="58"/>
        <v>12696</v>
      </c>
      <c r="L581" s="12">
        <v>5</v>
      </c>
      <c r="M581" s="12">
        <v>0</v>
      </c>
      <c r="N581" s="12">
        <v>0</v>
      </c>
      <c r="O581" s="12">
        <f t="shared" si="59"/>
        <v>0</v>
      </c>
      <c r="P581" s="19">
        <v>10</v>
      </c>
      <c r="Q581" s="12" t="str">
        <f t="shared" ca="1" si="55"/>
        <v>No promotion</v>
      </c>
      <c r="R581" s="14">
        <f t="shared" si="60"/>
        <v>12696</v>
      </c>
    </row>
    <row r="582" spans="1:18" ht="15" x14ac:dyDescent="0.25">
      <c r="A582" s="7">
        <v>581</v>
      </c>
      <c r="B582" s="8" t="s">
        <v>621</v>
      </c>
      <c r="C582" s="8" t="s">
        <v>13</v>
      </c>
      <c r="D582" s="9">
        <v>43741</v>
      </c>
      <c r="E582" s="10">
        <f t="shared" ca="1" si="56"/>
        <v>5</v>
      </c>
      <c r="F582" s="18" t="str">
        <f t="shared" ca="1" si="57"/>
        <v>Senior</v>
      </c>
      <c r="G582" s="7" t="s">
        <v>31</v>
      </c>
      <c r="H582" s="8" t="s">
        <v>15</v>
      </c>
      <c r="I582" s="8" t="s">
        <v>47</v>
      </c>
      <c r="J582" s="8">
        <v>1257</v>
      </c>
      <c r="K582" s="8">
        <f t="shared" si="58"/>
        <v>15084</v>
      </c>
      <c r="L582" s="8">
        <v>4.5</v>
      </c>
      <c r="M582" s="8">
        <v>1</v>
      </c>
      <c r="N582" s="8">
        <v>3</v>
      </c>
      <c r="O582" s="8">
        <f t="shared" si="59"/>
        <v>4</v>
      </c>
      <c r="P582" s="18">
        <v>2</v>
      </c>
      <c r="Q582" s="8" t="str">
        <f t="shared" ca="1" si="55"/>
        <v>No promotion</v>
      </c>
      <c r="R582" s="10">
        <f t="shared" si="60"/>
        <v>15084</v>
      </c>
    </row>
    <row r="583" spans="1:18" ht="15" x14ac:dyDescent="0.25">
      <c r="A583" s="11">
        <v>582</v>
      </c>
      <c r="B583" s="12" t="s">
        <v>622</v>
      </c>
      <c r="C583" s="12" t="s">
        <v>20</v>
      </c>
      <c r="D583" s="13">
        <v>43825</v>
      </c>
      <c r="E583" s="14">
        <f t="shared" ca="1" si="56"/>
        <v>4</v>
      </c>
      <c r="F583" s="18" t="str">
        <f t="shared" ca="1" si="57"/>
        <v>Senior</v>
      </c>
      <c r="G583" s="11" t="s">
        <v>28</v>
      </c>
      <c r="H583" s="12" t="s">
        <v>24</v>
      </c>
      <c r="I583" s="12" t="s">
        <v>25</v>
      </c>
      <c r="J583" s="12">
        <v>819</v>
      </c>
      <c r="K583" s="12">
        <f t="shared" si="58"/>
        <v>9828</v>
      </c>
      <c r="L583" s="12">
        <v>4.5</v>
      </c>
      <c r="M583" s="12">
        <v>5</v>
      </c>
      <c r="N583" s="12">
        <v>0</v>
      </c>
      <c r="O583" s="12">
        <f t="shared" si="59"/>
        <v>5</v>
      </c>
      <c r="P583" s="19">
        <v>7</v>
      </c>
      <c r="Q583" s="12" t="str">
        <f t="shared" ca="1" si="55"/>
        <v>No promotion</v>
      </c>
      <c r="R583" s="14">
        <f t="shared" si="60"/>
        <v>9828</v>
      </c>
    </row>
    <row r="584" spans="1:18" ht="15" x14ac:dyDescent="0.25">
      <c r="A584" s="7">
        <v>583</v>
      </c>
      <c r="B584" s="8" t="s">
        <v>623</v>
      </c>
      <c r="C584" s="8" t="s">
        <v>13</v>
      </c>
      <c r="D584" s="9">
        <v>43775</v>
      </c>
      <c r="E584" s="10">
        <f t="shared" ca="1" si="56"/>
        <v>4</v>
      </c>
      <c r="F584" s="18" t="str">
        <f t="shared" ca="1" si="57"/>
        <v>Senior</v>
      </c>
      <c r="G584" s="7" t="s">
        <v>247</v>
      </c>
      <c r="H584" s="8" t="s">
        <v>24</v>
      </c>
      <c r="I584" s="8" t="s">
        <v>29</v>
      </c>
      <c r="J584" s="8">
        <v>3068</v>
      </c>
      <c r="K584" s="8">
        <f t="shared" si="58"/>
        <v>36816</v>
      </c>
      <c r="L584" s="8">
        <v>2</v>
      </c>
      <c r="M584" s="8">
        <v>4</v>
      </c>
      <c r="N584" s="8">
        <v>0</v>
      </c>
      <c r="O584" s="8">
        <f t="shared" si="59"/>
        <v>4</v>
      </c>
      <c r="P584" s="18">
        <v>8</v>
      </c>
      <c r="Q584" s="8" t="str">
        <f t="shared" ca="1" si="55"/>
        <v>No promotion</v>
      </c>
      <c r="R584" s="10">
        <f t="shared" si="60"/>
        <v>36816</v>
      </c>
    </row>
    <row r="585" spans="1:18" ht="15" x14ac:dyDescent="0.25">
      <c r="A585" s="11">
        <v>584</v>
      </c>
      <c r="B585" s="12" t="s">
        <v>624</v>
      </c>
      <c r="C585" s="12" t="s">
        <v>13</v>
      </c>
      <c r="D585" s="13">
        <v>43733</v>
      </c>
      <c r="E585" s="14">
        <f t="shared" ca="1" si="56"/>
        <v>5</v>
      </c>
      <c r="F585" s="18" t="str">
        <f t="shared" ca="1" si="57"/>
        <v>Senior</v>
      </c>
      <c r="G585" s="11" t="s">
        <v>40</v>
      </c>
      <c r="H585" s="12" t="s">
        <v>38</v>
      </c>
      <c r="I585" s="12" t="s">
        <v>407</v>
      </c>
      <c r="J585" s="12">
        <v>1814</v>
      </c>
      <c r="K585" s="12">
        <f t="shared" si="58"/>
        <v>21768</v>
      </c>
      <c r="L585" s="12">
        <v>3</v>
      </c>
      <c r="M585" s="12">
        <v>0</v>
      </c>
      <c r="N585" s="12">
        <v>0</v>
      </c>
      <c r="O585" s="12">
        <f t="shared" si="59"/>
        <v>0</v>
      </c>
      <c r="P585" s="19">
        <v>6</v>
      </c>
      <c r="Q585" s="12" t="str">
        <f t="shared" ca="1" si="55"/>
        <v>No promotion</v>
      </c>
      <c r="R585" s="14">
        <f t="shared" si="60"/>
        <v>21768</v>
      </c>
    </row>
    <row r="586" spans="1:18" ht="15" x14ac:dyDescent="0.25">
      <c r="A586" s="7">
        <v>585</v>
      </c>
      <c r="B586" s="8" t="s">
        <v>625</v>
      </c>
      <c r="C586" s="8" t="s">
        <v>13</v>
      </c>
      <c r="D586" s="9">
        <v>43605</v>
      </c>
      <c r="E586" s="10">
        <f t="shared" ca="1" si="56"/>
        <v>5</v>
      </c>
      <c r="F586" s="18" t="str">
        <f t="shared" ca="1" si="57"/>
        <v>Senior</v>
      </c>
      <c r="G586" s="7" t="s">
        <v>14</v>
      </c>
      <c r="H586" s="8" t="s">
        <v>15</v>
      </c>
      <c r="I586" s="8" t="s">
        <v>407</v>
      </c>
      <c r="J586" s="8">
        <v>1076</v>
      </c>
      <c r="K586" s="8">
        <f t="shared" si="58"/>
        <v>12912</v>
      </c>
      <c r="L586" s="8">
        <v>5</v>
      </c>
      <c r="M586" s="8">
        <v>1</v>
      </c>
      <c r="N586" s="8">
        <v>0</v>
      </c>
      <c r="O586" s="8">
        <f t="shared" si="59"/>
        <v>1</v>
      </c>
      <c r="P586" s="18">
        <v>4</v>
      </c>
      <c r="Q586" s="8" t="str">
        <f t="shared" ca="1" si="55"/>
        <v>No promotion</v>
      </c>
      <c r="R586" s="10">
        <f t="shared" si="60"/>
        <v>12912</v>
      </c>
    </row>
    <row r="587" spans="1:18" ht="15" x14ac:dyDescent="0.25">
      <c r="A587" s="11">
        <v>586</v>
      </c>
      <c r="B587" s="12" t="s">
        <v>626</v>
      </c>
      <c r="C587" s="12" t="s">
        <v>20</v>
      </c>
      <c r="D587" s="13">
        <v>42736</v>
      </c>
      <c r="E587" s="14">
        <f t="shared" ca="1" si="56"/>
        <v>7</v>
      </c>
      <c r="F587" s="18" t="str">
        <f t="shared" ca="1" si="57"/>
        <v>Lead</v>
      </c>
      <c r="G587" s="11" t="s">
        <v>113</v>
      </c>
      <c r="H587" s="12" t="s">
        <v>15</v>
      </c>
      <c r="I587" s="12" t="s">
        <v>29</v>
      </c>
      <c r="J587" s="12">
        <v>3120</v>
      </c>
      <c r="K587" s="12">
        <f t="shared" si="58"/>
        <v>37440</v>
      </c>
      <c r="L587" s="12">
        <v>3</v>
      </c>
      <c r="M587" s="12">
        <v>3</v>
      </c>
      <c r="N587" s="12">
        <v>0</v>
      </c>
      <c r="O587" s="12">
        <f t="shared" si="59"/>
        <v>3</v>
      </c>
      <c r="P587" s="19">
        <v>2</v>
      </c>
      <c r="Q587" s="12" t="str">
        <f t="shared" ca="1" si="55"/>
        <v>No promotion</v>
      </c>
      <c r="R587" s="14">
        <f t="shared" si="60"/>
        <v>37440</v>
      </c>
    </row>
    <row r="588" spans="1:18" ht="15" x14ac:dyDescent="0.25">
      <c r="A588" s="7">
        <v>587</v>
      </c>
      <c r="B588" s="8" t="s">
        <v>627</v>
      </c>
      <c r="C588" s="8" t="s">
        <v>20</v>
      </c>
      <c r="D588" s="9">
        <v>44072</v>
      </c>
      <c r="E588" s="10">
        <f t="shared" ca="1" si="56"/>
        <v>4</v>
      </c>
      <c r="F588" s="18" t="str">
        <f t="shared" ca="1" si="57"/>
        <v>Senior</v>
      </c>
      <c r="G588" s="7" t="s">
        <v>14</v>
      </c>
      <c r="H588" s="8" t="s">
        <v>15</v>
      </c>
      <c r="I588" s="8" t="s">
        <v>29</v>
      </c>
      <c r="J588" s="8">
        <v>1359</v>
      </c>
      <c r="K588" s="8">
        <f t="shared" si="58"/>
        <v>16308</v>
      </c>
      <c r="L588" s="8">
        <v>2</v>
      </c>
      <c r="M588" s="8">
        <v>0</v>
      </c>
      <c r="N588" s="8">
        <v>0</v>
      </c>
      <c r="O588" s="8">
        <f t="shared" si="59"/>
        <v>0</v>
      </c>
      <c r="P588" s="18">
        <v>8</v>
      </c>
      <c r="Q588" s="8" t="str">
        <f t="shared" ca="1" si="55"/>
        <v>No promotion</v>
      </c>
      <c r="R588" s="10">
        <f t="shared" si="60"/>
        <v>16308</v>
      </c>
    </row>
    <row r="589" spans="1:18" ht="15" x14ac:dyDescent="0.25">
      <c r="A589" s="11">
        <v>588</v>
      </c>
      <c r="B589" s="12" t="s">
        <v>628</v>
      </c>
      <c r="C589" s="12" t="s">
        <v>13</v>
      </c>
      <c r="D589" s="13">
        <v>43834</v>
      </c>
      <c r="E589" s="14">
        <f t="shared" ca="1" si="56"/>
        <v>4</v>
      </c>
      <c r="F589" s="18" t="str">
        <f t="shared" ca="1" si="57"/>
        <v>Senior</v>
      </c>
      <c r="G589" s="11" t="s">
        <v>23</v>
      </c>
      <c r="H589" s="12" t="s">
        <v>15</v>
      </c>
      <c r="I589" s="12" t="s">
        <v>29</v>
      </c>
      <c r="J589" s="12">
        <v>3391</v>
      </c>
      <c r="K589" s="12">
        <f t="shared" si="58"/>
        <v>40692</v>
      </c>
      <c r="L589" s="12">
        <v>1</v>
      </c>
      <c r="M589" s="12">
        <v>0</v>
      </c>
      <c r="N589" s="12">
        <v>3</v>
      </c>
      <c r="O589" s="12">
        <f t="shared" si="59"/>
        <v>3</v>
      </c>
      <c r="P589" s="19">
        <v>1</v>
      </c>
      <c r="Q589" s="12" t="str">
        <f t="shared" ca="1" si="55"/>
        <v>No promotion</v>
      </c>
      <c r="R589" s="14">
        <f t="shared" si="60"/>
        <v>40692</v>
      </c>
    </row>
    <row r="590" spans="1:18" ht="15" x14ac:dyDescent="0.25">
      <c r="A590" s="7">
        <v>589</v>
      </c>
      <c r="B590" s="8" t="s">
        <v>629</v>
      </c>
      <c r="C590" s="8" t="s">
        <v>20</v>
      </c>
      <c r="D590" s="9">
        <v>44054</v>
      </c>
      <c r="E590" s="10">
        <f t="shared" ca="1" si="56"/>
        <v>4</v>
      </c>
      <c r="F590" s="18" t="str">
        <f t="shared" ca="1" si="57"/>
        <v>Senior</v>
      </c>
      <c r="G590" s="7" t="s">
        <v>40</v>
      </c>
      <c r="H590" s="8" t="s">
        <v>38</v>
      </c>
      <c r="I590" s="8" t="s">
        <v>25</v>
      </c>
      <c r="J590" s="8">
        <v>1892</v>
      </c>
      <c r="K590" s="8">
        <f t="shared" si="58"/>
        <v>22704</v>
      </c>
      <c r="L590" s="8">
        <v>5</v>
      </c>
      <c r="M590" s="8">
        <v>0</v>
      </c>
      <c r="N590" s="8">
        <v>0</v>
      </c>
      <c r="O590" s="8">
        <f t="shared" si="59"/>
        <v>0</v>
      </c>
      <c r="P590" s="18">
        <v>6</v>
      </c>
      <c r="Q590" s="8" t="str">
        <f t="shared" ca="1" si="55"/>
        <v>No promotion</v>
      </c>
      <c r="R590" s="10">
        <f t="shared" si="60"/>
        <v>22704</v>
      </c>
    </row>
    <row r="591" spans="1:18" ht="15" x14ac:dyDescent="0.25">
      <c r="A591" s="11">
        <v>590</v>
      </c>
      <c r="B591" s="12" t="s">
        <v>630</v>
      </c>
      <c r="C591" s="12" t="s">
        <v>13</v>
      </c>
      <c r="D591" s="13">
        <v>43884</v>
      </c>
      <c r="E591" s="14">
        <f t="shared" ca="1" si="56"/>
        <v>4</v>
      </c>
      <c r="F591" s="18" t="str">
        <f t="shared" ca="1" si="57"/>
        <v>Senior</v>
      </c>
      <c r="G591" s="11" t="s">
        <v>23</v>
      </c>
      <c r="H591" s="12" t="s">
        <v>15</v>
      </c>
      <c r="I591" s="12" t="s">
        <v>16</v>
      </c>
      <c r="J591" s="12">
        <v>2639</v>
      </c>
      <c r="K591" s="12">
        <f t="shared" si="58"/>
        <v>31668</v>
      </c>
      <c r="L591" s="12">
        <v>1</v>
      </c>
      <c r="M591" s="12">
        <v>1</v>
      </c>
      <c r="N591" s="12">
        <v>0</v>
      </c>
      <c r="O591" s="12">
        <f t="shared" si="59"/>
        <v>1</v>
      </c>
      <c r="P591" s="19">
        <v>3</v>
      </c>
      <c r="Q591" s="12" t="str">
        <f t="shared" ca="1" si="55"/>
        <v>No promotion</v>
      </c>
      <c r="R591" s="14">
        <f t="shared" si="60"/>
        <v>31668</v>
      </c>
    </row>
    <row r="592" spans="1:18" ht="15" x14ac:dyDescent="0.25">
      <c r="A592" s="7">
        <v>591</v>
      </c>
      <c r="B592" s="8" t="s">
        <v>631</v>
      </c>
      <c r="C592" s="8" t="s">
        <v>20</v>
      </c>
      <c r="D592" s="9">
        <v>44039</v>
      </c>
      <c r="E592" s="10">
        <f t="shared" ca="1" si="56"/>
        <v>4</v>
      </c>
      <c r="F592" s="18" t="str">
        <f t="shared" ca="1" si="57"/>
        <v>Senior</v>
      </c>
      <c r="G592" s="7" t="s">
        <v>42</v>
      </c>
      <c r="H592" s="8" t="s">
        <v>15</v>
      </c>
      <c r="I592" s="8" t="s">
        <v>29</v>
      </c>
      <c r="J592" s="8">
        <v>1580</v>
      </c>
      <c r="K592" s="8">
        <f t="shared" si="58"/>
        <v>18960</v>
      </c>
      <c r="L592" s="8">
        <v>5</v>
      </c>
      <c r="M592" s="8">
        <v>2</v>
      </c>
      <c r="N592" s="8">
        <v>5</v>
      </c>
      <c r="O592" s="8">
        <f t="shared" si="59"/>
        <v>7</v>
      </c>
      <c r="P592" s="18">
        <v>6</v>
      </c>
      <c r="Q592" s="8" t="str">
        <f t="shared" ca="1" si="55"/>
        <v>No promotion</v>
      </c>
      <c r="R592" s="10">
        <f t="shared" si="60"/>
        <v>18960</v>
      </c>
    </row>
    <row r="593" spans="1:18" ht="15" x14ac:dyDescent="0.25">
      <c r="A593" s="11">
        <v>592</v>
      </c>
      <c r="B593" s="12" t="s">
        <v>632</v>
      </c>
      <c r="C593" s="12" t="s">
        <v>13</v>
      </c>
      <c r="D593" s="13">
        <v>43692</v>
      </c>
      <c r="E593" s="14">
        <f t="shared" ca="1" si="56"/>
        <v>5</v>
      </c>
      <c r="F593" s="18" t="str">
        <f t="shared" ca="1" si="57"/>
        <v>Senior</v>
      </c>
      <c r="G593" s="11" t="s">
        <v>14</v>
      </c>
      <c r="H593" s="12" t="s">
        <v>15</v>
      </c>
      <c r="I593" s="12" t="s">
        <v>29</v>
      </c>
      <c r="J593" s="12">
        <v>2186</v>
      </c>
      <c r="K593" s="12">
        <f t="shared" si="58"/>
        <v>26232</v>
      </c>
      <c r="L593" s="12">
        <v>3</v>
      </c>
      <c r="M593" s="12">
        <v>0</v>
      </c>
      <c r="N593" s="12">
        <v>0</v>
      </c>
      <c r="O593" s="12">
        <f t="shared" si="59"/>
        <v>0</v>
      </c>
      <c r="P593" s="19">
        <v>4</v>
      </c>
      <c r="Q593" s="12" t="str">
        <f t="shared" ca="1" si="55"/>
        <v>No promotion</v>
      </c>
      <c r="R593" s="14">
        <f t="shared" si="60"/>
        <v>26232</v>
      </c>
    </row>
    <row r="594" spans="1:18" ht="15" x14ac:dyDescent="0.25">
      <c r="A594" s="7">
        <v>593</v>
      </c>
      <c r="B594" s="8" t="s">
        <v>633</v>
      </c>
      <c r="C594" s="8" t="s">
        <v>13</v>
      </c>
      <c r="D594" s="9">
        <v>43684</v>
      </c>
      <c r="E594" s="10">
        <f t="shared" ca="1" si="56"/>
        <v>5</v>
      </c>
      <c r="F594" s="18" t="str">
        <f t="shared" ca="1" si="57"/>
        <v>Senior</v>
      </c>
      <c r="G594" s="7" t="s">
        <v>42</v>
      </c>
      <c r="H594" s="8" t="s">
        <v>24</v>
      </c>
      <c r="I594" s="8" t="s">
        <v>16</v>
      </c>
      <c r="J594" s="8">
        <v>1574</v>
      </c>
      <c r="K594" s="8">
        <f t="shared" si="58"/>
        <v>18888</v>
      </c>
      <c r="L594" s="8">
        <v>2</v>
      </c>
      <c r="M594" s="8">
        <v>0</v>
      </c>
      <c r="N594" s="8">
        <v>0</v>
      </c>
      <c r="O594" s="8">
        <f t="shared" si="59"/>
        <v>0</v>
      </c>
      <c r="P594" s="18">
        <v>6</v>
      </c>
      <c r="Q594" s="8" t="str">
        <f t="shared" ca="1" si="55"/>
        <v>No promotion</v>
      </c>
      <c r="R594" s="10">
        <f t="shared" si="60"/>
        <v>18888</v>
      </c>
    </row>
    <row r="595" spans="1:18" ht="15" x14ac:dyDescent="0.25">
      <c r="A595" s="11">
        <v>594</v>
      </c>
      <c r="B595" s="12" t="s">
        <v>634</v>
      </c>
      <c r="C595" s="12" t="s">
        <v>20</v>
      </c>
      <c r="D595" s="13">
        <v>43154</v>
      </c>
      <c r="E595" s="14">
        <f t="shared" ca="1" si="56"/>
        <v>6</v>
      </c>
      <c r="F595" s="18" t="str">
        <f t="shared" ca="1" si="57"/>
        <v>Lead</v>
      </c>
      <c r="G595" s="11" t="s">
        <v>33</v>
      </c>
      <c r="H595" s="12" t="s">
        <v>18</v>
      </c>
      <c r="I595" s="12" t="s">
        <v>29</v>
      </c>
      <c r="J595" s="12">
        <v>2013</v>
      </c>
      <c r="K595" s="12">
        <f t="shared" si="58"/>
        <v>24156</v>
      </c>
      <c r="L595" s="12">
        <v>4.5</v>
      </c>
      <c r="M595" s="12">
        <v>6</v>
      </c>
      <c r="N595" s="12">
        <v>0</v>
      </c>
      <c r="O595" s="12">
        <f t="shared" si="59"/>
        <v>6</v>
      </c>
      <c r="P595" s="19">
        <v>8</v>
      </c>
      <c r="Q595" s="12" t="str">
        <f t="shared" ca="1" si="55"/>
        <v>No promotion</v>
      </c>
      <c r="R595" s="14">
        <f t="shared" si="60"/>
        <v>24156</v>
      </c>
    </row>
    <row r="596" spans="1:18" ht="15" x14ac:dyDescent="0.25">
      <c r="A596" s="7">
        <v>595</v>
      </c>
      <c r="B596" s="8" t="s">
        <v>635</v>
      </c>
      <c r="C596" s="8" t="s">
        <v>20</v>
      </c>
      <c r="D596" s="9">
        <v>43835</v>
      </c>
      <c r="E596" s="10">
        <f t="shared" ca="1" si="56"/>
        <v>4</v>
      </c>
      <c r="F596" s="18" t="str">
        <f t="shared" ca="1" si="57"/>
        <v>Senior</v>
      </c>
      <c r="G596" s="7" t="s">
        <v>40</v>
      </c>
      <c r="H596" s="8" t="s">
        <v>15</v>
      </c>
      <c r="I596" s="8" t="s">
        <v>29</v>
      </c>
      <c r="J596" s="8">
        <v>2075</v>
      </c>
      <c r="K596" s="8">
        <f t="shared" si="58"/>
        <v>24900</v>
      </c>
      <c r="L596" s="8">
        <v>2</v>
      </c>
      <c r="M596" s="8">
        <v>0</v>
      </c>
      <c r="N596" s="8">
        <v>0</v>
      </c>
      <c r="O596" s="8">
        <f t="shared" si="59"/>
        <v>0</v>
      </c>
      <c r="P596" s="18">
        <v>5</v>
      </c>
      <c r="Q596" s="8" t="str">
        <f t="shared" ca="1" si="55"/>
        <v>No promotion</v>
      </c>
      <c r="R596" s="10">
        <f t="shared" si="60"/>
        <v>24900</v>
      </c>
    </row>
    <row r="597" spans="1:18" ht="15" x14ac:dyDescent="0.25">
      <c r="A597" s="11">
        <v>596</v>
      </c>
      <c r="B597" s="12" t="s">
        <v>636</v>
      </c>
      <c r="C597" s="12" t="s">
        <v>20</v>
      </c>
      <c r="D597" s="13">
        <v>43225</v>
      </c>
      <c r="E597" s="14">
        <f t="shared" ca="1" si="56"/>
        <v>6</v>
      </c>
      <c r="F597" s="18" t="str">
        <f t="shared" ca="1" si="57"/>
        <v>Lead</v>
      </c>
      <c r="G597" s="11" t="s">
        <v>23</v>
      </c>
      <c r="H597" s="12" t="s">
        <v>15</v>
      </c>
      <c r="I597" s="12" t="s">
        <v>29</v>
      </c>
      <c r="J597" s="12">
        <v>1372</v>
      </c>
      <c r="K597" s="12">
        <f t="shared" si="58"/>
        <v>16464</v>
      </c>
      <c r="L597" s="12">
        <v>1</v>
      </c>
      <c r="M597" s="12">
        <v>0</v>
      </c>
      <c r="N597" s="12">
        <v>3</v>
      </c>
      <c r="O597" s="12">
        <f t="shared" si="59"/>
        <v>3</v>
      </c>
      <c r="P597" s="19">
        <v>2</v>
      </c>
      <c r="Q597" s="12" t="str">
        <f t="shared" ca="1" si="55"/>
        <v>No promotion</v>
      </c>
      <c r="R597" s="14">
        <f t="shared" si="60"/>
        <v>16464</v>
      </c>
    </row>
    <row r="598" spans="1:18" ht="15" x14ac:dyDescent="0.25">
      <c r="A598" s="7">
        <v>597</v>
      </c>
      <c r="B598" s="8" t="s">
        <v>637</v>
      </c>
      <c r="C598" s="8" t="s">
        <v>13</v>
      </c>
      <c r="D598" s="9">
        <v>43315</v>
      </c>
      <c r="E598" s="10">
        <f t="shared" ca="1" si="56"/>
        <v>6</v>
      </c>
      <c r="F598" s="18" t="str">
        <f t="shared" ca="1" si="57"/>
        <v>Lead</v>
      </c>
      <c r="G598" s="7" t="s">
        <v>42</v>
      </c>
      <c r="H598" s="8" t="s">
        <v>15</v>
      </c>
      <c r="I598" s="8" t="s">
        <v>25</v>
      </c>
      <c r="J598" s="8">
        <v>2026</v>
      </c>
      <c r="K598" s="8">
        <f t="shared" si="58"/>
        <v>24312</v>
      </c>
      <c r="L598" s="8">
        <v>4.5</v>
      </c>
      <c r="M598" s="8">
        <v>0</v>
      </c>
      <c r="N598" s="8">
        <v>0</v>
      </c>
      <c r="O598" s="8">
        <f t="shared" si="59"/>
        <v>0</v>
      </c>
      <c r="P598" s="18">
        <v>7</v>
      </c>
      <c r="Q598" s="8" t="str">
        <f t="shared" ca="1" si="55"/>
        <v>No promotion</v>
      </c>
      <c r="R598" s="10">
        <f t="shared" si="60"/>
        <v>24312</v>
      </c>
    </row>
    <row r="599" spans="1:18" ht="15" x14ac:dyDescent="0.25">
      <c r="A599" s="11">
        <v>598</v>
      </c>
      <c r="B599" s="12" t="s">
        <v>638</v>
      </c>
      <c r="C599" s="12" t="s">
        <v>13</v>
      </c>
      <c r="D599" s="13">
        <v>42854</v>
      </c>
      <c r="E599" s="14">
        <f t="shared" ca="1" si="56"/>
        <v>7</v>
      </c>
      <c r="F599" s="18" t="str">
        <f t="shared" ca="1" si="57"/>
        <v>Lead</v>
      </c>
      <c r="G599" s="11" t="s">
        <v>23</v>
      </c>
      <c r="H599" s="12" t="s">
        <v>24</v>
      </c>
      <c r="I599" s="12" t="s">
        <v>29</v>
      </c>
      <c r="J599" s="12">
        <v>1351</v>
      </c>
      <c r="K599" s="12">
        <f t="shared" si="58"/>
        <v>16212</v>
      </c>
      <c r="L599" s="12">
        <v>2</v>
      </c>
      <c r="M599" s="12">
        <v>0</v>
      </c>
      <c r="N599" s="12">
        <v>0</v>
      </c>
      <c r="O599" s="12">
        <f t="shared" si="59"/>
        <v>0</v>
      </c>
      <c r="P599" s="19">
        <v>8</v>
      </c>
      <c r="Q599" s="12" t="str">
        <f t="shared" ca="1" si="55"/>
        <v>No promotion</v>
      </c>
      <c r="R599" s="14">
        <f t="shared" si="60"/>
        <v>16212</v>
      </c>
    </row>
    <row r="600" spans="1:18" ht="15" x14ac:dyDescent="0.25">
      <c r="A600" s="7">
        <v>599</v>
      </c>
      <c r="B600" s="8" t="s">
        <v>639</v>
      </c>
      <c r="C600" s="8" t="s">
        <v>13</v>
      </c>
      <c r="D600" s="9">
        <v>42884</v>
      </c>
      <c r="E600" s="10">
        <f t="shared" ca="1" si="56"/>
        <v>7</v>
      </c>
      <c r="F600" s="18" t="str">
        <f t="shared" ca="1" si="57"/>
        <v>Lead</v>
      </c>
      <c r="G600" s="7" t="s">
        <v>14</v>
      </c>
      <c r="H600" s="8" t="s">
        <v>15</v>
      </c>
      <c r="I600" s="8" t="s">
        <v>16</v>
      </c>
      <c r="J600" s="8">
        <v>1111</v>
      </c>
      <c r="K600" s="8">
        <f t="shared" si="58"/>
        <v>13332</v>
      </c>
      <c r="L600" s="8">
        <v>1</v>
      </c>
      <c r="M600" s="8">
        <v>3</v>
      </c>
      <c r="N600" s="8">
        <v>0</v>
      </c>
      <c r="O600" s="8">
        <f t="shared" si="59"/>
        <v>3</v>
      </c>
      <c r="P600" s="18">
        <v>6</v>
      </c>
      <c r="Q600" s="8" t="str">
        <f t="shared" ca="1" si="55"/>
        <v>No promotion</v>
      </c>
      <c r="R600" s="10">
        <f t="shared" si="60"/>
        <v>13332</v>
      </c>
    </row>
    <row r="601" spans="1:18" ht="15" x14ac:dyDescent="0.25">
      <c r="A601" s="11">
        <v>600</v>
      </c>
      <c r="B601" s="12" t="s">
        <v>640</v>
      </c>
      <c r="C601" s="12" t="s">
        <v>13</v>
      </c>
      <c r="D601" s="13">
        <v>44016</v>
      </c>
      <c r="E601" s="14">
        <f t="shared" ca="1" si="56"/>
        <v>4</v>
      </c>
      <c r="F601" s="18" t="str">
        <f t="shared" ca="1" si="57"/>
        <v>Senior</v>
      </c>
      <c r="G601" s="11" t="s">
        <v>14</v>
      </c>
      <c r="H601" s="12" t="s">
        <v>15</v>
      </c>
      <c r="I601" s="12" t="s">
        <v>29</v>
      </c>
      <c r="J601" s="12">
        <v>1554</v>
      </c>
      <c r="K601" s="12">
        <f t="shared" si="58"/>
        <v>18648</v>
      </c>
      <c r="L601" s="12">
        <v>5</v>
      </c>
      <c r="M601" s="12">
        <v>6</v>
      </c>
      <c r="N601" s="12">
        <v>5</v>
      </c>
      <c r="O601" s="12">
        <f t="shared" si="59"/>
        <v>11</v>
      </c>
      <c r="P601" s="19">
        <v>8</v>
      </c>
      <c r="Q601" s="12" t="str">
        <f t="shared" ca="1" si="55"/>
        <v>No promotion</v>
      </c>
      <c r="R601" s="14">
        <f t="shared" si="60"/>
        <v>18648</v>
      </c>
    </row>
    <row r="602" spans="1:18" ht="15" x14ac:dyDescent="0.25">
      <c r="A602" s="7">
        <v>601</v>
      </c>
      <c r="B602" s="8" t="s">
        <v>641</v>
      </c>
      <c r="C602" s="8" t="s">
        <v>13</v>
      </c>
      <c r="D602" s="9">
        <v>43758</v>
      </c>
      <c r="E602" s="10">
        <f t="shared" ca="1" si="56"/>
        <v>4</v>
      </c>
      <c r="F602" s="18" t="str">
        <f t="shared" ca="1" si="57"/>
        <v>Senior</v>
      </c>
      <c r="G602" s="7" t="s">
        <v>58</v>
      </c>
      <c r="H602" s="8" t="s">
        <v>18</v>
      </c>
      <c r="I602" s="8" t="s">
        <v>16</v>
      </c>
      <c r="J602" s="8">
        <v>3057</v>
      </c>
      <c r="K602" s="8">
        <f t="shared" si="58"/>
        <v>36684</v>
      </c>
      <c r="L602" s="8">
        <v>5</v>
      </c>
      <c r="M602" s="8">
        <v>0</v>
      </c>
      <c r="N602" s="8">
        <v>0</v>
      </c>
      <c r="O602" s="8">
        <f t="shared" si="59"/>
        <v>0</v>
      </c>
      <c r="P602" s="18">
        <v>0</v>
      </c>
      <c r="Q602" s="8" t="str">
        <f t="shared" ca="1" si="55"/>
        <v>No promotion</v>
      </c>
      <c r="R602" s="10">
        <f t="shared" si="60"/>
        <v>36684</v>
      </c>
    </row>
    <row r="603" spans="1:18" ht="15" x14ac:dyDescent="0.25">
      <c r="A603" s="11">
        <v>602</v>
      </c>
      <c r="B603" s="12" t="s">
        <v>642</v>
      </c>
      <c r="C603" s="12" t="s">
        <v>13</v>
      </c>
      <c r="D603" s="13">
        <v>43453</v>
      </c>
      <c r="E603" s="14">
        <f t="shared" ca="1" si="56"/>
        <v>5</v>
      </c>
      <c r="F603" s="18" t="str">
        <f t="shared" ca="1" si="57"/>
        <v>Senior</v>
      </c>
      <c r="G603" s="11" t="s">
        <v>40</v>
      </c>
      <c r="H603" s="12" t="s">
        <v>18</v>
      </c>
      <c r="I603" s="12" t="s">
        <v>47</v>
      </c>
      <c r="J603" s="12">
        <v>1733</v>
      </c>
      <c r="K603" s="12">
        <f t="shared" si="58"/>
        <v>20796</v>
      </c>
      <c r="L603" s="12">
        <v>3</v>
      </c>
      <c r="M603" s="12">
        <v>0</v>
      </c>
      <c r="N603" s="12">
        <v>0</v>
      </c>
      <c r="O603" s="12">
        <f t="shared" si="59"/>
        <v>0</v>
      </c>
      <c r="P603" s="19">
        <v>3</v>
      </c>
      <c r="Q603" s="12" t="str">
        <f t="shared" ca="1" si="55"/>
        <v>No promotion</v>
      </c>
      <c r="R603" s="14">
        <f t="shared" si="60"/>
        <v>20796</v>
      </c>
    </row>
    <row r="604" spans="1:18" ht="15" x14ac:dyDescent="0.25">
      <c r="A604" s="7">
        <v>603</v>
      </c>
      <c r="B604" s="8" t="s">
        <v>643</v>
      </c>
      <c r="C604" s="8" t="s">
        <v>13</v>
      </c>
      <c r="D604" s="9">
        <v>42393</v>
      </c>
      <c r="E604" s="10">
        <f t="shared" ca="1" si="56"/>
        <v>8</v>
      </c>
      <c r="F604" s="18" t="str">
        <f t="shared" ca="1" si="57"/>
        <v>Over Qlualifided</v>
      </c>
      <c r="G604" s="7" t="s">
        <v>113</v>
      </c>
      <c r="H604" s="8" t="s">
        <v>15</v>
      </c>
      <c r="I604" s="8" t="s">
        <v>25</v>
      </c>
      <c r="J604" s="8">
        <v>1511</v>
      </c>
      <c r="K604" s="8">
        <f t="shared" si="58"/>
        <v>18132</v>
      </c>
      <c r="L604" s="8">
        <v>5</v>
      </c>
      <c r="M604" s="8">
        <v>0</v>
      </c>
      <c r="N604" s="8">
        <v>0</v>
      </c>
      <c r="O604" s="8">
        <f t="shared" si="59"/>
        <v>0</v>
      </c>
      <c r="P604" s="18">
        <v>2</v>
      </c>
      <c r="Q604" s="8" t="str">
        <f t="shared" ca="1" si="55"/>
        <v>No promotion</v>
      </c>
      <c r="R604" s="10">
        <f t="shared" si="60"/>
        <v>18132</v>
      </c>
    </row>
    <row r="605" spans="1:18" ht="15" x14ac:dyDescent="0.25">
      <c r="A605" s="11">
        <v>604</v>
      </c>
      <c r="B605" s="12" t="s">
        <v>644</v>
      </c>
      <c r="C605" s="12" t="s">
        <v>13</v>
      </c>
      <c r="D605" s="13">
        <v>42737</v>
      </c>
      <c r="E605" s="14">
        <f t="shared" ca="1" si="56"/>
        <v>7</v>
      </c>
      <c r="F605" s="18" t="str">
        <f t="shared" ca="1" si="57"/>
        <v>Lead</v>
      </c>
      <c r="G605" s="11" t="s">
        <v>31</v>
      </c>
      <c r="H605" s="12" t="s">
        <v>15</v>
      </c>
      <c r="I605" s="12" t="s">
        <v>25</v>
      </c>
      <c r="J605" s="12">
        <v>2542</v>
      </c>
      <c r="K605" s="12">
        <f t="shared" si="58"/>
        <v>30504</v>
      </c>
      <c r="L605" s="12">
        <v>5</v>
      </c>
      <c r="M605" s="12">
        <v>0</v>
      </c>
      <c r="N605" s="12">
        <v>6</v>
      </c>
      <c r="O605" s="12">
        <f t="shared" si="59"/>
        <v>6</v>
      </c>
      <c r="P605" s="19">
        <v>6</v>
      </c>
      <c r="Q605" s="12" t="str">
        <f t="shared" ca="1" si="55"/>
        <v>No promotion</v>
      </c>
      <c r="R605" s="14">
        <f t="shared" si="60"/>
        <v>30504</v>
      </c>
    </row>
    <row r="606" spans="1:18" ht="15" x14ac:dyDescent="0.25">
      <c r="A606" s="7">
        <v>605</v>
      </c>
      <c r="B606" s="8" t="s">
        <v>645</v>
      </c>
      <c r="C606" s="8" t="s">
        <v>20</v>
      </c>
      <c r="D606" s="9">
        <v>43830</v>
      </c>
      <c r="E606" s="10">
        <f t="shared" ca="1" si="56"/>
        <v>4</v>
      </c>
      <c r="F606" s="18" t="str">
        <f t="shared" ca="1" si="57"/>
        <v>Senior</v>
      </c>
      <c r="G606" s="7" t="s">
        <v>14</v>
      </c>
      <c r="H606" s="8" t="s">
        <v>15</v>
      </c>
      <c r="I606" s="8" t="s">
        <v>29</v>
      </c>
      <c r="J606" s="8">
        <v>1573</v>
      </c>
      <c r="K606" s="8">
        <f t="shared" si="58"/>
        <v>18876</v>
      </c>
      <c r="L606" s="8">
        <v>1</v>
      </c>
      <c r="M606" s="8">
        <v>2</v>
      </c>
      <c r="N606" s="8">
        <v>0</v>
      </c>
      <c r="O606" s="8">
        <f t="shared" si="59"/>
        <v>2</v>
      </c>
      <c r="P606" s="18">
        <v>3</v>
      </c>
      <c r="Q606" s="8" t="str">
        <f t="shared" ca="1" si="55"/>
        <v>No promotion</v>
      </c>
      <c r="R606" s="10">
        <f t="shared" si="60"/>
        <v>18876</v>
      </c>
    </row>
    <row r="607" spans="1:18" ht="15" x14ac:dyDescent="0.25">
      <c r="A607" s="11">
        <v>606</v>
      </c>
      <c r="B607" s="12" t="s">
        <v>228</v>
      </c>
      <c r="C607" s="12" t="s">
        <v>13</v>
      </c>
      <c r="D607" s="13">
        <v>43010</v>
      </c>
      <c r="E607" s="14">
        <f t="shared" ca="1" si="56"/>
        <v>7</v>
      </c>
      <c r="F607" s="18" t="str">
        <f t="shared" ca="1" si="57"/>
        <v>Lead</v>
      </c>
      <c r="G607" s="11" t="s">
        <v>23</v>
      </c>
      <c r="H607" s="12" t="s">
        <v>38</v>
      </c>
      <c r="I607" s="12" t="s">
        <v>25</v>
      </c>
      <c r="J607" s="12">
        <v>2604</v>
      </c>
      <c r="K607" s="12">
        <f t="shared" si="58"/>
        <v>31248</v>
      </c>
      <c r="L607" s="12">
        <v>3</v>
      </c>
      <c r="M607" s="12">
        <v>0</v>
      </c>
      <c r="N607" s="12">
        <v>0</v>
      </c>
      <c r="O607" s="12">
        <f t="shared" si="59"/>
        <v>0</v>
      </c>
      <c r="P607" s="19">
        <v>1</v>
      </c>
      <c r="Q607" s="12" t="str">
        <f t="shared" ca="1" si="55"/>
        <v>No promotion</v>
      </c>
      <c r="R607" s="14">
        <f t="shared" si="60"/>
        <v>31248</v>
      </c>
    </row>
    <row r="608" spans="1:18" ht="15" x14ac:dyDescent="0.25">
      <c r="A608" s="7">
        <v>607</v>
      </c>
      <c r="B608" s="8" t="s">
        <v>646</v>
      </c>
      <c r="C608" s="8" t="s">
        <v>20</v>
      </c>
      <c r="D608" s="9">
        <v>43592</v>
      </c>
      <c r="E608" s="10">
        <f t="shared" ca="1" si="56"/>
        <v>5</v>
      </c>
      <c r="F608" s="18" t="str">
        <f t="shared" ca="1" si="57"/>
        <v>Senior</v>
      </c>
      <c r="G608" s="7" t="s">
        <v>58</v>
      </c>
      <c r="H608" s="8" t="s">
        <v>38</v>
      </c>
      <c r="I608" s="8" t="s">
        <v>16</v>
      </c>
      <c r="J608" s="8">
        <v>3152</v>
      </c>
      <c r="K608" s="8">
        <f t="shared" si="58"/>
        <v>37824</v>
      </c>
      <c r="L608" s="8">
        <v>5</v>
      </c>
      <c r="M608" s="8">
        <v>0</v>
      </c>
      <c r="N608" s="8">
        <v>0</v>
      </c>
      <c r="O608" s="8">
        <f t="shared" si="59"/>
        <v>0</v>
      </c>
      <c r="P608" s="18">
        <v>8</v>
      </c>
      <c r="Q608" s="8" t="str">
        <f t="shared" ca="1" si="55"/>
        <v>No promotion</v>
      </c>
      <c r="R608" s="10">
        <f t="shared" si="60"/>
        <v>37824</v>
      </c>
    </row>
    <row r="609" spans="1:18" ht="15" x14ac:dyDescent="0.25">
      <c r="A609" s="11">
        <v>608</v>
      </c>
      <c r="B609" s="12" t="s">
        <v>647</v>
      </c>
      <c r="C609" s="12" t="s">
        <v>13</v>
      </c>
      <c r="D609" s="13">
        <v>44097</v>
      </c>
      <c r="E609" s="14">
        <f t="shared" ca="1" si="56"/>
        <v>4</v>
      </c>
      <c r="F609" s="18" t="str">
        <f t="shared" ca="1" si="57"/>
        <v>Senior</v>
      </c>
      <c r="G609" s="11" t="s">
        <v>33</v>
      </c>
      <c r="H609" s="12" t="s">
        <v>24</v>
      </c>
      <c r="I609" s="12" t="s">
        <v>407</v>
      </c>
      <c r="J609" s="12">
        <v>2655</v>
      </c>
      <c r="K609" s="12">
        <f t="shared" si="58"/>
        <v>31860</v>
      </c>
      <c r="L609" s="12">
        <v>5</v>
      </c>
      <c r="M609" s="12">
        <v>0</v>
      </c>
      <c r="N609" s="12">
        <v>0</v>
      </c>
      <c r="O609" s="12">
        <f t="shared" si="59"/>
        <v>0</v>
      </c>
      <c r="P609" s="19">
        <v>6</v>
      </c>
      <c r="Q609" s="12" t="str">
        <f t="shared" ca="1" si="55"/>
        <v>No promotion</v>
      </c>
      <c r="R609" s="14">
        <f t="shared" si="60"/>
        <v>31860</v>
      </c>
    </row>
    <row r="610" spans="1:18" ht="15" x14ac:dyDescent="0.25">
      <c r="A610" s="7">
        <v>609</v>
      </c>
      <c r="B610" s="8" t="s">
        <v>648</v>
      </c>
      <c r="C610" s="8" t="s">
        <v>13</v>
      </c>
      <c r="D610" s="9">
        <v>42412</v>
      </c>
      <c r="E610" s="10">
        <f t="shared" ca="1" si="56"/>
        <v>8</v>
      </c>
      <c r="F610" s="18" t="str">
        <f t="shared" ca="1" si="57"/>
        <v>Over Qlualifided</v>
      </c>
      <c r="G610" s="7" t="s">
        <v>54</v>
      </c>
      <c r="H610" s="8" t="s">
        <v>15</v>
      </c>
      <c r="I610" s="8" t="s">
        <v>47</v>
      </c>
      <c r="J610" s="8">
        <v>1405</v>
      </c>
      <c r="K610" s="8">
        <f t="shared" si="58"/>
        <v>16860</v>
      </c>
      <c r="L610" s="8">
        <v>5</v>
      </c>
      <c r="M610" s="8">
        <v>6</v>
      </c>
      <c r="N610" s="8">
        <v>0</v>
      </c>
      <c r="O610" s="8">
        <f t="shared" si="59"/>
        <v>6</v>
      </c>
      <c r="P610" s="18">
        <v>10</v>
      </c>
      <c r="Q610" s="8" t="str">
        <f t="shared" ca="1" si="55"/>
        <v>No promotion</v>
      </c>
      <c r="R610" s="10">
        <f t="shared" si="60"/>
        <v>16860</v>
      </c>
    </row>
    <row r="611" spans="1:18" ht="15" x14ac:dyDescent="0.25">
      <c r="A611" s="11">
        <v>610</v>
      </c>
      <c r="B611" s="12" t="s">
        <v>649</v>
      </c>
      <c r="C611" s="12" t="s">
        <v>13</v>
      </c>
      <c r="D611" s="13">
        <v>43234</v>
      </c>
      <c r="E611" s="14">
        <f t="shared" ca="1" si="56"/>
        <v>6</v>
      </c>
      <c r="F611" s="18" t="str">
        <f t="shared" ca="1" si="57"/>
        <v>Lead</v>
      </c>
      <c r="G611" s="11" t="s">
        <v>23</v>
      </c>
      <c r="H611" s="12" t="s">
        <v>15</v>
      </c>
      <c r="I611" s="12" t="s">
        <v>29</v>
      </c>
      <c r="J611" s="12">
        <v>3100</v>
      </c>
      <c r="K611" s="12">
        <f t="shared" si="58"/>
        <v>37200</v>
      </c>
      <c r="L611" s="12">
        <v>5</v>
      </c>
      <c r="M611" s="12">
        <v>0</v>
      </c>
      <c r="N611" s="12">
        <v>0</v>
      </c>
      <c r="O611" s="12">
        <f t="shared" si="59"/>
        <v>0</v>
      </c>
      <c r="P611" s="19">
        <v>7</v>
      </c>
      <c r="Q611" s="12" t="str">
        <f t="shared" ca="1" si="55"/>
        <v>No promotion</v>
      </c>
      <c r="R611" s="14">
        <f t="shared" si="60"/>
        <v>37200</v>
      </c>
    </row>
    <row r="612" spans="1:18" ht="15" x14ac:dyDescent="0.25">
      <c r="A612" s="7">
        <v>611</v>
      </c>
      <c r="B612" s="8" t="s">
        <v>650</v>
      </c>
      <c r="C612" s="8" t="s">
        <v>20</v>
      </c>
      <c r="D612" s="9">
        <v>42947</v>
      </c>
      <c r="E612" s="10">
        <f t="shared" ca="1" si="56"/>
        <v>7</v>
      </c>
      <c r="F612" s="18" t="str">
        <f t="shared" ca="1" si="57"/>
        <v>Lead</v>
      </c>
      <c r="G612" s="7" t="s">
        <v>23</v>
      </c>
      <c r="H612" s="8" t="s">
        <v>24</v>
      </c>
      <c r="I612" s="8" t="s">
        <v>407</v>
      </c>
      <c r="J612" s="8">
        <v>2729</v>
      </c>
      <c r="K612" s="8">
        <f t="shared" si="58"/>
        <v>32748</v>
      </c>
      <c r="L612" s="8">
        <v>4.5</v>
      </c>
      <c r="M612" s="8">
        <v>0</v>
      </c>
      <c r="N612" s="8">
        <v>0</v>
      </c>
      <c r="O612" s="8">
        <f t="shared" si="59"/>
        <v>0</v>
      </c>
      <c r="P612" s="18">
        <v>6</v>
      </c>
      <c r="Q612" s="8" t="str">
        <f t="shared" ca="1" si="55"/>
        <v>No promotion</v>
      </c>
      <c r="R612" s="10">
        <f t="shared" si="60"/>
        <v>32748</v>
      </c>
    </row>
    <row r="613" spans="1:18" ht="15" x14ac:dyDescent="0.25">
      <c r="A613" s="11">
        <v>612</v>
      </c>
      <c r="B613" s="12" t="s">
        <v>651</v>
      </c>
      <c r="C613" s="12" t="s">
        <v>13</v>
      </c>
      <c r="D613" s="13">
        <v>43290</v>
      </c>
      <c r="E613" s="14">
        <f t="shared" ca="1" si="56"/>
        <v>6</v>
      </c>
      <c r="F613" s="18" t="str">
        <f t="shared" ca="1" si="57"/>
        <v>Lead</v>
      </c>
      <c r="G613" s="11" t="s">
        <v>45</v>
      </c>
      <c r="H613" s="12" t="s">
        <v>15</v>
      </c>
      <c r="I613" s="12" t="s">
        <v>25</v>
      </c>
      <c r="J613" s="12">
        <v>1467</v>
      </c>
      <c r="K613" s="12">
        <f t="shared" si="58"/>
        <v>17604</v>
      </c>
      <c r="L613" s="12">
        <v>5</v>
      </c>
      <c r="M613" s="12">
        <v>0</v>
      </c>
      <c r="N613" s="12">
        <v>0</v>
      </c>
      <c r="O613" s="12">
        <f t="shared" si="59"/>
        <v>0</v>
      </c>
      <c r="P613" s="19">
        <v>7</v>
      </c>
      <c r="Q613" s="12" t="str">
        <f t="shared" ca="1" si="55"/>
        <v>No promotion</v>
      </c>
      <c r="R613" s="14">
        <f t="shared" si="60"/>
        <v>17604</v>
      </c>
    </row>
    <row r="614" spans="1:18" ht="15" x14ac:dyDescent="0.25">
      <c r="A614" s="7">
        <v>613</v>
      </c>
      <c r="B614" s="8" t="s">
        <v>652</v>
      </c>
      <c r="C614" s="8" t="s">
        <v>20</v>
      </c>
      <c r="D614" s="9">
        <v>42791</v>
      </c>
      <c r="E614" s="10">
        <f t="shared" ca="1" si="56"/>
        <v>7</v>
      </c>
      <c r="F614" s="18" t="str">
        <f t="shared" ca="1" si="57"/>
        <v>Lead</v>
      </c>
      <c r="G614" s="7" t="s">
        <v>23</v>
      </c>
      <c r="H614" s="8" t="s">
        <v>18</v>
      </c>
      <c r="I614" s="8" t="s">
        <v>25</v>
      </c>
      <c r="J614" s="8">
        <v>1612</v>
      </c>
      <c r="K614" s="8">
        <f t="shared" si="58"/>
        <v>19344</v>
      </c>
      <c r="L614" s="8">
        <v>5</v>
      </c>
      <c r="M614" s="8">
        <v>0</v>
      </c>
      <c r="N614" s="8">
        <v>0</v>
      </c>
      <c r="O614" s="8">
        <f t="shared" si="59"/>
        <v>0</v>
      </c>
      <c r="P614" s="18">
        <v>4</v>
      </c>
      <c r="Q614" s="8" t="str">
        <f t="shared" ca="1" si="55"/>
        <v>No promotion</v>
      </c>
      <c r="R614" s="10">
        <f t="shared" si="60"/>
        <v>19344</v>
      </c>
    </row>
    <row r="615" spans="1:18" ht="15" x14ac:dyDescent="0.25">
      <c r="A615" s="11">
        <v>614</v>
      </c>
      <c r="B615" s="12" t="s">
        <v>228</v>
      </c>
      <c r="C615" s="12" t="s">
        <v>13</v>
      </c>
      <c r="D615" s="13">
        <v>43574</v>
      </c>
      <c r="E615" s="14">
        <f t="shared" ca="1" si="56"/>
        <v>5</v>
      </c>
      <c r="F615" s="18" t="str">
        <f t="shared" ca="1" si="57"/>
        <v>Senior</v>
      </c>
      <c r="G615" s="11" t="s">
        <v>14</v>
      </c>
      <c r="H615" s="12" t="s">
        <v>15</v>
      </c>
      <c r="I615" s="12" t="s">
        <v>25</v>
      </c>
      <c r="J615" s="12">
        <v>2901</v>
      </c>
      <c r="K615" s="12">
        <f t="shared" si="58"/>
        <v>34812</v>
      </c>
      <c r="L615" s="12">
        <v>5</v>
      </c>
      <c r="M615" s="12">
        <v>0</v>
      </c>
      <c r="N615" s="12">
        <v>0</v>
      </c>
      <c r="O615" s="12">
        <f t="shared" si="59"/>
        <v>0</v>
      </c>
      <c r="P615" s="19">
        <v>6</v>
      </c>
      <c r="Q615" s="12" t="str">
        <f t="shared" ca="1" si="55"/>
        <v>No promotion</v>
      </c>
      <c r="R615" s="14">
        <f t="shared" si="60"/>
        <v>34812</v>
      </c>
    </row>
    <row r="616" spans="1:18" ht="15" x14ac:dyDescent="0.25">
      <c r="A616" s="7">
        <v>615</v>
      </c>
      <c r="B616" s="8" t="s">
        <v>653</v>
      </c>
      <c r="C616" s="8" t="s">
        <v>13</v>
      </c>
      <c r="D616" s="9">
        <v>42952</v>
      </c>
      <c r="E616" s="10">
        <f t="shared" ca="1" si="56"/>
        <v>7</v>
      </c>
      <c r="F616" s="18" t="str">
        <f t="shared" ca="1" si="57"/>
        <v>Lead</v>
      </c>
      <c r="G616" s="7" t="s">
        <v>113</v>
      </c>
      <c r="H616" s="8" t="s">
        <v>15</v>
      </c>
      <c r="I616" s="8" t="s">
        <v>25</v>
      </c>
      <c r="J616" s="8">
        <v>1999</v>
      </c>
      <c r="K616" s="8">
        <f t="shared" si="58"/>
        <v>23988</v>
      </c>
      <c r="L616" s="8">
        <v>3</v>
      </c>
      <c r="M616" s="8">
        <v>0</v>
      </c>
      <c r="N616" s="8">
        <v>0</v>
      </c>
      <c r="O616" s="8">
        <f t="shared" si="59"/>
        <v>0</v>
      </c>
      <c r="P616" s="18">
        <v>4</v>
      </c>
      <c r="Q616" s="8" t="str">
        <f t="shared" ca="1" si="55"/>
        <v>No promotion</v>
      </c>
      <c r="R616" s="10">
        <f t="shared" si="60"/>
        <v>23988</v>
      </c>
    </row>
    <row r="617" spans="1:18" ht="15" x14ac:dyDescent="0.25">
      <c r="A617" s="11">
        <v>616</v>
      </c>
      <c r="B617" s="12" t="s">
        <v>654</v>
      </c>
      <c r="C617" s="12" t="s">
        <v>20</v>
      </c>
      <c r="D617" s="13">
        <v>43239</v>
      </c>
      <c r="E617" s="14">
        <f t="shared" ca="1" si="56"/>
        <v>6</v>
      </c>
      <c r="F617" s="18" t="str">
        <f t="shared" ca="1" si="57"/>
        <v>Lead</v>
      </c>
      <c r="G617" s="11" t="s">
        <v>33</v>
      </c>
      <c r="H617" s="12" t="s">
        <v>18</v>
      </c>
      <c r="I617" s="12" t="s">
        <v>29</v>
      </c>
      <c r="J617" s="12">
        <v>705</v>
      </c>
      <c r="K617" s="12">
        <f t="shared" si="58"/>
        <v>8460</v>
      </c>
      <c r="L617" s="12">
        <v>3</v>
      </c>
      <c r="M617" s="12">
        <v>6</v>
      </c>
      <c r="N617" s="12">
        <v>0</v>
      </c>
      <c r="O617" s="12">
        <f t="shared" si="59"/>
        <v>6</v>
      </c>
      <c r="P617" s="19">
        <v>8</v>
      </c>
      <c r="Q617" s="12" t="str">
        <f t="shared" ca="1" si="55"/>
        <v>No promotion</v>
      </c>
      <c r="R617" s="14">
        <f t="shared" si="60"/>
        <v>8460</v>
      </c>
    </row>
    <row r="618" spans="1:18" ht="15" x14ac:dyDescent="0.25">
      <c r="A618" s="7">
        <v>617</v>
      </c>
      <c r="B618" s="8" t="s">
        <v>655</v>
      </c>
      <c r="C618" s="8" t="s">
        <v>20</v>
      </c>
      <c r="D618" s="9">
        <v>43737</v>
      </c>
      <c r="E618" s="10">
        <f t="shared" ca="1" si="56"/>
        <v>5</v>
      </c>
      <c r="F618" s="18" t="str">
        <f t="shared" ca="1" si="57"/>
        <v>Senior</v>
      </c>
      <c r="G618" s="7" t="s">
        <v>31</v>
      </c>
      <c r="H618" s="8" t="s">
        <v>15</v>
      </c>
      <c r="I618" s="8" t="s">
        <v>29</v>
      </c>
      <c r="J618" s="8">
        <v>3311</v>
      </c>
      <c r="K618" s="8">
        <f t="shared" si="58"/>
        <v>39732</v>
      </c>
      <c r="L618" s="8">
        <v>4.5</v>
      </c>
      <c r="M618" s="8">
        <v>0</v>
      </c>
      <c r="N618" s="8">
        <v>0</v>
      </c>
      <c r="O618" s="8">
        <f t="shared" si="59"/>
        <v>0</v>
      </c>
      <c r="P618" s="18">
        <v>1</v>
      </c>
      <c r="Q618" s="8" t="str">
        <f t="shared" ca="1" si="55"/>
        <v>No promotion</v>
      </c>
      <c r="R618" s="10">
        <f t="shared" si="60"/>
        <v>39732</v>
      </c>
    </row>
    <row r="619" spans="1:18" ht="15" x14ac:dyDescent="0.25">
      <c r="A619" s="11">
        <v>618</v>
      </c>
      <c r="B619" s="12" t="s">
        <v>656</v>
      </c>
      <c r="C619" s="12" t="s">
        <v>20</v>
      </c>
      <c r="D619" s="13">
        <v>43107</v>
      </c>
      <c r="E619" s="14">
        <f t="shared" ca="1" si="56"/>
        <v>6</v>
      </c>
      <c r="F619" s="18" t="str">
        <f t="shared" ca="1" si="57"/>
        <v>Lead</v>
      </c>
      <c r="G619" s="11" t="s">
        <v>23</v>
      </c>
      <c r="H619" s="12" t="s">
        <v>15</v>
      </c>
      <c r="I619" s="12" t="s">
        <v>16</v>
      </c>
      <c r="J619" s="12">
        <v>2516</v>
      </c>
      <c r="K619" s="12">
        <f t="shared" si="58"/>
        <v>30192</v>
      </c>
      <c r="L619" s="12">
        <v>3</v>
      </c>
      <c r="M619" s="12">
        <v>6</v>
      </c>
      <c r="N619" s="12">
        <v>0</v>
      </c>
      <c r="O619" s="12">
        <f t="shared" si="59"/>
        <v>6</v>
      </c>
      <c r="P619" s="19">
        <v>3</v>
      </c>
      <c r="Q619" s="12" t="str">
        <f t="shared" ca="1" si="55"/>
        <v>No promotion</v>
      </c>
      <c r="R619" s="14">
        <f t="shared" si="60"/>
        <v>30192</v>
      </c>
    </row>
    <row r="620" spans="1:18" ht="15" x14ac:dyDescent="0.25">
      <c r="A620" s="7">
        <v>619</v>
      </c>
      <c r="B620" s="8" t="s">
        <v>657</v>
      </c>
      <c r="C620" s="8" t="s">
        <v>13</v>
      </c>
      <c r="D620" s="9">
        <v>43742</v>
      </c>
      <c r="E620" s="10">
        <f t="shared" ca="1" si="56"/>
        <v>5</v>
      </c>
      <c r="F620" s="18" t="str">
        <f t="shared" ca="1" si="57"/>
        <v>Senior</v>
      </c>
      <c r="G620" s="7" t="s">
        <v>33</v>
      </c>
      <c r="H620" s="8" t="s">
        <v>18</v>
      </c>
      <c r="I620" s="8" t="s">
        <v>29</v>
      </c>
      <c r="J620" s="8">
        <v>2000</v>
      </c>
      <c r="K620" s="8">
        <f t="shared" si="58"/>
        <v>24000</v>
      </c>
      <c r="L620" s="8">
        <v>3</v>
      </c>
      <c r="M620" s="8">
        <v>1</v>
      </c>
      <c r="N620" s="8">
        <v>0</v>
      </c>
      <c r="O620" s="8">
        <f t="shared" si="59"/>
        <v>1</v>
      </c>
      <c r="P620" s="18">
        <v>0</v>
      </c>
      <c r="Q620" s="8" t="str">
        <f t="shared" ca="1" si="55"/>
        <v>No promotion</v>
      </c>
      <c r="R620" s="10">
        <f t="shared" si="60"/>
        <v>24000</v>
      </c>
    </row>
    <row r="621" spans="1:18" ht="15" x14ac:dyDescent="0.25">
      <c r="A621" s="11">
        <v>620</v>
      </c>
      <c r="B621" s="12" t="s">
        <v>658</v>
      </c>
      <c r="C621" s="12" t="s">
        <v>20</v>
      </c>
      <c r="D621" s="13">
        <v>43735</v>
      </c>
      <c r="E621" s="14">
        <f t="shared" ca="1" si="56"/>
        <v>5</v>
      </c>
      <c r="F621" s="18" t="str">
        <f t="shared" ca="1" si="57"/>
        <v>Senior</v>
      </c>
      <c r="G621" s="11" t="s">
        <v>42</v>
      </c>
      <c r="H621" s="12" t="s">
        <v>24</v>
      </c>
      <c r="I621" s="12" t="s">
        <v>47</v>
      </c>
      <c r="J621" s="12">
        <v>2860</v>
      </c>
      <c r="K621" s="12">
        <f t="shared" si="58"/>
        <v>34320</v>
      </c>
      <c r="L621" s="12">
        <v>3</v>
      </c>
      <c r="M621" s="12">
        <v>0</v>
      </c>
      <c r="N621" s="12">
        <v>6</v>
      </c>
      <c r="O621" s="12">
        <f t="shared" si="59"/>
        <v>6</v>
      </c>
      <c r="P621" s="19">
        <v>7</v>
      </c>
      <c r="Q621" s="12" t="str">
        <f t="shared" ca="1" si="55"/>
        <v>No promotion</v>
      </c>
      <c r="R621" s="14">
        <f t="shared" si="60"/>
        <v>34320</v>
      </c>
    </row>
    <row r="622" spans="1:18" ht="15" x14ac:dyDescent="0.25">
      <c r="A622" s="7">
        <v>621</v>
      </c>
      <c r="B622" s="8" t="s">
        <v>659</v>
      </c>
      <c r="C622" s="8" t="s">
        <v>13</v>
      </c>
      <c r="D622" s="9">
        <v>43557</v>
      </c>
      <c r="E622" s="10">
        <f t="shared" ca="1" si="56"/>
        <v>5</v>
      </c>
      <c r="F622" s="18" t="str">
        <f t="shared" ca="1" si="57"/>
        <v>Senior</v>
      </c>
      <c r="G622" s="7" t="s">
        <v>14</v>
      </c>
      <c r="H622" s="8" t="s">
        <v>15</v>
      </c>
      <c r="I622" s="8" t="s">
        <v>407</v>
      </c>
      <c r="J622" s="8">
        <v>943</v>
      </c>
      <c r="K622" s="8">
        <f t="shared" si="58"/>
        <v>11316</v>
      </c>
      <c r="L622" s="8">
        <v>4.5</v>
      </c>
      <c r="M622" s="8">
        <v>0</v>
      </c>
      <c r="N622" s="8">
        <v>0</v>
      </c>
      <c r="O622" s="8">
        <f t="shared" si="59"/>
        <v>0</v>
      </c>
      <c r="P622" s="18">
        <v>1</v>
      </c>
      <c r="Q622" s="8" t="str">
        <f t="shared" ca="1" si="55"/>
        <v>No promotion</v>
      </c>
      <c r="R622" s="10">
        <f t="shared" si="60"/>
        <v>11316</v>
      </c>
    </row>
    <row r="623" spans="1:18" ht="15" x14ac:dyDescent="0.25">
      <c r="A623" s="11">
        <v>622</v>
      </c>
      <c r="B623" s="12" t="s">
        <v>660</v>
      </c>
      <c r="C623" s="12" t="s">
        <v>13</v>
      </c>
      <c r="D623" s="13">
        <v>43720</v>
      </c>
      <c r="E623" s="14">
        <f t="shared" ca="1" si="56"/>
        <v>5</v>
      </c>
      <c r="F623" s="18" t="str">
        <f t="shared" ca="1" si="57"/>
        <v>Senior</v>
      </c>
      <c r="G623" s="11" t="s">
        <v>14</v>
      </c>
      <c r="H623" s="12" t="s">
        <v>38</v>
      </c>
      <c r="I623" s="12" t="s">
        <v>25</v>
      </c>
      <c r="J623" s="12">
        <v>1018</v>
      </c>
      <c r="K623" s="12">
        <f t="shared" si="58"/>
        <v>12216</v>
      </c>
      <c r="L623" s="12">
        <v>2</v>
      </c>
      <c r="M623" s="12">
        <v>5</v>
      </c>
      <c r="N623" s="12">
        <v>0</v>
      </c>
      <c r="O623" s="12">
        <f t="shared" si="59"/>
        <v>5</v>
      </c>
      <c r="P623" s="19">
        <v>10</v>
      </c>
      <c r="Q623" s="12" t="str">
        <f t="shared" ca="1" si="55"/>
        <v>No promotion</v>
      </c>
      <c r="R623" s="14">
        <f t="shared" si="60"/>
        <v>12216</v>
      </c>
    </row>
    <row r="624" spans="1:18" ht="15" x14ac:dyDescent="0.25">
      <c r="A624" s="7">
        <v>623</v>
      </c>
      <c r="B624" s="8" t="s">
        <v>661</v>
      </c>
      <c r="C624" s="8" t="s">
        <v>13</v>
      </c>
      <c r="D624" s="9">
        <v>43502</v>
      </c>
      <c r="E624" s="10">
        <f t="shared" ca="1" si="56"/>
        <v>5</v>
      </c>
      <c r="F624" s="18" t="str">
        <f t="shared" ca="1" si="57"/>
        <v>Senior</v>
      </c>
      <c r="G624" s="7" t="s">
        <v>14</v>
      </c>
      <c r="H624" s="8" t="s">
        <v>15</v>
      </c>
      <c r="I624" s="8" t="s">
        <v>47</v>
      </c>
      <c r="J624" s="8">
        <v>1835</v>
      </c>
      <c r="K624" s="8">
        <f t="shared" si="58"/>
        <v>22020</v>
      </c>
      <c r="L624" s="8">
        <v>3</v>
      </c>
      <c r="M624" s="8">
        <v>1</v>
      </c>
      <c r="N624" s="8">
        <v>0</v>
      </c>
      <c r="O624" s="8">
        <f t="shared" si="59"/>
        <v>1</v>
      </c>
      <c r="P624" s="18">
        <v>50</v>
      </c>
      <c r="Q624" s="8" t="str">
        <f t="shared" ca="1" si="55"/>
        <v>No promotion</v>
      </c>
      <c r="R624" s="10">
        <f t="shared" si="60"/>
        <v>22020</v>
      </c>
    </row>
    <row r="625" spans="1:18" ht="15" x14ac:dyDescent="0.25">
      <c r="A625" s="11">
        <v>624</v>
      </c>
      <c r="B625" s="12" t="s">
        <v>662</v>
      </c>
      <c r="C625" s="12" t="s">
        <v>13</v>
      </c>
      <c r="D625" s="13">
        <v>43348</v>
      </c>
      <c r="E625" s="14">
        <f t="shared" ca="1" si="56"/>
        <v>6</v>
      </c>
      <c r="F625" s="18" t="str">
        <f t="shared" ca="1" si="57"/>
        <v>Lead</v>
      </c>
      <c r="G625" s="11" t="s">
        <v>58</v>
      </c>
      <c r="H625" s="12" t="s">
        <v>38</v>
      </c>
      <c r="I625" s="12" t="s">
        <v>16</v>
      </c>
      <c r="J625" s="12">
        <v>2192</v>
      </c>
      <c r="K625" s="12">
        <f t="shared" si="58"/>
        <v>26304</v>
      </c>
      <c r="L625" s="12">
        <v>4.5</v>
      </c>
      <c r="M625" s="12">
        <v>0</v>
      </c>
      <c r="N625" s="12">
        <v>4</v>
      </c>
      <c r="O625" s="12">
        <f t="shared" si="59"/>
        <v>4</v>
      </c>
      <c r="P625" s="19">
        <v>1</v>
      </c>
      <c r="Q625" s="12" t="str">
        <f t="shared" ca="1" si="55"/>
        <v>No promotion</v>
      </c>
      <c r="R625" s="14">
        <f t="shared" si="60"/>
        <v>26304</v>
      </c>
    </row>
    <row r="626" spans="1:18" ht="15" x14ac:dyDescent="0.25">
      <c r="A626" s="7">
        <v>625</v>
      </c>
      <c r="B626" s="8" t="s">
        <v>663</v>
      </c>
      <c r="C626" s="8" t="s">
        <v>13</v>
      </c>
      <c r="D626" s="9">
        <v>43641</v>
      </c>
      <c r="E626" s="10">
        <f t="shared" ca="1" si="56"/>
        <v>5</v>
      </c>
      <c r="F626" s="18" t="str">
        <f t="shared" ca="1" si="57"/>
        <v>Senior</v>
      </c>
      <c r="G626" s="7" t="s">
        <v>23</v>
      </c>
      <c r="H626" s="8" t="s">
        <v>15</v>
      </c>
      <c r="I626" s="8" t="s">
        <v>25</v>
      </c>
      <c r="J626" s="8">
        <v>2875</v>
      </c>
      <c r="K626" s="8">
        <f t="shared" si="58"/>
        <v>34500</v>
      </c>
      <c r="L626" s="8">
        <v>3</v>
      </c>
      <c r="M626" s="8">
        <v>0</v>
      </c>
      <c r="N626" s="8">
        <v>0</v>
      </c>
      <c r="O626" s="8">
        <f t="shared" si="59"/>
        <v>0</v>
      </c>
      <c r="P626" s="18">
        <v>4</v>
      </c>
      <c r="Q626" s="8" t="str">
        <f t="shared" ca="1" si="55"/>
        <v>No promotion</v>
      </c>
      <c r="R626" s="10">
        <f t="shared" si="60"/>
        <v>34500</v>
      </c>
    </row>
    <row r="627" spans="1:18" ht="15" x14ac:dyDescent="0.25">
      <c r="A627" s="11">
        <v>626</v>
      </c>
      <c r="B627" s="12" t="s">
        <v>664</v>
      </c>
      <c r="C627" s="12" t="s">
        <v>13</v>
      </c>
      <c r="D627" s="13">
        <v>43737</v>
      </c>
      <c r="E627" s="14">
        <f t="shared" ca="1" si="56"/>
        <v>5</v>
      </c>
      <c r="F627" s="18" t="str">
        <f t="shared" ca="1" si="57"/>
        <v>Senior</v>
      </c>
      <c r="G627" s="11" t="s">
        <v>45</v>
      </c>
      <c r="H627" s="12" t="s">
        <v>18</v>
      </c>
      <c r="I627" s="12" t="s">
        <v>16</v>
      </c>
      <c r="J627" s="12">
        <v>1332</v>
      </c>
      <c r="K627" s="12">
        <f t="shared" si="58"/>
        <v>15984</v>
      </c>
      <c r="L627" s="12">
        <v>2</v>
      </c>
      <c r="M627" s="12">
        <v>0</v>
      </c>
      <c r="N627" s="12">
        <v>0</v>
      </c>
      <c r="O627" s="12">
        <f t="shared" si="59"/>
        <v>0</v>
      </c>
      <c r="P627" s="19">
        <v>14</v>
      </c>
      <c r="Q627" s="12" t="str">
        <f t="shared" ca="1" si="55"/>
        <v>No promotion</v>
      </c>
      <c r="R627" s="14">
        <f t="shared" si="60"/>
        <v>15984</v>
      </c>
    </row>
    <row r="628" spans="1:18" ht="15" x14ac:dyDescent="0.25">
      <c r="A628" s="7">
        <v>627</v>
      </c>
      <c r="B628" s="8" t="s">
        <v>665</v>
      </c>
      <c r="C628" s="8" t="s">
        <v>13</v>
      </c>
      <c r="D628" s="9">
        <v>43071</v>
      </c>
      <c r="E628" s="10">
        <f t="shared" ca="1" si="56"/>
        <v>6</v>
      </c>
      <c r="F628" s="18" t="str">
        <f t="shared" ca="1" si="57"/>
        <v>Lead</v>
      </c>
      <c r="G628" s="7" t="s">
        <v>40</v>
      </c>
      <c r="H628" s="8" t="s">
        <v>18</v>
      </c>
      <c r="I628" s="8" t="s">
        <v>29</v>
      </c>
      <c r="J628" s="8">
        <v>2023</v>
      </c>
      <c r="K628" s="8">
        <f t="shared" si="58"/>
        <v>24276</v>
      </c>
      <c r="L628" s="8">
        <v>5</v>
      </c>
      <c r="M628" s="8">
        <v>6</v>
      </c>
      <c r="N628" s="8">
        <v>0</v>
      </c>
      <c r="O628" s="8">
        <f t="shared" si="59"/>
        <v>6</v>
      </c>
      <c r="P628" s="18">
        <v>5</v>
      </c>
      <c r="Q628" s="8" t="str">
        <f t="shared" ca="1" si="55"/>
        <v>No promotion</v>
      </c>
      <c r="R628" s="10">
        <f t="shared" si="60"/>
        <v>24276</v>
      </c>
    </row>
    <row r="629" spans="1:18" ht="15" x14ac:dyDescent="0.25">
      <c r="A629" s="11">
        <v>628</v>
      </c>
      <c r="B629" s="12" t="s">
        <v>666</v>
      </c>
      <c r="C629" s="12" t="s">
        <v>13</v>
      </c>
      <c r="D629" s="13">
        <v>44156</v>
      </c>
      <c r="E629" s="14">
        <f t="shared" ca="1" si="56"/>
        <v>3</v>
      </c>
      <c r="F629" s="18" t="str">
        <f t="shared" ca="1" si="57"/>
        <v>Junior</v>
      </c>
      <c r="G629" s="11" t="s">
        <v>58</v>
      </c>
      <c r="H629" s="12" t="s">
        <v>15</v>
      </c>
      <c r="I629" s="12" t="s">
        <v>407</v>
      </c>
      <c r="J629" s="12">
        <v>2094</v>
      </c>
      <c r="K629" s="12">
        <f t="shared" si="58"/>
        <v>25128</v>
      </c>
      <c r="L629" s="12">
        <v>4.5</v>
      </c>
      <c r="M629" s="12">
        <v>6</v>
      </c>
      <c r="N629" s="12">
        <v>5</v>
      </c>
      <c r="O629" s="12">
        <f t="shared" si="59"/>
        <v>11</v>
      </c>
      <c r="P629" s="19">
        <v>2</v>
      </c>
      <c r="Q629" s="12" t="str">
        <f t="shared" ca="1" si="55"/>
        <v>No promotion</v>
      </c>
      <c r="R629" s="14">
        <f t="shared" si="60"/>
        <v>25128</v>
      </c>
    </row>
    <row r="630" spans="1:18" ht="15" x14ac:dyDescent="0.25">
      <c r="A630" s="7">
        <v>629</v>
      </c>
      <c r="B630" s="8" t="s">
        <v>667</v>
      </c>
      <c r="C630" s="8" t="s">
        <v>13</v>
      </c>
      <c r="D630" s="9">
        <v>43617</v>
      </c>
      <c r="E630" s="10">
        <f t="shared" ca="1" si="56"/>
        <v>5</v>
      </c>
      <c r="F630" s="18" t="str">
        <f t="shared" ca="1" si="57"/>
        <v>Senior</v>
      </c>
      <c r="G630" s="7" t="s">
        <v>35</v>
      </c>
      <c r="H630" s="8" t="s">
        <v>18</v>
      </c>
      <c r="I630" s="8" t="s">
        <v>29</v>
      </c>
      <c r="J630" s="8">
        <v>3006</v>
      </c>
      <c r="K630" s="8">
        <f t="shared" si="58"/>
        <v>36072</v>
      </c>
      <c r="L630" s="8">
        <v>4.5</v>
      </c>
      <c r="M630" s="8">
        <v>0</v>
      </c>
      <c r="N630" s="8">
        <v>3</v>
      </c>
      <c r="O630" s="8">
        <f t="shared" si="59"/>
        <v>3</v>
      </c>
      <c r="P630" s="18">
        <v>7</v>
      </c>
      <c r="Q630" s="8" t="str">
        <f t="shared" ca="1" si="55"/>
        <v>No promotion</v>
      </c>
      <c r="R630" s="10">
        <f t="shared" si="60"/>
        <v>36072</v>
      </c>
    </row>
    <row r="631" spans="1:18" ht="15" x14ac:dyDescent="0.25">
      <c r="A631" s="11">
        <v>630</v>
      </c>
      <c r="B631" s="12" t="s">
        <v>668</v>
      </c>
      <c r="C631" s="12" t="s">
        <v>13</v>
      </c>
      <c r="D631" s="13">
        <v>43795</v>
      </c>
      <c r="E631" s="14">
        <f t="shared" ca="1" si="56"/>
        <v>4</v>
      </c>
      <c r="F631" s="18" t="str">
        <f t="shared" ca="1" si="57"/>
        <v>Senior</v>
      </c>
      <c r="G631" s="11" t="s">
        <v>23</v>
      </c>
      <c r="H631" s="12" t="s">
        <v>24</v>
      </c>
      <c r="I631" s="12" t="s">
        <v>25</v>
      </c>
      <c r="J631" s="12">
        <v>2717</v>
      </c>
      <c r="K631" s="12">
        <f t="shared" si="58"/>
        <v>32604</v>
      </c>
      <c r="L631" s="12">
        <v>5</v>
      </c>
      <c r="M631" s="12">
        <v>0</v>
      </c>
      <c r="N631" s="12">
        <v>0</v>
      </c>
      <c r="O631" s="12">
        <f t="shared" si="59"/>
        <v>0</v>
      </c>
      <c r="P631" s="19">
        <v>7</v>
      </c>
      <c r="Q631" s="12" t="str">
        <f t="shared" ca="1" si="55"/>
        <v>No promotion</v>
      </c>
      <c r="R631" s="14">
        <f t="shared" si="60"/>
        <v>32604</v>
      </c>
    </row>
    <row r="632" spans="1:18" ht="15" x14ac:dyDescent="0.25">
      <c r="A632" s="7">
        <v>631</v>
      </c>
      <c r="B632" s="8" t="s">
        <v>669</v>
      </c>
      <c r="C632" s="8" t="s">
        <v>13</v>
      </c>
      <c r="D632" s="9">
        <v>43326</v>
      </c>
      <c r="E632" s="10">
        <f t="shared" ca="1" si="56"/>
        <v>6</v>
      </c>
      <c r="F632" s="18" t="str">
        <f t="shared" ca="1" si="57"/>
        <v>Lead</v>
      </c>
      <c r="G632" s="7" t="s">
        <v>56</v>
      </c>
      <c r="H632" s="8" t="s">
        <v>24</v>
      </c>
      <c r="I632" s="8" t="s">
        <v>25</v>
      </c>
      <c r="J632" s="8">
        <v>3135</v>
      </c>
      <c r="K632" s="8">
        <f t="shared" si="58"/>
        <v>37620</v>
      </c>
      <c r="L632" s="8">
        <v>3</v>
      </c>
      <c r="M632" s="8">
        <v>1</v>
      </c>
      <c r="N632" s="8">
        <v>0</v>
      </c>
      <c r="O632" s="8">
        <f t="shared" si="59"/>
        <v>1</v>
      </c>
      <c r="P632" s="18">
        <v>5</v>
      </c>
      <c r="Q632" s="8" t="str">
        <f t="shared" ca="1" si="55"/>
        <v>No promotion</v>
      </c>
      <c r="R632" s="10">
        <f t="shared" si="60"/>
        <v>37620</v>
      </c>
    </row>
    <row r="633" spans="1:18" ht="15" x14ac:dyDescent="0.25">
      <c r="A633" s="11">
        <v>632</v>
      </c>
      <c r="B633" s="12" t="s">
        <v>670</v>
      </c>
      <c r="C633" s="12" t="s">
        <v>20</v>
      </c>
      <c r="D633" s="13">
        <v>43776</v>
      </c>
      <c r="E633" s="14">
        <f t="shared" ca="1" si="56"/>
        <v>4</v>
      </c>
      <c r="F633" s="18" t="str">
        <f t="shared" ca="1" si="57"/>
        <v>Senior</v>
      </c>
      <c r="G633" s="11" t="s">
        <v>33</v>
      </c>
      <c r="H633" s="12" t="s">
        <v>24</v>
      </c>
      <c r="I633" s="12" t="s">
        <v>29</v>
      </c>
      <c r="J633" s="12">
        <v>2334</v>
      </c>
      <c r="K633" s="12">
        <f t="shared" si="58"/>
        <v>28008</v>
      </c>
      <c r="L633" s="12">
        <v>1</v>
      </c>
      <c r="M633" s="12">
        <v>2</v>
      </c>
      <c r="N633" s="12">
        <v>0</v>
      </c>
      <c r="O633" s="12">
        <f t="shared" si="59"/>
        <v>2</v>
      </c>
      <c r="P633" s="19">
        <v>2</v>
      </c>
      <c r="Q633" s="12" t="str">
        <f t="shared" ca="1" si="55"/>
        <v>No promotion</v>
      </c>
      <c r="R633" s="14">
        <f t="shared" si="60"/>
        <v>28008</v>
      </c>
    </row>
    <row r="634" spans="1:18" ht="15" x14ac:dyDescent="0.25">
      <c r="A634" s="7">
        <v>633</v>
      </c>
      <c r="B634" s="8" t="s">
        <v>178</v>
      </c>
      <c r="C634" s="8" t="s">
        <v>20</v>
      </c>
      <c r="D634" s="9">
        <v>43487</v>
      </c>
      <c r="E634" s="10">
        <f t="shared" ca="1" si="56"/>
        <v>5</v>
      </c>
      <c r="F634" s="18" t="str">
        <f t="shared" ca="1" si="57"/>
        <v>Senior</v>
      </c>
      <c r="G634" s="7" t="s">
        <v>33</v>
      </c>
      <c r="H634" s="8" t="s">
        <v>15</v>
      </c>
      <c r="I634" s="8" t="s">
        <v>29</v>
      </c>
      <c r="J634" s="8">
        <v>1661</v>
      </c>
      <c r="K634" s="8">
        <f t="shared" si="58"/>
        <v>19932</v>
      </c>
      <c r="L634" s="8">
        <v>5</v>
      </c>
      <c r="M634" s="8">
        <v>4</v>
      </c>
      <c r="N634" s="8">
        <v>0</v>
      </c>
      <c r="O634" s="8">
        <f t="shared" si="59"/>
        <v>4</v>
      </c>
      <c r="P634" s="18">
        <v>9</v>
      </c>
      <c r="Q634" s="8" t="str">
        <f t="shared" ca="1" si="55"/>
        <v>No promotion</v>
      </c>
      <c r="R634" s="10">
        <f t="shared" si="60"/>
        <v>19932</v>
      </c>
    </row>
    <row r="635" spans="1:18" ht="15" x14ac:dyDescent="0.25">
      <c r="A635" s="11">
        <v>634</v>
      </c>
      <c r="B635" s="12" t="s">
        <v>671</v>
      </c>
      <c r="C635" s="12" t="s">
        <v>20</v>
      </c>
      <c r="D635" s="13">
        <v>43595</v>
      </c>
      <c r="E635" s="14">
        <f t="shared" ca="1" si="56"/>
        <v>5</v>
      </c>
      <c r="F635" s="18" t="str">
        <f t="shared" ca="1" si="57"/>
        <v>Senior</v>
      </c>
      <c r="G635" s="11" t="s">
        <v>247</v>
      </c>
      <c r="H635" s="12" t="s">
        <v>15</v>
      </c>
      <c r="I635" s="12" t="s">
        <v>407</v>
      </c>
      <c r="J635" s="12">
        <v>1230</v>
      </c>
      <c r="K635" s="12">
        <f t="shared" si="58"/>
        <v>14760</v>
      </c>
      <c r="L635" s="12">
        <v>5</v>
      </c>
      <c r="M635" s="12">
        <v>0</v>
      </c>
      <c r="N635" s="12">
        <v>6</v>
      </c>
      <c r="O635" s="12">
        <f t="shared" si="59"/>
        <v>6</v>
      </c>
      <c r="P635" s="19">
        <v>5</v>
      </c>
      <c r="Q635" s="12" t="str">
        <f t="shared" ca="1" si="55"/>
        <v>No promotion</v>
      </c>
      <c r="R635" s="14">
        <f t="shared" si="60"/>
        <v>14760</v>
      </c>
    </row>
    <row r="636" spans="1:18" ht="15" x14ac:dyDescent="0.25">
      <c r="A636" s="7">
        <v>635</v>
      </c>
      <c r="B636" s="8" t="s">
        <v>672</v>
      </c>
      <c r="C636" s="8" t="s">
        <v>20</v>
      </c>
      <c r="D636" s="9">
        <v>42434</v>
      </c>
      <c r="E636" s="10">
        <f t="shared" ca="1" si="56"/>
        <v>8</v>
      </c>
      <c r="F636" s="18" t="str">
        <f t="shared" ca="1" si="57"/>
        <v>Over Qlualifided</v>
      </c>
      <c r="G636" s="7" t="s">
        <v>31</v>
      </c>
      <c r="H636" s="8" t="s">
        <v>18</v>
      </c>
      <c r="I636" s="8" t="s">
        <v>25</v>
      </c>
      <c r="J636" s="8">
        <v>1483</v>
      </c>
      <c r="K636" s="8">
        <f t="shared" si="58"/>
        <v>17796</v>
      </c>
      <c r="L636" s="8">
        <v>5</v>
      </c>
      <c r="M636" s="8">
        <v>0</v>
      </c>
      <c r="N636" s="8">
        <v>2</v>
      </c>
      <c r="O636" s="8">
        <f t="shared" si="59"/>
        <v>2</v>
      </c>
      <c r="P636" s="18">
        <v>8</v>
      </c>
      <c r="Q636" s="8" t="str">
        <f t="shared" ca="1" si="55"/>
        <v>No promotion</v>
      </c>
      <c r="R636" s="10">
        <f t="shared" si="60"/>
        <v>17796</v>
      </c>
    </row>
    <row r="637" spans="1:18" ht="15" x14ac:dyDescent="0.25">
      <c r="A637" s="11">
        <v>636</v>
      </c>
      <c r="B637" s="12" t="s">
        <v>673</v>
      </c>
      <c r="C637" s="12" t="s">
        <v>13</v>
      </c>
      <c r="D637" s="13">
        <v>43614</v>
      </c>
      <c r="E637" s="14">
        <f t="shared" ca="1" si="56"/>
        <v>5</v>
      </c>
      <c r="F637" s="18" t="str">
        <f t="shared" ca="1" si="57"/>
        <v>Senior</v>
      </c>
      <c r="G637" s="11" t="s">
        <v>14</v>
      </c>
      <c r="H637" s="12" t="s">
        <v>24</v>
      </c>
      <c r="I637" s="12" t="s">
        <v>29</v>
      </c>
      <c r="J637" s="12">
        <v>2462</v>
      </c>
      <c r="K637" s="12">
        <f t="shared" si="58"/>
        <v>29544</v>
      </c>
      <c r="L637" s="12">
        <v>3</v>
      </c>
      <c r="M637" s="12">
        <v>6</v>
      </c>
      <c r="N637" s="12">
        <v>3</v>
      </c>
      <c r="O637" s="12">
        <f t="shared" si="59"/>
        <v>9</v>
      </c>
      <c r="P637" s="19">
        <v>2</v>
      </c>
      <c r="Q637" s="12" t="str">
        <f t="shared" ca="1" si="55"/>
        <v>No promotion</v>
      </c>
      <c r="R637" s="14">
        <f t="shared" si="60"/>
        <v>29544</v>
      </c>
    </row>
    <row r="638" spans="1:18" ht="15" x14ac:dyDescent="0.25">
      <c r="A638" s="7">
        <v>637</v>
      </c>
      <c r="B638" s="8" t="s">
        <v>674</v>
      </c>
      <c r="C638" s="8" t="s">
        <v>20</v>
      </c>
      <c r="D638" s="9">
        <v>44194</v>
      </c>
      <c r="E638" s="10">
        <f t="shared" ca="1" si="56"/>
        <v>3</v>
      </c>
      <c r="F638" s="18" t="str">
        <f t="shared" ca="1" si="57"/>
        <v>Junior</v>
      </c>
      <c r="G638" s="7" t="s">
        <v>58</v>
      </c>
      <c r="H638" s="8" t="s">
        <v>15</v>
      </c>
      <c r="I638" s="8" t="s">
        <v>407</v>
      </c>
      <c r="J638" s="8">
        <v>2180</v>
      </c>
      <c r="K638" s="8">
        <f t="shared" si="58"/>
        <v>26160</v>
      </c>
      <c r="L638" s="8">
        <v>5</v>
      </c>
      <c r="M638" s="8">
        <v>3</v>
      </c>
      <c r="N638" s="8">
        <v>0</v>
      </c>
      <c r="O638" s="8">
        <f t="shared" si="59"/>
        <v>3</v>
      </c>
      <c r="P638" s="18">
        <v>0</v>
      </c>
      <c r="Q638" s="8" t="str">
        <f t="shared" ca="1" si="55"/>
        <v>No promotion</v>
      </c>
      <c r="R638" s="10">
        <f t="shared" si="60"/>
        <v>26160</v>
      </c>
    </row>
    <row r="639" spans="1:18" ht="15" x14ac:dyDescent="0.25">
      <c r="A639" s="11">
        <v>638</v>
      </c>
      <c r="B639" s="12" t="s">
        <v>675</v>
      </c>
      <c r="C639" s="12" t="s">
        <v>20</v>
      </c>
      <c r="D639" s="13">
        <v>42576</v>
      </c>
      <c r="E639" s="14">
        <f t="shared" ca="1" si="56"/>
        <v>8</v>
      </c>
      <c r="F639" s="18" t="str">
        <f t="shared" ca="1" si="57"/>
        <v>Over Qlualifided</v>
      </c>
      <c r="G639" s="11" t="s">
        <v>84</v>
      </c>
      <c r="H639" s="12" t="s">
        <v>15</v>
      </c>
      <c r="I639" s="12" t="s">
        <v>29</v>
      </c>
      <c r="J639" s="12">
        <v>943</v>
      </c>
      <c r="K639" s="12">
        <f t="shared" si="58"/>
        <v>11316</v>
      </c>
      <c r="L639" s="12">
        <v>5</v>
      </c>
      <c r="M639" s="12">
        <v>0</v>
      </c>
      <c r="N639" s="12">
        <v>4</v>
      </c>
      <c r="O639" s="12">
        <f t="shared" si="59"/>
        <v>4</v>
      </c>
      <c r="P639" s="19">
        <v>7</v>
      </c>
      <c r="Q639" s="12" t="str">
        <f t="shared" ca="1" si="55"/>
        <v>No promotion</v>
      </c>
      <c r="R639" s="14">
        <f t="shared" si="60"/>
        <v>11316</v>
      </c>
    </row>
    <row r="640" spans="1:18" ht="15" x14ac:dyDescent="0.25">
      <c r="A640" s="7">
        <v>639</v>
      </c>
      <c r="B640" s="8" t="s">
        <v>676</v>
      </c>
      <c r="C640" s="8" t="s">
        <v>13</v>
      </c>
      <c r="D640" s="9">
        <v>43688</v>
      </c>
      <c r="E640" s="10">
        <f t="shared" ca="1" si="56"/>
        <v>5</v>
      </c>
      <c r="F640" s="18" t="str">
        <f t="shared" ca="1" si="57"/>
        <v>Senior</v>
      </c>
      <c r="G640" s="7" t="s">
        <v>21</v>
      </c>
      <c r="H640" s="8" t="s">
        <v>15</v>
      </c>
      <c r="I640" s="8" t="s">
        <v>25</v>
      </c>
      <c r="J640" s="8">
        <v>2489</v>
      </c>
      <c r="K640" s="8">
        <f t="shared" si="58"/>
        <v>29868</v>
      </c>
      <c r="L640" s="8">
        <v>3</v>
      </c>
      <c r="M640" s="8">
        <v>6</v>
      </c>
      <c r="N640" s="8">
        <v>0</v>
      </c>
      <c r="O640" s="8">
        <f t="shared" si="59"/>
        <v>6</v>
      </c>
      <c r="P640" s="18">
        <v>3</v>
      </c>
      <c r="Q640" s="8" t="str">
        <f t="shared" ca="1" si="55"/>
        <v>No promotion</v>
      </c>
      <c r="R640" s="10">
        <f t="shared" si="60"/>
        <v>29868</v>
      </c>
    </row>
    <row r="641" spans="1:18" ht="15" x14ac:dyDescent="0.25">
      <c r="A641" s="11">
        <v>640</v>
      </c>
      <c r="B641" s="12" t="s">
        <v>196</v>
      </c>
      <c r="C641" s="12" t="s">
        <v>13</v>
      </c>
      <c r="D641" s="13">
        <v>43781</v>
      </c>
      <c r="E641" s="14">
        <f t="shared" ca="1" si="56"/>
        <v>4</v>
      </c>
      <c r="F641" s="18" t="str">
        <f t="shared" ca="1" si="57"/>
        <v>Senior</v>
      </c>
      <c r="G641" s="11" t="s">
        <v>28</v>
      </c>
      <c r="H641" s="12" t="s">
        <v>15</v>
      </c>
      <c r="I641" s="12" t="s">
        <v>47</v>
      </c>
      <c r="J641" s="12">
        <v>2279</v>
      </c>
      <c r="K641" s="12">
        <f t="shared" si="58"/>
        <v>27348</v>
      </c>
      <c r="L641" s="12">
        <v>5</v>
      </c>
      <c r="M641" s="12">
        <v>0</v>
      </c>
      <c r="N641" s="12">
        <v>0</v>
      </c>
      <c r="O641" s="12">
        <f t="shared" si="59"/>
        <v>0</v>
      </c>
      <c r="P641" s="19">
        <v>4</v>
      </c>
      <c r="Q641" s="12" t="str">
        <f t="shared" ca="1" si="55"/>
        <v>No promotion</v>
      </c>
      <c r="R641" s="14">
        <f t="shared" si="60"/>
        <v>27348</v>
      </c>
    </row>
    <row r="642" spans="1:18" ht="15" x14ac:dyDescent="0.25">
      <c r="A642" s="7">
        <v>641</v>
      </c>
      <c r="B642" s="8" t="s">
        <v>677</v>
      </c>
      <c r="C642" s="8" t="s">
        <v>20</v>
      </c>
      <c r="D642" s="9">
        <v>43479</v>
      </c>
      <c r="E642" s="10">
        <f t="shared" ca="1" si="56"/>
        <v>5</v>
      </c>
      <c r="F642" s="18" t="str">
        <f t="shared" ca="1" si="57"/>
        <v>Senior</v>
      </c>
      <c r="G642" s="7" t="s">
        <v>58</v>
      </c>
      <c r="H642" s="8" t="s">
        <v>18</v>
      </c>
      <c r="I642" s="8" t="s">
        <v>25</v>
      </c>
      <c r="J642" s="8">
        <v>840</v>
      </c>
      <c r="K642" s="8">
        <f t="shared" si="58"/>
        <v>10080</v>
      </c>
      <c r="L642" s="8">
        <v>3</v>
      </c>
      <c r="M642" s="8">
        <v>4</v>
      </c>
      <c r="N642" s="8">
        <v>0</v>
      </c>
      <c r="O642" s="8">
        <f t="shared" si="59"/>
        <v>4</v>
      </c>
      <c r="P642" s="18">
        <v>10</v>
      </c>
      <c r="Q642" s="8" t="str">
        <f t="shared" ref="Q642:Q690" ca="1" si="61">IF(AND(P642&gt;14,E642&gt;=6),"promotion","No promotion")</f>
        <v>No promotion</v>
      </c>
      <c r="R642" s="10">
        <f t="shared" si="60"/>
        <v>10080</v>
      </c>
    </row>
    <row r="643" spans="1:18" ht="15" x14ac:dyDescent="0.25">
      <c r="A643" s="11">
        <v>642</v>
      </c>
      <c r="B643" s="12" t="s">
        <v>678</v>
      </c>
      <c r="C643" s="12" t="s">
        <v>13</v>
      </c>
      <c r="D643" s="13">
        <v>43511</v>
      </c>
      <c r="E643" s="14">
        <f t="shared" ref="E643:E690" ca="1" si="62">DATEDIF(D643,TODAY(),"Y")</f>
        <v>5</v>
      </c>
      <c r="F643" s="18" t="str">
        <f t="shared" ref="F643:F690" ca="1" si="63">IF(E643=8,"Over Qlualifided",IF(E643&gt;=6,"Lead",IF(E643&gt;3,"Senior","Junior")))</f>
        <v>Senior</v>
      </c>
      <c r="G643" s="11" t="s">
        <v>14</v>
      </c>
      <c r="H643" s="12" t="s">
        <v>15</v>
      </c>
      <c r="I643" s="12" t="s">
        <v>29</v>
      </c>
      <c r="J643" s="12">
        <v>1601</v>
      </c>
      <c r="K643" s="12">
        <f t="shared" ref="K643:K690" si="64">J643*12</f>
        <v>19212</v>
      </c>
      <c r="L643" s="12">
        <v>5</v>
      </c>
      <c r="M643" s="12">
        <v>0</v>
      </c>
      <c r="N643" s="12">
        <v>0</v>
      </c>
      <c r="O643" s="12">
        <f t="shared" ref="O643:O690" si="65">M643+N643</f>
        <v>0</v>
      </c>
      <c r="P643" s="19">
        <v>3</v>
      </c>
      <c r="Q643" s="12" t="str">
        <f t="shared" ca="1" si="61"/>
        <v>No promotion</v>
      </c>
      <c r="R643" s="14">
        <f t="shared" ref="R643:R690" si="66">IF(AND(L643&gt;3,P643&gt;14,O643&lt;2),K643+20%,K643)</f>
        <v>19212</v>
      </c>
    </row>
    <row r="644" spans="1:18" ht="15" x14ac:dyDescent="0.25">
      <c r="A644" s="7">
        <v>643</v>
      </c>
      <c r="B644" s="8" t="s">
        <v>679</v>
      </c>
      <c r="C644" s="8" t="s">
        <v>13</v>
      </c>
      <c r="D644" s="9">
        <v>43218</v>
      </c>
      <c r="E644" s="10">
        <f t="shared" ca="1" si="62"/>
        <v>6</v>
      </c>
      <c r="F644" s="18" t="str">
        <f t="shared" ca="1" si="63"/>
        <v>Lead</v>
      </c>
      <c r="G644" s="7" t="s">
        <v>33</v>
      </c>
      <c r="H644" s="8" t="s">
        <v>15</v>
      </c>
      <c r="I644" s="8" t="s">
        <v>29</v>
      </c>
      <c r="J644" s="8">
        <v>1414</v>
      </c>
      <c r="K644" s="8">
        <f t="shared" si="64"/>
        <v>16968</v>
      </c>
      <c r="L644" s="8">
        <v>5</v>
      </c>
      <c r="M644" s="8">
        <v>4</v>
      </c>
      <c r="N644" s="8">
        <v>0</v>
      </c>
      <c r="O644" s="8">
        <f t="shared" si="65"/>
        <v>4</v>
      </c>
      <c r="P644" s="18">
        <v>10</v>
      </c>
      <c r="Q644" s="8" t="str">
        <f t="shared" ca="1" si="61"/>
        <v>No promotion</v>
      </c>
      <c r="R644" s="10">
        <f t="shared" si="66"/>
        <v>16968</v>
      </c>
    </row>
    <row r="645" spans="1:18" ht="15" x14ac:dyDescent="0.25">
      <c r="A645" s="11">
        <v>644</v>
      </c>
      <c r="B645" s="12" t="s">
        <v>680</v>
      </c>
      <c r="C645" s="12" t="s">
        <v>13</v>
      </c>
      <c r="D645" s="13">
        <v>43915</v>
      </c>
      <c r="E645" s="14">
        <f t="shared" ca="1" si="62"/>
        <v>4</v>
      </c>
      <c r="F645" s="18" t="str">
        <f t="shared" ca="1" si="63"/>
        <v>Senior</v>
      </c>
      <c r="G645" s="11" t="s">
        <v>40</v>
      </c>
      <c r="H645" s="12" t="s">
        <v>24</v>
      </c>
      <c r="I645" s="12" t="s">
        <v>29</v>
      </c>
      <c r="J645" s="12">
        <v>905</v>
      </c>
      <c r="K645" s="12">
        <f t="shared" si="64"/>
        <v>10860</v>
      </c>
      <c r="L645" s="12">
        <v>3</v>
      </c>
      <c r="M645" s="12">
        <v>0</v>
      </c>
      <c r="N645" s="12">
        <v>0</v>
      </c>
      <c r="O645" s="12">
        <f t="shared" si="65"/>
        <v>0</v>
      </c>
      <c r="P645" s="19">
        <v>8</v>
      </c>
      <c r="Q645" s="12" t="str">
        <f t="shared" ca="1" si="61"/>
        <v>No promotion</v>
      </c>
      <c r="R645" s="14">
        <f t="shared" si="66"/>
        <v>10860</v>
      </c>
    </row>
    <row r="646" spans="1:18" ht="15" x14ac:dyDescent="0.25">
      <c r="A646" s="7">
        <v>645</v>
      </c>
      <c r="B646" s="8" t="s">
        <v>681</v>
      </c>
      <c r="C646" s="8" t="s">
        <v>20</v>
      </c>
      <c r="D646" s="9">
        <v>43894</v>
      </c>
      <c r="E646" s="10">
        <f t="shared" ca="1" si="62"/>
        <v>4</v>
      </c>
      <c r="F646" s="18" t="str">
        <f t="shared" ca="1" si="63"/>
        <v>Senior</v>
      </c>
      <c r="G646" s="7" t="s">
        <v>42</v>
      </c>
      <c r="H646" s="8" t="s">
        <v>24</v>
      </c>
      <c r="I646" s="8" t="s">
        <v>29</v>
      </c>
      <c r="J646" s="8">
        <v>2525</v>
      </c>
      <c r="K646" s="8">
        <f t="shared" si="64"/>
        <v>30300</v>
      </c>
      <c r="L646" s="8">
        <v>3</v>
      </c>
      <c r="M646" s="8">
        <v>0</v>
      </c>
      <c r="N646" s="8">
        <v>0</v>
      </c>
      <c r="O646" s="8">
        <f t="shared" si="65"/>
        <v>0</v>
      </c>
      <c r="P646" s="18">
        <v>10</v>
      </c>
      <c r="Q646" s="8" t="str">
        <f t="shared" ca="1" si="61"/>
        <v>No promotion</v>
      </c>
      <c r="R646" s="10">
        <f t="shared" si="66"/>
        <v>30300</v>
      </c>
    </row>
    <row r="647" spans="1:18" ht="15" x14ac:dyDescent="0.25">
      <c r="A647" s="11">
        <v>646</v>
      </c>
      <c r="B647" s="12" t="s">
        <v>682</v>
      </c>
      <c r="C647" s="12" t="s">
        <v>13</v>
      </c>
      <c r="D647" s="13">
        <v>43245</v>
      </c>
      <c r="E647" s="14">
        <f t="shared" ca="1" si="62"/>
        <v>6</v>
      </c>
      <c r="F647" s="18" t="str">
        <f t="shared" ca="1" si="63"/>
        <v>Lead</v>
      </c>
      <c r="G647" s="11" t="s">
        <v>31</v>
      </c>
      <c r="H647" s="12" t="s">
        <v>15</v>
      </c>
      <c r="I647" s="12" t="s">
        <v>29</v>
      </c>
      <c r="J647" s="12">
        <v>1412</v>
      </c>
      <c r="K647" s="12">
        <f t="shared" si="64"/>
        <v>16944</v>
      </c>
      <c r="L647" s="12">
        <v>2</v>
      </c>
      <c r="M647" s="12">
        <v>0</v>
      </c>
      <c r="N647" s="12">
        <v>0</v>
      </c>
      <c r="O647" s="12">
        <f t="shared" si="65"/>
        <v>0</v>
      </c>
      <c r="P647" s="19">
        <v>7</v>
      </c>
      <c r="Q647" s="12" t="str">
        <f t="shared" ca="1" si="61"/>
        <v>No promotion</v>
      </c>
      <c r="R647" s="14">
        <f t="shared" si="66"/>
        <v>16944</v>
      </c>
    </row>
    <row r="648" spans="1:18" ht="15" x14ac:dyDescent="0.25">
      <c r="A648" s="7">
        <v>647</v>
      </c>
      <c r="B648" s="8" t="s">
        <v>683</v>
      </c>
      <c r="C648" s="8" t="s">
        <v>13</v>
      </c>
      <c r="D648" s="9">
        <v>43834</v>
      </c>
      <c r="E648" s="10">
        <f t="shared" ca="1" si="62"/>
        <v>4</v>
      </c>
      <c r="F648" s="18" t="str">
        <f t="shared" ca="1" si="63"/>
        <v>Senior</v>
      </c>
      <c r="G648" s="7" t="s">
        <v>23</v>
      </c>
      <c r="H648" s="8" t="s">
        <v>38</v>
      </c>
      <c r="I648" s="8" t="s">
        <v>25</v>
      </c>
      <c r="J648" s="8">
        <v>2397</v>
      </c>
      <c r="K648" s="8">
        <f t="shared" si="64"/>
        <v>28764</v>
      </c>
      <c r="L648" s="8">
        <v>3</v>
      </c>
      <c r="M648" s="8">
        <v>0</v>
      </c>
      <c r="N648" s="8">
        <v>0</v>
      </c>
      <c r="O648" s="8">
        <f t="shared" si="65"/>
        <v>0</v>
      </c>
      <c r="P648" s="18">
        <v>100</v>
      </c>
      <c r="Q648" s="8" t="str">
        <f t="shared" ca="1" si="61"/>
        <v>No promotion</v>
      </c>
      <c r="R648" s="10">
        <f t="shared" si="66"/>
        <v>28764</v>
      </c>
    </row>
    <row r="649" spans="1:18" ht="15" x14ac:dyDescent="0.25">
      <c r="A649" s="11">
        <v>648</v>
      </c>
      <c r="B649" s="12" t="s">
        <v>684</v>
      </c>
      <c r="C649" s="12" t="s">
        <v>13</v>
      </c>
      <c r="D649" s="13">
        <v>44055</v>
      </c>
      <c r="E649" s="14">
        <f t="shared" ca="1" si="62"/>
        <v>4</v>
      </c>
      <c r="F649" s="18" t="str">
        <f t="shared" ca="1" si="63"/>
        <v>Senior</v>
      </c>
      <c r="G649" s="11" t="s">
        <v>33</v>
      </c>
      <c r="H649" s="12" t="s">
        <v>15</v>
      </c>
      <c r="I649" s="12" t="s">
        <v>29</v>
      </c>
      <c r="J649" s="12">
        <v>1153</v>
      </c>
      <c r="K649" s="12">
        <f t="shared" si="64"/>
        <v>13836</v>
      </c>
      <c r="L649" s="12">
        <v>4.5</v>
      </c>
      <c r="M649" s="12">
        <v>0</v>
      </c>
      <c r="N649" s="12">
        <v>2</v>
      </c>
      <c r="O649" s="12">
        <f t="shared" si="65"/>
        <v>2</v>
      </c>
      <c r="P649" s="19">
        <v>10</v>
      </c>
      <c r="Q649" s="12" t="str">
        <f t="shared" ca="1" si="61"/>
        <v>No promotion</v>
      </c>
      <c r="R649" s="14">
        <f t="shared" si="66"/>
        <v>13836</v>
      </c>
    </row>
    <row r="650" spans="1:18" ht="15" x14ac:dyDescent="0.25">
      <c r="A650" s="7">
        <v>649</v>
      </c>
      <c r="B650" s="8" t="s">
        <v>685</v>
      </c>
      <c r="C650" s="8" t="s">
        <v>13</v>
      </c>
      <c r="D650" s="9">
        <v>42952</v>
      </c>
      <c r="E650" s="10">
        <f t="shared" ca="1" si="62"/>
        <v>7</v>
      </c>
      <c r="F650" s="18" t="str">
        <f t="shared" ca="1" si="63"/>
        <v>Lead</v>
      </c>
      <c r="G650" s="7" t="s">
        <v>33</v>
      </c>
      <c r="H650" s="8" t="s">
        <v>15</v>
      </c>
      <c r="I650" s="8" t="s">
        <v>29</v>
      </c>
      <c r="J650" s="8">
        <v>2091</v>
      </c>
      <c r="K650" s="8">
        <f t="shared" si="64"/>
        <v>25092</v>
      </c>
      <c r="L650" s="8">
        <v>2</v>
      </c>
      <c r="M650" s="8">
        <v>0</v>
      </c>
      <c r="N650" s="8">
        <v>0</v>
      </c>
      <c r="O650" s="8">
        <f t="shared" si="65"/>
        <v>0</v>
      </c>
      <c r="P650" s="18">
        <v>6</v>
      </c>
      <c r="Q650" s="8" t="str">
        <f t="shared" ca="1" si="61"/>
        <v>No promotion</v>
      </c>
      <c r="R650" s="10">
        <f t="shared" si="66"/>
        <v>25092</v>
      </c>
    </row>
    <row r="651" spans="1:18" ht="15" x14ac:dyDescent="0.25">
      <c r="A651" s="11">
        <v>650</v>
      </c>
      <c r="B651" s="12" t="s">
        <v>686</v>
      </c>
      <c r="C651" s="12" t="s">
        <v>13</v>
      </c>
      <c r="D651" s="13">
        <v>44011</v>
      </c>
      <c r="E651" s="14">
        <f t="shared" ca="1" si="62"/>
        <v>4</v>
      </c>
      <c r="F651" s="18" t="str">
        <f t="shared" ca="1" si="63"/>
        <v>Senior</v>
      </c>
      <c r="G651" s="11" t="s">
        <v>23</v>
      </c>
      <c r="H651" s="12" t="s">
        <v>24</v>
      </c>
      <c r="I651" s="12" t="s">
        <v>16</v>
      </c>
      <c r="J651" s="12">
        <v>1444</v>
      </c>
      <c r="K651" s="12">
        <f t="shared" si="64"/>
        <v>17328</v>
      </c>
      <c r="L651" s="12">
        <v>5</v>
      </c>
      <c r="M651" s="12">
        <v>3</v>
      </c>
      <c r="N651" s="12">
        <v>0</v>
      </c>
      <c r="O651" s="12">
        <f t="shared" si="65"/>
        <v>3</v>
      </c>
      <c r="P651" s="19">
        <v>7</v>
      </c>
      <c r="Q651" s="12" t="str">
        <f t="shared" ca="1" si="61"/>
        <v>No promotion</v>
      </c>
      <c r="R651" s="14">
        <f t="shared" si="66"/>
        <v>17328</v>
      </c>
    </row>
    <row r="652" spans="1:18" ht="15" x14ac:dyDescent="0.25">
      <c r="A652" s="7">
        <v>651</v>
      </c>
      <c r="B652" s="8" t="s">
        <v>687</v>
      </c>
      <c r="C652" s="8" t="s">
        <v>20</v>
      </c>
      <c r="D652" s="9">
        <v>42795</v>
      </c>
      <c r="E652" s="10">
        <f t="shared" ca="1" si="62"/>
        <v>7</v>
      </c>
      <c r="F652" s="18" t="str">
        <f t="shared" ca="1" si="63"/>
        <v>Lead</v>
      </c>
      <c r="G652" s="7" t="s">
        <v>23</v>
      </c>
      <c r="H652" s="8" t="s">
        <v>15</v>
      </c>
      <c r="I652" s="8" t="s">
        <v>29</v>
      </c>
      <c r="J652" s="8">
        <v>2360</v>
      </c>
      <c r="K652" s="8">
        <f t="shared" si="64"/>
        <v>28320</v>
      </c>
      <c r="L652" s="8">
        <v>4.5</v>
      </c>
      <c r="M652" s="8">
        <v>0</v>
      </c>
      <c r="N652" s="8">
        <v>0</v>
      </c>
      <c r="O652" s="8">
        <f t="shared" si="65"/>
        <v>0</v>
      </c>
      <c r="P652" s="18">
        <v>1</v>
      </c>
      <c r="Q652" s="8" t="str">
        <f t="shared" ca="1" si="61"/>
        <v>No promotion</v>
      </c>
      <c r="R652" s="10">
        <f t="shared" si="66"/>
        <v>28320</v>
      </c>
    </row>
    <row r="653" spans="1:18" ht="15" x14ac:dyDescent="0.25">
      <c r="A653" s="11">
        <v>652</v>
      </c>
      <c r="B653" s="12" t="s">
        <v>688</v>
      </c>
      <c r="C653" s="12" t="s">
        <v>13</v>
      </c>
      <c r="D653" s="13">
        <v>44177</v>
      </c>
      <c r="E653" s="14">
        <f t="shared" ca="1" si="62"/>
        <v>3</v>
      </c>
      <c r="F653" s="18" t="str">
        <f t="shared" ca="1" si="63"/>
        <v>Junior</v>
      </c>
      <c r="G653" s="11" t="s">
        <v>42</v>
      </c>
      <c r="H653" s="12" t="s">
        <v>24</v>
      </c>
      <c r="I653" s="12" t="s">
        <v>29</v>
      </c>
      <c r="J653" s="12">
        <v>2576</v>
      </c>
      <c r="K653" s="12">
        <f t="shared" si="64"/>
        <v>30912</v>
      </c>
      <c r="L653" s="12">
        <v>1</v>
      </c>
      <c r="M653" s="12">
        <v>6</v>
      </c>
      <c r="N653" s="12">
        <v>0</v>
      </c>
      <c r="O653" s="12">
        <f t="shared" si="65"/>
        <v>6</v>
      </c>
      <c r="P653" s="19">
        <v>6</v>
      </c>
      <c r="Q653" s="12" t="str">
        <f t="shared" ca="1" si="61"/>
        <v>No promotion</v>
      </c>
      <c r="R653" s="14">
        <f t="shared" si="66"/>
        <v>30912</v>
      </c>
    </row>
    <row r="654" spans="1:18" ht="15" x14ac:dyDescent="0.25">
      <c r="A654" s="7">
        <v>653</v>
      </c>
      <c r="B654" s="8" t="s">
        <v>689</v>
      </c>
      <c r="C654" s="8" t="s">
        <v>13</v>
      </c>
      <c r="D654" s="9">
        <v>43793</v>
      </c>
      <c r="E654" s="10">
        <f t="shared" ca="1" si="62"/>
        <v>4</v>
      </c>
      <c r="F654" s="18" t="str">
        <f t="shared" ca="1" si="63"/>
        <v>Senior</v>
      </c>
      <c r="G654" s="7" t="s">
        <v>33</v>
      </c>
      <c r="H654" s="8" t="s">
        <v>15</v>
      </c>
      <c r="I654" s="8" t="s">
        <v>25</v>
      </c>
      <c r="J654" s="8">
        <v>2376</v>
      </c>
      <c r="K654" s="8">
        <f t="shared" si="64"/>
        <v>28512</v>
      </c>
      <c r="L654" s="8">
        <v>2</v>
      </c>
      <c r="M654" s="8">
        <v>6</v>
      </c>
      <c r="N654" s="8">
        <v>0</v>
      </c>
      <c r="O654" s="8">
        <f t="shared" si="65"/>
        <v>6</v>
      </c>
      <c r="P654" s="18">
        <v>57</v>
      </c>
      <c r="Q654" s="8" t="str">
        <f t="shared" ca="1" si="61"/>
        <v>No promotion</v>
      </c>
      <c r="R654" s="10">
        <f t="shared" si="66"/>
        <v>28512</v>
      </c>
    </row>
    <row r="655" spans="1:18" ht="15" x14ac:dyDescent="0.25">
      <c r="A655" s="11">
        <v>654</v>
      </c>
      <c r="B655" s="12" t="s">
        <v>690</v>
      </c>
      <c r="C655" s="12" t="s">
        <v>13</v>
      </c>
      <c r="D655" s="13">
        <v>43681</v>
      </c>
      <c r="E655" s="14">
        <f t="shared" ca="1" si="62"/>
        <v>5</v>
      </c>
      <c r="F655" s="18" t="str">
        <f t="shared" ca="1" si="63"/>
        <v>Senior</v>
      </c>
      <c r="G655" s="11" t="s">
        <v>42</v>
      </c>
      <c r="H655" s="12" t="s">
        <v>24</v>
      </c>
      <c r="I655" s="12" t="s">
        <v>29</v>
      </c>
      <c r="J655" s="12">
        <v>2924</v>
      </c>
      <c r="K655" s="12">
        <f t="shared" si="64"/>
        <v>35088</v>
      </c>
      <c r="L655" s="12">
        <v>4.5</v>
      </c>
      <c r="M655" s="12">
        <v>0</v>
      </c>
      <c r="N655" s="12">
        <v>0</v>
      </c>
      <c r="O655" s="12">
        <f t="shared" si="65"/>
        <v>0</v>
      </c>
      <c r="P655" s="19">
        <v>10</v>
      </c>
      <c r="Q655" s="12" t="str">
        <f t="shared" ca="1" si="61"/>
        <v>No promotion</v>
      </c>
      <c r="R655" s="14">
        <f t="shared" si="66"/>
        <v>35088</v>
      </c>
    </row>
    <row r="656" spans="1:18" ht="15" x14ac:dyDescent="0.25">
      <c r="A656" s="7">
        <v>655</v>
      </c>
      <c r="B656" s="8" t="s">
        <v>691</v>
      </c>
      <c r="C656" s="8" t="s">
        <v>13</v>
      </c>
      <c r="D656" s="9">
        <v>42785</v>
      </c>
      <c r="E656" s="10">
        <f t="shared" ca="1" si="62"/>
        <v>7</v>
      </c>
      <c r="F656" s="18" t="str">
        <f t="shared" ca="1" si="63"/>
        <v>Lead</v>
      </c>
      <c r="G656" s="7" t="s">
        <v>58</v>
      </c>
      <c r="H656" s="8" t="s">
        <v>18</v>
      </c>
      <c r="I656" s="8" t="s">
        <v>16</v>
      </c>
      <c r="J656" s="8">
        <v>2548</v>
      </c>
      <c r="K656" s="8">
        <f t="shared" si="64"/>
        <v>30576</v>
      </c>
      <c r="L656" s="8">
        <v>1</v>
      </c>
      <c r="M656" s="8">
        <v>0</v>
      </c>
      <c r="N656" s="8">
        <v>0</v>
      </c>
      <c r="O656" s="8">
        <f t="shared" si="65"/>
        <v>0</v>
      </c>
      <c r="P656" s="18">
        <v>10</v>
      </c>
      <c r="Q656" s="8" t="str">
        <f t="shared" ca="1" si="61"/>
        <v>No promotion</v>
      </c>
      <c r="R656" s="10">
        <f t="shared" si="66"/>
        <v>30576</v>
      </c>
    </row>
    <row r="657" spans="1:18" ht="15" x14ac:dyDescent="0.25">
      <c r="A657" s="11">
        <v>656</v>
      </c>
      <c r="B657" s="12" t="s">
        <v>692</v>
      </c>
      <c r="C657" s="12" t="s">
        <v>13</v>
      </c>
      <c r="D657" s="13">
        <v>43852</v>
      </c>
      <c r="E657" s="14">
        <f t="shared" ca="1" si="62"/>
        <v>4</v>
      </c>
      <c r="F657" s="18" t="str">
        <f t="shared" ca="1" si="63"/>
        <v>Senior</v>
      </c>
      <c r="G657" s="11" t="s">
        <v>33</v>
      </c>
      <c r="H657" s="12" t="s">
        <v>18</v>
      </c>
      <c r="I657" s="12" t="s">
        <v>47</v>
      </c>
      <c r="J657" s="12">
        <v>841</v>
      </c>
      <c r="K657" s="12">
        <f t="shared" si="64"/>
        <v>10092</v>
      </c>
      <c r="L657" s="12">
        <v>1</v>
      </c>
      <c r="M657" s="12">
        <v>4</v>
      </c>
      <c r="N657" s="12">
        <v>0</v>
      </c>
      <c r="O657" s="12">
        <f t="shared" si="65"/>
        <v>4</v>
      </c>
      <c r="P657" s="19">
        <v>7</v>
      </c>
      <c r="Q657" s="12" t="str">
        <f t="shared" ca="1" si="61"/>
        <v>No promotion</v>
      </c>
      <c r="R657" s="14">
        <f t="shared" si="66"/>
        <v>10092</v>
      </c>
    </row>
    <row r="658" spans="1:18" ht="15" x14ac:dyDescent="0.25">
      <c r="A658" s="7">
        <v>657</v>
      </c>
      <c r="B658" s="8" t="s">
        <v>693</v>
      </c>
      <c r="C658" s="8" t="s">
        <v>20</v>
      </c>
      <c r="D658" s="9">
        <v>43966</v>
      </c>
      <c r="E658" s="10">
        <f t="shared" ca="1" si="62"/>
        <v>4</v>
      </c>
      <c r="F658" s="18" t="str">
        <f t="shared" ca="1" si="63"/>
        <v>Senior</v>
      </c>
      <c r="G658" s="7" t="s">
        <v>23</v>
      </c>
      <c r="H658" s="8" t="s">
        <v>15</v>
      </c>
      <c r="I658" s="8" t="s">
        <v>29</v>
      </c>
      <c r="J658" s="8">
        <v>3017</v>
      </c>
      <c r="K658" s="8">
        <f t="shared" si="64"/>
        <v>36204</v>
      </c>
      <c r="L658" s="8">
        <v>3</v>
      </c>
      <c r="M658" s="8">
        <v>0</v>
      </c>
      <c r="N658" s="8">
        <v>0</v>
      </c>
      <c r="O658" s="8">
        <f t="shared" si="65"/>
        <v>0</v>
      </c>
      <c r="P658" s="18">
        <v>6</v>
      </c>
      <c r="Q658" s="8" t="str">
        <f t="shared" ca="1" si="61"/>
        <v>No promotion</v>
      </c>
      <c r="R658" s="10">
        <f t="shared" si="66"/>
        <v>36204</v>
      </c>
    </row>
    <row r="659" spans="1:18" ht="15" x14ac:dyDescent="0.25">
      <c r="A659" s="11">
        <v>658</v>
      </c>
      <c r="B659" s="12" t="s">
        <v>694</v>
      </c>
      <c r="C659" s="12" t="s">
        <v>13</v>
      </c>
      <c r="D659" s="13">
        <v>43126</v>
      </c>
      <c r="E659" s="14">
        <f t="shared" ca="1" si="62"/>
        <v>6</v>
      </c>
      <c r="F659" s="18" t="str">
        <f t="shared" ca="1" si="63"/>
        <v>Lead</v>
      </c>
      <c r="G659" s="11" t="s">
        <v>42</v>
      </c>
      <c r="H659" s="12" t="s">
        <v>24</v>
      </c>
      <c r="I659" s="12" t="s">
        <v>29</v>
      </c>
      <c r="J659" s="12">
        <v>1077</v>
      </c>
      <c r="K659" s="12">
        <f t="shared" si="64"/>
        <v>12924</v>
      </c>
      <c r="L659" s="12">
        <v>5</v>
      </c>
      <c r="M659" s="12">
        <v>0</v>
      </c>
      <c r="N659" s="12">
        <v>0</v>
      </c>
      <c r="O659" s="12">
        <f t="shared" si="65"/>
        <v>0</v>
      </c>
      <c r="P659" s="19">
        <v>9</v>
      </c>
      <c r="Q659" s="12" t="str">
        <f t="shared" ca="1" si="61"/>
        <v>No promotion</v>
      </c>
      <c r="R659" s="14">
        <f t="shared" si="66"/>
        <v>12924</v>
      </c>
    </row>
    <row r="660" spans="1:18" ht="15" x14ac:dyDescent="0.25">
      <c r="A660" s="7">
        <v>659</v>
      </c>
      <c r="B660" s="8" t="s">
        <v>695</v>
      </c>
      <c r="C660" s="8" t="s">
        <v>20</v>
      </c>
      <c r="D660" s="9">
        <v>43223</v>
      </c>
      <c r="E660" s="10">
        <f t="shared" ca="1" si="62"/>
        <v>6</v>
      </c>
      <c r="F660" s="18" t="str">
        <f t="shared" ca="1" si="63"/>
        <v>Lead</v>
      </c>
      <c r="G660" s="7" t="s">
        <v>45</v>
      </c>
      <c r="H660" s="8" t="s">
        <v>15</v>
      </c>
      <c r="I660" s="8" t="s">
        <v>47</v>
      </c>
      <c r="J660" s="8">
        <v>3316</v>
      </c>
      <c r="K660" s="8">
        <f t="shared" si="64"/>
        <v>39792</v>
      </c>
      <c r="L660" s="8">
        <v>4.5</v>
      </c>
      <c r="M660" s="8">
        <v>0</v>
      </c>
      <c r="N660" s="8">
        <v>0</v>
      </c>
      <c r="O660" s="8">
        <f t="shared" si="65"/>
        <v>0</v>
      </c>
      <c r="P660" s="18">
        <v>8</v>
      </c>
      <c r="Q660" s="8" t="str">
        <f t="shared" ca="1" si="61"/>
        <v>No promotion</v>
      </c>
      <c r="R660" s="10">
        <f t="shared" si="66"/>
        <v>39792</v>
      </c>
    </row>
    <row r="661" spans="1:18" ht="15" x14ac:dyDescent="0.25">
      <c r="A661" s="11">
        <v>660</v>
      </c>
      <c r="B661" s="12" t="s">
        <v>696</v>
      </c>
      <c r="C661" s="12" t="s">
        <v>13</v>
      </c>
      <c r="D661" s="13">
        <v>43442</v>
      </c>
      <c r="E661" s="14">
        <f t="shared" ca="1" si="62"/>
        <v>5</v>
      </c>
      <c r="F661" s="18" t="str">
        <f t="shared" ca="1" si="63"/>
        <v>Senior</v>
      </c>
      <c r="G661" s="11" t="s">
        <v>84</v>
      </c>
      <c r="H661" s="12" t="s">
        <v>38</v>
      </c>
      <c r="I661" s="12" t="s">
        <v>47</v>
      </c>
      <c r="J661" s="12">
        <v>2188</v>
      </c>
      <c r="K661" s="12">
        <f t="shared" si="64"/>
        <v>26256</v>
      </c>
      <c r="L661" s="12">
        <v>4.5</v>
      </c>
      <c r="M661" s="12">
        <v>5</v>
      </c>
      <c r="N661" s="12">
        <v>0</v>
      </c>
      <c r="O661" s="12">
        <f t="shared" si="65"/>
        <v>5</v>
      </c>
      <c r="P661" s="19">
        <v>9</v>
      </c>
      <c r="Q661" s="12" t="str">
        <f t="shared" ca="1" si="61"/>
        <v>No promotion</v>
      </c>
      <c r="R661" s="14">
        <f t="shared" si="66"/>
        <v>26256</v>
      </c>
    </row>
    <row r="662" spans="1:18" ht="15" x14ac:dyDescent="0.25">
      <c r="A662" s="7">
        <v>661</v>
      </c>
      <c r="B662" s="8" t="s">
        <v>697</v>
      </c>
      <c r="C662" s="8" t="s">
        <v>13</v>
      </c>
      <c r="D662" s="9">
        <v>43500</v>
      </c>
      <c r="E662" s="10">
        <f t="shared" ca="1" si="62"/>
        <v>5</v>
      </c>
      <c r="F662" s="18" t="str">
        <f t="shared" ca="1" si="63"/>
        <v>Senior</v>
      </c>
      <c r="G662" s="7" t="s">
        <v>84</v>
      </c>
      <c r="H662" s="8" t="s">
        <v>24</v>
      </c>
      <c r="I662" s="8" t="s">
        <v>47</v>
      </c>
      <c r="J662" s="8">
        <v>1684</v>
      </c>
      <c r="K662" s="8">
        <f t="shared" si="64"/>
        <v>20208</v>
      </c>
      <c r="L662" s="8">
        <v>5</v>
      </c>
      <c r="M662" s="8">
        <v>0</v>
      </c>
      <c r="N662" s="8">
        <v>0</v>
      </c>
      <c r="O662" s="8">
        <f t="shared" si="65"/>
        <v>0</v>
      </c>
      <c r="P662" s="18">
        <v>6</v>
      </c>
      <c r="Q662" s="8" t="str">
        <f t="shared" ca="1" si="61"/>
        <v>No promotion</v>
      </c>
      <c r="R662" s="10">
        <f t="shared" si="66"/>
        <v>20208</v>
      </c>
    </row>
    <row r="663" spans="1:18" ht="15" x14ac:dyDescent="0.25">
      <c r="A663" s="11">
        <v>662</v>
      </c>
      <c r="B663" s="12" t="s">
        <v>698</v>
      </c>
      <c r="C663" s="12" t="s">
        <v>20</v>
      </c>
      <c r="D663" s="13">
        <v>43783</v>
      </c>
      <c r="E663" s="14">
        <f t="shared" ca="1" si="62"/>
        <v>4</v>
      </c>
      <c r="F663" s="18" t="str">
        <f t="shared" ca="1" si="63"/>
        <v>Senior</v>
      </c>
      <c r="G663" s="11" t="s">
        <v>33</v>
      </c>
      <c r="H663" s="12" t="s">
        <v>15</v>
      </c>
      <c r="I663" s="12" t="s">
        <v>25</v>
      </c>
      <c r="J663" s="12">
        <v>716</v>
      </c>
      <c r="K663" s="12">
        <f t="shared" si="64"/>
        <v>8592</v>
      </c>
      <c r="L663" s="12">
        <v>3</v>
      </c>
      <c r="M663" s="12">
        <v>0</v>
      </c>
      <c r="N663" s="12">
        <v>0</v>
      </c>
      <c r="O663" s="12">
        <f t="shared" si="65"/>
        <v>0</v>
      </c>
      <c r="P663" s="19">
        <v>8</v>
      </c>
      <c r="Q663" s="12" t="str">
        <f t="shared" ca="1" si="61"/>
        <v>No promotion</v>
      </c>
      <c r="R663" s="14">
        <f t="shared" si="66"/>
        <v>8592</v>
      </c>
    </row>
    <row r="664" spans="1:18" ht="15" x14ac:dyDescent="0.25">
      <c r="A664" s="7">
        <v>663</v>
      </c>
      <c r="B664" s="8" t="s">
        <v>699</v>
      </c>
      <c r="C664" s="8" t="s">
        <v>20</v>
      </c>
      <c r="D664" s="9">
        <v>43604</v>
      </c>
      <c r="E664" s="10">
        <f t="shared" ca="1" si="62"/>
        <v>5</v>
      </c>
      <c r="F664" s="18" t="str">
        <f t="shared" ca="1" si="63"/>
        <v>Senior</v>
      </c>
      <c r="G664" s="7" t="s">
        <v>23</v>
      </c>
      <c r="H664" s="8" t="s">
        <v>15</v>
      </c>
      <c r="I664" s="8" t="s">
        <v>29</v>
      </c>
      <c r="J664" s="8">
        <v>2703</v>
      </c>
      <c r="K664" s="8">
        <f t="shared" si="64"/>
        <v>32436</v>
      </c>
      <c r="L664" s="8">
        <v>2</v>
      </c>
      <c r="M664" s="8">
        <v>0</v>
      </c>
      <c r="N664" s="8">
        <v>0</v>
      </c>
      <c r="O664" s="8">
        <f t="shared" si="65"/>
        <v>0</v>
      </c>
      <c r="P664" s="18">
        <v>4</v>
      </c>
      <c r="Q664" s="8" t="str">
        <f t="shared" ca="1" si="61"/>
        <v>No promotion</v>
      </c>
      <c r="R664" s="10">
        <f t="shared" si="66"/>
        <v>32436</v>
      </c>
    </row>
    <row r="665" spans="1:18" ht="15" x14ac:dyDescent="0.25">
      <c r="A665" s="11">
        <v>664</v>
      </c>
      <c r="B665" s="12" t="s">
        <v>700</v>
      </c>
      <c r="C665" s="12" t="s">
        <v>13</v>
      </c>
      <c r="D665" s="13">
        <v>43289</v>
      </c>
      <c r="E665" s="14">
        <f t="shared" ca="1" si="62"/>
        <v>6</v>
      </c>
      <c r="F665" s="18" t="str">
        <f t="shared" ca="1" si="63"/>
        <v>Lead</v>
      </c>
      <c r="G665" s="11" t="s">
        <v>54</v>
      </c>
      <c r="H665" s="12" t="s">
        <v>15</v>
      </c>
      <c r="I665" s="12" t="s">
        <v>407</v>
      </c>
      <c r="J665" s="12">
        <v>2361</v>
      </c>
      <c r="K665" s="12">
        <f t="shared" si="64"/>
        <v>28332</v>
      </c>
      <c r="L665" s="12">
        <v>5</v>
      </c>
      <c r="M665" s="12">
        <v>0</v>
      </c>
      <c r="N665" s="12">
        <v>0</v>
      </c>
      <c r="O665" s="12">
        <f t="shared" si="65"/>
        <v>0</v>
      </c>
      <c r="P665" s="19">
        <v>1</v>
      </c>
      <c r="Q665" s="12" t="str">
        <f t="shared" ca="1" si="61"/>
        <v>No promotion</v>
      </c>
      <c r="R665" s="14">
        <f t="shared" si="66"/>
        <v>28332</v>
      </c>
    </row>
    <row r="666" spans="1:18" ht="15" x14ac:dyDescent="0.25">
      <c r="A666" s="7">
        <v>665</v>
      </c>
      <c r="B666" s="8" t="s">
        <v>701</v>
      </c>
      <c r="C666" s="8" t="s">
        <v>13</v>
      </c>
      <c r="D666" s="9">
        <v>44141</v>
      </c>
      <c r="E666" s="10">
        <f t="shared" ca="1" si="62"/>
        <v>3</v>
      </c>
      <c r="F666" s="18" t="str">
        <f t="shared" ca="1" si="63"/>
        <v>Junior</v>
      </c>
      <c r="G666" s="7" t="s">
        <v>23</v>
      </c>
      <c r="H666" s="8" t="s">
        <v>15</v>
      </c>
      <c r="I666" s="8" t="s">
        <v>25</v>
      </c>
      <c r="J666" s="8">
        <v>1797</v>
      </c>
      <c r="K666" s="8">
        <f t="shared" si="64"/>
        <v>21564</v>
      </c>
      <c r="L666" s="8">
        <v>1</v>
      </c>
      <c r="M666" s="8">
        <v>6</v>
      </c>
      <c r="N666" s="8">
        <v>0</v>
      </c>
      <c r="O666" s="8">
        <f t="shared" si="65"/>
        <v>6</v>
      </c>
      <c r="P666" s="18">
        <v>7</v>
      </c>
      <c r="Q666" s="8" t="str">
        <f t="shared" ca="1" si="61"/>
        <v>No promotion</v>
      </c>
      <c r="R666" s="10">
        <f t="shared" si="66"/>
        <v>21564</v>
      </c>
    </row>
    <row r="667" spans="1:18" ht="15" x14ac:dyDescent="0.25">
      <c r="A667" s="11">
        <v>666</v>
      </c>
      <c r="B667" s="12" t="s">
        <v>702</v>
      </c>
      <c r="C667" s="12" t="s">
        <v>13</v>
      </c>
      <c r="D667" s="13">
        <v>43995</v>
      </c>
      <c r="E667" s="14">
        <f t="shared" ca="1" si="62"/>
        <v>4</v>
      </c>
      <c r="F667" s="18" t="str">
        <f t="shared" ca="1" si="63"/>
        <v>Senior</v>
      </c>
      <c r="G667" s="11" t="s">
        <v>68</v>
      </c>
      <c r="H667" s="12" t="s">
        <v>15</v>
      </c>
      <c r="I667" s="12" t="s">
        <v>407</v>
      </c>
      <c r="J667" s="12">
        <v>2252</v>
      </c>
      <c r="K667" s="12">
        <f t="shared" si="64"/>
        <v>27024</v>
      </c>
      <c r="L667" s="12">
        <v>3</v>
      </c>
      <c r="M667" s="12">
        <v>0</v>
      </c>
      <c r="N667" s="12">
        <v>0</v>
      </c>
      <c r="O667" s="12">
        <f t="shared" si="65"/>
        <v>0</v>
      </c>
      <c r="P667" s="19">
        <v>2</v>
      </c>
      <c r="Q667" s="12" t="str">
        <f t="shared" ca="1" si="61"/>
        <v>No promotion</v>
      </c>
      <c r="R667" s="14">
        <f t="shared" si="66"/>
        <v>27024</v>
      </c>
    </row>
    <row r="668" spans="1:18" ht="15" x14ac:dyDescent="0.25">
      <c r="A668" s="7">
        <v>667</v>
      </c>
      <c r="B668" s="8" t="s">
        <v>703</v>
      </c>
      <c r="C668" s="8" t="s">
        <v>20</v>
      </c>
      <c r="D668" s="9">
        <v>43373</v>
      </c>
      <c r="E668" s="10">
        <f t="shared" ca="1" si="62"/>
        <v>6</v>
      </c>
      <c r="F668" s="18" t="str">
        <f t="shared" ca="1" si="63"/>
        <v>Lead</v>
      </c>
      <c r="G668" s="7" t="s">
        <v>23</v>
      </c>
      <c r="H668" s="8" t="s">
        <v>15</v>
      </c>
      <c r="I668" s="8" t="s">
        <v>29</v>
      </c>
      <c r="J668" s="8">
        <v>2486</v>
      </c>
      <c r="K668" s="8">
        <f t="shared" si="64"/>
        <v>29832</v>
      </c>
      <c r="L668" s="8">
        <v>5</v>
      </c>
      <c r="M668" s="8">
        <v>5</v>
      </c>
      <c r="N668" s="8">
        <v>2</v>
      </c>
      <c r="O668" s="8">
        <f t="shared" si="65"/>
        <v>7</v>
      </c>
      <c r="P668" s="18">
        <v>9</v>
      </c>
      <c r="Q668" s="8" t="str">
        <f t="shared" ca="1" si="61"/>
        <v>No promotion</v>
      </c>
      <c r="R668" s="10">
        <f t="shared" si="66"/>
        <v>29832</v>
      </c>
    </row>
    <row r="669" spans="1:18" ht="15" x14ac:dyDescent="0.25">
      <c r="A669" s="11">
        <v>668</v>
      </c>
      <c r="B669" s="12" t="s">
        <v>704</v>
      </c>
      <c r="C669" s="12" t="s">
        <v>13</v>
      </c>
      <c r="D669" s="13">
        <v>43995</v>
      </c>
      <c r="E669" s="14">
        <f t="shared" ca="1" si="62"/>
        <v>4</v>
      </c>
      <c r="F669" s="18" t="str">
        <f t="shared" ca="1" si="63"/>
        <v>Senior</v>
      </c>
      <c r="G669" s="11" t="s">
        <v>23</v>
      </c>
      <c r="H669" s="12" t="s">
        <v>15</v>
      </c>
      <c r="I669" s="12" t="s">
        <v>29</v>
      </c>
      <c r="J669" s="12">
        <v>1197</v>
      </c>
      <c r="K669" s="12">
        <f t="shared" si="64"/>
        <v>14364</v>
      </c>
      <c r="L669" s="12">
        <v>2</v>
      </c>
      <c r="M669" s="12">
        <v>4</v>
      </c>
      <c r="N669" s="12">
        <v>0</v>
      </c>
      <c r="O669" s="12">
        <f t="shared" si="65"/>
        <v>4</v>
      </c>
      <c r="P669" s="19">
        <v>8</v>
      </c>
      <c r="Q669" s="12" t="str">
        <f t="shared" ca="1" si="61"/>
        <v>No promotion</v>
      </c>
      <c r="R669" s="14">
        <f t="shared" si="66"/>
        <v>14364</v>
      </c>
    </row>
    <row r="670" spans="1:18" ht="15" x14ac:dyDescent="0.25">
      <c r="A670" s="7">
        <v>669</v>
      </c>
      <c r="B670" s="8" t="s">
        <v>705</v>
      </c>
      <c r="C670" s="8" t="s">
        <v>20</v>
      </c>
      <c r="D670" s="9">
        <v>43590</v>
      </c>
      <c r="E670" s="10">
        <f t="shared" ca="1" si="62"/>
        <v>5</v>
      </c>
      <c r="F670" s="18" t="str">
        <f t="shared" ca="1" si="63"/>
        <v>Senior</v>
      </c>
      <c r="G670" s="7" t="s">
        <v>42</v>
      </c>
      <c r="H670" s="8" t="s">
        <v>18</v>
      </c>
      <c r="I670" s="8" t="s">
        <v>29</v>
      </c>
      <c r="J670" s="8">
        <v>3389</v>
      </c>
      <c r="K670" s="8">
        <f t="shared" si="64"/>
        <v>40668</v>
      </c>
      <c r="L670" s="8">
        <v>3</v>
      </c>
      <c r="M670" s="8">
        <v>1</v>
      </c>
      <c r="N670" s="8">
        <v>0</v>
      </c>
      <c r="O670" s="8">
        <f t="shared" si="65"/>
        <v>1</v>
      </c>
      <c r="P670" s="18">
        <v>7</v>
      </c>
      <c r="Q670" s="8" t="str">
        <f t="shared" ca="1" si="61"/>
        <v>No promotion</v>
      </c>
      <c r="R670" s="10">
        <f t="shared" si="66"/>
        <v>40668</v>
      </c>
    </row>
    <row r="671" spans="1:18" ht="15" x14ac:dyDescent="0.25">
      <c r="A671" s="11">
        <v>670</v>
      </c>
      <c r="B671" s="12" t="s">
        <v>706</v>
      </c>
      <c r="C671" s="12" t="s">
        <v>20</v>
      </c>
      <c r="D671" s="13">
        <v>43800</v>
      </c>
      <c r="E671" s="14">
        <f t="shared" ca="1" si="62"/>
        <v>4</v>
      </c>
      <c r="F671" s="18" t="str">
        <f t="shared" ca="1" si="63"/>
        <v>Senior</v>
      </c>
      <c r="G671" s="11" t="s">
        <v>28</v>
      </c>
      <c r="H671" s="12" t="s">
        <v>24</v>
      </c>
      <c r="I671" s="12" t="s">
        <v>25</v>
      </c>
      <c r="J671" s="12">
        <v>2760</v>
      </c>
      <c r="K671" s="12">
        <f t="shared" si="64"/>
        <v>33120</v>
      </c>
      <c r="L671" s="12">
        <v>1</v>
      </c>
      <c r="M671" s="12">
        <v>6</v>
      </c>
      <c r="N671" s="12">
        <v>6</v>
      </c>
      <c r="O671" s="12">
        <f t="shared" si="65"/>
        <v>12</v>
      </c>
      <c r="P671" s="19">
        <v>1</v>
      </c>
      <c r="Q671" s="12" t="str">
        <f t="shared" ca="1" si="61"/>
        <v>No promotion</v>
      </c>
      <c r="R671" s="14">
        <f t="shared" si="66"/>
        <v>33120</v>
      </c>
    </row>
    <row r="672" spans="1:18" ht="15" x14ac:dyDescent="0.25">
      <c r="A672" s="7">
        <v>671</v>
      </c>
      <c r="B672" s="8" t="s">
        <v>707</v>
      </c>
      <c r="C672" s="8" t="s">
        <v>13</v>
      </c>
      <c r="D672" s="9">
        <v>42992</v>
      </c>
      <c r="E672" s="10">
        <f t="shared" ca="1" si="62"/>
        <v>7</v>
      </c>
      <c r="F672" s="18" t="str">
        <f t="shared" ca="1" si="63"/>
        <v>Lead</v>
      </c>
      <c r="G672" s="7" t="s">
        <v>65</v>
      </c>
      <c r="H672" s="8" t="s">
        <v>18</v>
      </c>
      <c r="I672" s="8" t="s">
        <v>25</v>
      </c>
      <c r="J672" s="8">
        <v>1232</v>
      </c>
      <c r="K672" s="8">
        <f t="shared" si="64"/>
        <v>14784</v>
      </c>
      <c r="L672" s="8">
        <v>5</v>
      </c>
      <c r="M672" s="8">
        <v>3</v>
      </c>
      <c r="N672" s="8">
        <v>0</v>
      </c>
      <c r="O672" s="8">
        <f t="shared" si="65"/>
        <v>3</v>
      </c>
      <c r="P672" s="18">
        <v>10</v>
      </c>
      <c r="Q672" s="8" t="str">
        <f t="shared" ca="1" si="61"/>
        <v>No promotion</v>
      </c>
      <c r="R672" s="10">
        <f t="shared" si="66"/>
        <v>14784</v>
      </c>
    </row>
    <row r="673" spans="1:18" ht="15" x14ac:dyDescent="0.25">
      <c r="A673" s="11">
        <v>672</v>
      </c>
      <c r="B673" s="12" t="s">
        <v>708</v>
      </c>
      <c r="C673" s="12" t="s">
        <v>20</v>
      </c>
      <c r="D673" s="13">
        <v>43573</v>
      </c>
      <c r="E673" s="14">
        <f t="shared" ca="1" si="62"/>
        <v>5</v>
      </c>
      <c r="F673" s="18" t="str">
        <f t="shared" ca="1" si="63"/>
        <v>Senior</v>
      </c>
      <c r="G673" s="11" t="s">
        <v>42</v>
      </c>
      <c r="H673" s="12" t="s">
        <v>24</v>
      </c>
      <c r="I673" s="12" t="s">
        <v>29</v>
      </c>
      <c r="J673" s="12">
        <v>1045</v>
      </c>
      <c r="K673" s="12">
        <f t="shared" si="64"/>
        <v>12540</v>
      </c>
      <c r="L673" s="12">
        <v>5</v>
      </c>
      <c r="M673" s="12">
        <v>6</v>
      </c>
      <c r="N673" s="12">
        <v>0</v>
      </c>
      <c r="O673" s="12">
        <f t="shared" si="65"/>
        <v>6</v>
      </c>
      <c r="P673" s="19">
        <v>4</v>
      </c>
      <c r="Q673" s="12" t="str">
        <f t="shared" ca="1" si="61"/>
        <v>No promotion</v>
      </c>
      <c r="R673" s="14">
        <f t="shared" si="66"/>
        <v>12540</v>
      </c>
    </row>
    <row r="674" spans="1:18" ht="15" x14ac:dyDescent="0.25">
      <c r="A674" s="7">
        <v>673</v>
      </c>
      <c r="B674" s="8" t="s">
        <v>709</v>
      </c>
      <c r="C674" s="8" t="s">
        <v>13</v>
      </c>
      <c r="D674" s="9">
        <v>43104</v>
      </c>
      <c r="E674" s="10">
        <f t="shared" ca="1" si="62"/>
        <v>6</v>
      </c>
      <c r="F674" s="18" t="str">
        <f t="shared" ca="1" si="63"/>
        <v>Lead</v>
      </c>
      <c r="G674" s="7" t="s">
        <v>40</v>
      </c>
      <c r="H674" s="8" t="s">
        <v>15</v>
      </c>
      <c r="I674" s="8" t="s">
        <v>16</v>
      </c>
      <c r="J674" s="8">
        <v>3257</v>
      </c>
      <c r="K674" s="8">
        <f t="shared" si="64"/>
        <v>39084</v>
      </c>
      <c r="L674" s="8">
        <v>3</v>
      </c>
      <c r="M674" s="8">
        <v>0</v>
      </c>
      <c r="N674" s="8">
        <v>0</v>
      </c>
      <c r="O674" s="8">
        <f t="shared" si="65"/>
        <v>0</v>
      </c>
      <c r="P674" s="18">
        <v>6</v>
      </c>
      <c r="Q674" s="8" t="str">
        <f t="shared" ca="1" si="61"/>
        <v>No promotion</v>
      </c>
      <c r="R674" s="10">
        <f t="shared" si="66"/>
        <v>39084</v>
      </c>
    </row>
    <row r="675" spans="1:18" ht="15" x14ac:dyDescent="0.25">
      <c r="A675" s="11">
        <v>674</v>
      </c>
      <c r="B675" s="12" t="s">
        <v>710</v>
      </c>
      <c r="C675" s="12" t="s">
        <v>20</v>
      </c>
      <c r="D675" s="13">
        <v>43160</v>
      </c>
      <c r="E675" s="14">
        <f t="shared" ca="1" si="62"/>
        <v>6</v>
      </c>
      <c r="F675" s="18" t="str">
        <f t="shared" ca="1" si="63"/>
        <v>Lead</v>
      </c>
      <c r="G675" s="11" t="s">
        <v>42</v>
      </c>
      <c r="H675" s="12" t="s">
        <v>15</v>
      </c>
      <c r="I675" s="12" t="s">
        <v>47</v>
      </c>
      <c r="J675" s="12">
        <v>3026</v>
      </c>
      <c r="K675" s="12">
        <f t="shared" si="64"/>
        <v>36312</v>
      </c>
      <c r="L675" s="12">
        <v>3</v>
      </c>
      <c r="M675" s="12">
        <v>4</v>
      </c>
      <c r="N675" s="12">
        <v>0</v>
      </c>
      <c r="O675" s="12">
        <f t="shared" si="65"/>
        <v>4</v>
      </c>
      <c r="P675" s="19">
        <v>1</v>
      </c>
      <c r="Q675" s="12" t="str">
        <f t="shared" ca="1" si="61"/>
        <v>No promotion</v>
      </c>
      <c r="R675" s="14">
        <f t="shared" si="66"/>
        <v>36312</v>
      </c>
    </row>
    <row r="676" spans="1:18" ht="15" x14ac:dyDescent="0.25">
      <c r="A676" s="7">
        <v>675</v>
      </c>
      <c r="B676" s="8" t="s">
        <v>711</v>
      </c>
      <c r="C676" s="8" t="s">
        <v>20</v>
      </c>
      <c r="D676" s="9">
        <v>43766</v>
      </c>
      <c r="E676" s="10">
        <f t="shared" ca="1" si="62"/>
        <v>4</v>
      </c>
      <c r="F676" s="18" t="str">
        <f t="shared" ca="1" si="63"/>
        <v>Senior</v>
      </c>
      <c r="G676" s="7" t="s">
        <v>58</v>
      </c>
      <c r="H676" s="8" t="s">
        <v>15</v>
      </c>
      <c r="I676" s="8" t="s">
        <v>29</v>
      </c>
      <c r="J676" s="8">
        <v>1898</v>
      </c>
      <c r="K676" s="8">
        <f t="shared" si="64"/>
        <v>22776</v>
      </c>
      <c r="L676" s="8">
        <v>4.5</v>
      </c>
      <c r="M676" s="8">
        <v>1</v>
      </c>
      <c r="N676" s="8">
        <v>0</v>
      </c>
      <c r="O676" s="8">
        <f t="shared" si="65"/>
        <v>1</v>
      </c>
      <c r="P676" s="18">
        <v>2</v>
      </c>
      <c r="Q676" s="8" t="str">
        <f t="shared" ca="1" si="61"/>
        <v>No promotion</v>
      </c>
      <c r="R676" s="10">
        <f t="shared" si="66"/>
        <v>22776</v>
      </c>
    </row>
    <row r="677" spans="1:18" ht="15" x14ac:dyDescent="0.25">
      <c r="A677" s="11">
        <v>676</v>
      </c>
      <c r="B677" s="12" t="s">
        <v>712</v>
      </c>
      <c r="C677" s="12" t="s">
        <v>13</v>
      </c>
      <c r="D677" s="13">
        <v>43275</v>
      </c>
      <c r="E677" s="14">
        <f t="shared" ca="1" si="62"/>
        <v>6</v>
      </c>
      <c r="F677" s="18" t="str">
        <f t="shared" ca="1" si="63"/>
        <v>Lead</v>
      </c>
      <c r="G677" s="11" t="s">
        <v>23</v>
      </c>
      <c r="H677" s="12" t="s">
        <v>15</v>
      </c>
      <c r="I677" s="12" t="s">
        <v>47</v>
      </c>
      <c r="J677" s="12">
        <v>2778</v>
      </c>
      <c r="K677" s="12">
        <f t="shared" si="64"/>
        <v>33336</v>
      </c>
      <c r="L677" s="12">
        <v>3</v>
      </c>
      <c r="M677" s="12">
        <v>2</v>
      </c>
      <c r="N677" s="12">
        <v>0</v>
      </c>
      <c r="O677" s="12">
        <f t="shared" si="65"/>
        <v>2</v>
      </c>
      <c r="P677" s="19">
        <v>20</v>
      </c>
      <c r="Q677" s="12" t="str">
        <f t="shared" ca="1" si="61"/>
        <v>promotion</v>
      </c>
      <c r="R677" s="14">
        <f t="shared" si="66"/>
        <v>33336</v>
      </c>
    </row>
    <row r="678" spans="1:18" ht="15" x14ac:dyDescent="0.25">
      <c r="A678" s="7">
        <v>677</v>
      </c>
      <c r="B678" s="8" t="s">
        <v>713</v>
      </c>
      <c r="C678" s="8" t="s">
        <v>13</v>
      </c>
      <c r="D678" s="9">
        <v>43104</v>
      </c>
      <c r="E678" s="10">
        <f t="shared" ca="1" si="62"/>
        <v>6</v>
      </c>
      <c r="F678" s="18" t="str">
        <f t="shared" ca="1" si="63"/>
        <v>Lead</v>
      </c>
      <c r="G678" s="7" t="s">
        <v>58</v>
      </c>
      <c r="H678" s="8" t="s">
        <v>38</v>
      </c>
      <c r="I678" s="8" t="s">
        <v>29</v>
      </c>
      <c r="J678" s="8">
        <v>2880</v>
      </c>
      <c r="K678" s="8">
        <f t="shared" si="64"/>
        <v>34560</v>
      </c>
      <c r="L678" s="8">
        <v>2</v>
      </c>
      <c r="M678" s="8">
        <v>4</v>
      </c>
      <c r="N678" s="8">
        <v>0</v>
      </c>
      <c r="O678" s="8">
        <f t="shared" si="65"/>
        <v>4</v>
      </c>
      <c r="P678" s="18">
        <v>5</v>
      </c>
      <c r="Q678" s="8" t="str">
        <f t="shared" ca="1" si="61"/>
        <v>No promotion</v>
      </c>
      <c r="R678" s="10">
        <f t="shared" si="66"/>
        <v>34560</v>
      </c>
    </row>
    <row r="679" spans="1:18" ht="15" x14ac:dyDescent="0.25">
      <c r="A679" s="11">
        <v>678</v>
      </c>
      <c r="B679" s="12" t="s">
        <v>714</v>
      </c>
      <c r="C679" s="12" t="s">
        <v>13</v>
      </c>
      <c r="D679" s="13">
        <v>43538</v>
      </c>
      <c r="E679" s="14">
        <f t="shared" ca="1" si="62"/>
        <v>5</v>
      </c>
      <c r="F679" s="18" t="str">
        <f t="shared" ca="1" si="63"/>
        <v>Senior</v>
      </c>
      <c r="G679" s="11" t="s">
        <v>247</v>
      </c>
      <c r="H679" s="12" t="s">
        <v>18</v>
      </c>
      <c r="I679" s="12" t="s">
        <v>25</v>
      </c>
      <c r="J679" s="12">
        <v>2815</v>
      </c>
      <c r="K679" s="12">
        <f t="shared" si="64"/>
        <v>33780</v>
      </c>
      <c r="L679" s="12">
        <v>3</v>
      </c>
      <c r="M679" s="12">
        <v>6</v>
      </c>
      <c r="N679" s="12">
        <v>0</v>
      </c>
      <c r="O679" s="12">
        <f t="shared" si="65"/>
        <v>6</v>
      </c>
      <c r="P679" s="19">
        <v>2</v>
      </c>
      <c r="Q679" s="12" t="str">
        <f t="shared" ca="1" si="61"/>
        <v>No promotion</v>
      </c>
      <c r="R679" s="14">
        <f t="shared" si="66"/>
        <v>33780</v>
      </c>
    </row>
    <row r="680" spans="1:18" ht="15" x14ac:dyDescent="0.25">
      <c r="A680" s="7">
        <v>679</v>
      </c>
      <c r="B680" s="8" t="s">
        <v>715</v>
      </c>
      <c r="C680" s="8" t="s">
        <v>20</v>
      </c>
      <c r="D680" s="9">
        <v>43448</v>
      </c>
      <c r="E680" s="10">
        <f t="shared" ca="1" si="62"/>
        <v>5</v>
      </c>
      <c r="F680" s="18" t="str">
        <f t="shared" ca="1" si="63"/>
        <v>Senior</v>
      </c>
      <c r="G680" s="7" t="s">
        <v>35</v>
      </c>
      <c r="H680" s="8" t="s">
        <v>38</v>
      </c>
      <c r="I680" s="8" t="s">
        <v>407</v>
      </c>
      <c r="J680" s="8">
        <v>1134</v>
      </c>
      <c r="K680" s="8">
        <f t="shared" si="64"/>
        <v>13608</v>
      </c>
      <c r="L680" s="8">
        <v>2</v>
      </c>
      <c r="M680" s="8">
        <v>0</v>
      </c>
      <c r="N680" s="8">
        <v>0</v>
      </c>
      <c r="O680" s="8">
        <f t="shared" si="65"/>
        <v>0</v>
      </c>
      <c r="P680" s="18">
        <v>14</v>
      </c>
      <c r="Q680" s="8" t="str">
        <f t="shared" ca="1" si="61"/>
        <v>No promotion</v>
      </c>
      <c r="R680" s="10">
        <f t="shared" si="66"/>
        <v>13608</v>
      </c>
    </row>
    <row r="681" spans="1:18" ht="15" x14ac:dyDescent="0.25">
      <c r="A681" s="11">
        <v>680</v>
      </c>
      <c r="B681" s="12" t="s">
        <v>716</v>
      </c>
      <c r="C681" s="12" t="s">
        <v>20</v>
      </c>
      <c r="D681" s="13">
        <v>43757</v>
      </c>
      <c r="E681" s="14">
        <f t="shared" ca="1" si="62"/>
        <v>4</v>
      </c>
      <c r="F681" s="18" t="str">
        <f t="shared" ca="1" si="63"/>
        <v>Senior</v>
      </c>
      <c r="G681" s="11" t="s">
        <v>56</v>
      </c>
      <c r="H681" s="12" t="s">
        <v>24</v>
      </c>
      <c r="I681" s="12" t="s">
        <v>16</v>
      </c>
      <c r="J681" s="12">
        <v>3334</v>
      </c>
      <c r="K681" s="12">
        <f t="shared" si="64"/>
        <v>40008</v>
      </c>
      <c r="L681" s="12">
        <v>1</v>
      </c>
      <c r="M681" s="12">
        <v>0</v>
      </c>
      <c r="N681" s="12">
        <v>0</v>
      </c>
      <c r="O681" s="12">
        <f t="shared" si="65"/>
        <v>0</v>
      </c>
      <c r="P681" s="19">
        <v>4</v>
      </c>
      <c r="Q681" s="12" t="str">
        <f t="shared" ca="1" si="61"/>
        <v>No promotion</v>
      </c>
      <c r="R681" s="14">
        <f t="shared" si="66"/>
        <v>40008</v>
      </c>
    </row>
    <row r="682" spans="1:18" ht="15" x14ac:dyDescent="0.25">
      <c r="A682" s="7">
        <v>681</v>
      </c>
      <c r="B682" s="8" t="s">
        <v>717</v>
      </c>
      <c r="C682" s="8" t="s">
        <v>13</v>
      </c>
      <c r="D682" s="9">
        <v>43981</v>
      </c>
      <c r="E682" s="10">
        <f t="shared" ca="1" si="62"/>
        <v>4</v>
      </c>
      <c r="F682" s="18" t="str">
        <f t="shared" ca="1" si="63"/>
        <v>Senior</v>
      </c>
      <c r="G682" s="7" t="s">
        <v>23</v>
      </c>
      <c r="H682" s="8" t="s">
        <v>38</v>
      </c>
      <c r="I682" s="8" t="s">
        <v>407</v>
      </c>
      <c r="J682" s="8">
        <v>2574</v>
      </c>
      <c r="K682" s="8">
        <f t="shared" si="64"/>
        <v>30888</v>
      </c>
      <c r="L682" s="8">
        <v>3</v>
      </c>
      <c r="M682" s="8">
        <v>3</v>
      </c>
      <c r="N682" s="8">
        <v>0</v>
      </c>
      <c r="O682" s="8">
        <f t="shared" si="65"/>
        <v>3</v>
      </c>
      <c r="P682" s="18">
        <v>4</v>
      </c>
      <c r="Q682" s="8" t="str">
        <f t="shared" ca="1" si="61"/>
        <v>No promotion</v>
      </c>
      <c r="R682" s="10">
        <f t="shared" si="66"/>
        <v>30888</v>
      </c>
    </row>
    <row r="683" spans="1:18" ht="15" x14ac:dyDescent="0.25">
      <c r="A683" s="11">
        <v>682</v>
      </c>
      <c r="B683" s="12" t="s">
        <v>718</v>
      </c>
      <c r="C683" s="12" t="s">
        <v>13</v>
      </c>
      <c r="D683" s="13">
        <v>43530</v>
      </c>
      <c r="E683" s="14">
        <f t="shared" ca="1" si="62"/>
        <v>5</v>
      </c>
      <c r="F683" s="18" t="str">
        <f t="shared" ca="1" si="63"/>
        <v>Senior</v>
      </c>
      <c r="G683" s="11" t="s">
        <v>23</v>
      </c>
      <c r="H683" s="12" t="s">
        <v>15</v>
      </c>
      <c r="I683" s="12" t="s">
        <v>16</v>
      </c>
      <c r="J683" s="12">
        <v>1123</v>
      </c>
      <c r="K683" s="12">
        <f t="shared" si="64"/>
        <v>13476</v>
      </c>
      <c r="L683" s="12">
        <v>1</v>
      </c>
      <c r="M683" s="12">
        <v>0</v>
      </c>
      <c r="N683" s="12">
        <v>0</v>
      </c>
      <c r="O683" s="12">
        <f t="shared" si="65"/>
        <v>0</v>
      </c>
      <c r="P683" s="19">
        <v>7</v>
      </c>
      <c r="Q683" s="12" t="str">
        <f t="shared" ca="1" si="61"/>
        <v>No promotion</v>
      </c>
      <c r="R683" s="14">
        <f t="shared" si="66"/>
        <v>13476</v>
      </c>
    </row>
    <row r="684" spans="1:18" ht="15" x14ac:dyDescent="0.25">
      <c r="A684" s="7">
        <v>683</v>
      </c>
      <c r="B684" s="8" t="s">
        <v>719</v>
      </c>
      <c r="C684" s="8" t="s">
        <v>13</v>
      </c>
      <c r="D684" s="9">
        <v>42502</v>
      </c>
      <c r="E684" s="10">
        <f t="shared" ca="1" si="62"/>
        <v>8</v>
      </c>
      <c r="F684" s="18" t="str">
        <f t="shared" ca="1" si="63"/>
        <v>Over Qlualifided</v>
      </c>
      <c r="G684" s="7" t="s">
        <v>33</v>
      </c>
      <c r="H684" s="8" t="s">
        <v>24</v>
      </c>
      <c r="I684" s="8" t="s">
        <v>25</v>
      </c>
      <c r="J684" s="8">
        <v>2147</v>
      </c>
      <c r="K684" s="8">
        <f t="shared" si="64"/>
        <v>25764</v>
      </c>
      <c r="L684" s="8">
        <v>3</v>
      </c>
      <c r="M684" s="8">
        <v>0</v>
      </c>
      <c r="N684" s="8">
        <v>4</v>
      </c>
      <c r="O684" s="8">
        <f t="shared" si="65"/>
        <v>4</v>
      </c>
      <c r="P684" s="18">
        <v>2</v>
      </c>
      <c r="Q684" s="8" t="str">
        <f t="shared" ca="1" si="61"/>
        <v>No promotion</v>
      </c>
      <c r="R684" s="10">
        <f t="shared" si="66"/>
        <v>25764</v>
      </c>
    </row>
    <row r="685" spans="1:18" ht="15" x14ac:dyDescent="0.25">
      <c r="A685" s="11">
        <v>684</v>
      </c>
      <c r="B685" s="12" t="s">
        <v>720</v>
      </c>
      <c r="C685" s="12" t="s">
        <v>13</v>
      </c>
      <c r="D685" s="13">
        <v>42913</v>
      </c>
      <c r="E685" s="14">
        <f t="shared" ca="1" si="62"/>
        <v>7</v>
      </c>
      <c r="F685" s="18" t="str">
        <f t="shared" ca="1" si="63"/>
        <v>Lead</v>
      </c>
      <c r="G685" s="11" t="s">
        <v>40</v>
      </c>
      <c r="H685" s="12" t="s">
        <v>15</v>
      </c>
      <c r="I685" s="12" t="s">
        <v>25</v>
      </c>
      <c r="J685" s="12">
        <v>2929</v>
      </c>
      <c r="K685" s="12">
        <f t="shared" si="64"/>
        <v>35148</v>
      </c>
      <c r="L685" s="12">
        <v>4.5</v>
      </c>
      <c r="M685" s="12">
        <v>0</v>
      </c>
      <c r="N685" s="12">
        <v>0</v>
      </c>
      <c r="O685" s="12">
        <f t="shared" si="65"/>
        <v>0</v>
      </c>
      <c r="P685" s="19">
        <v>2</v>
      </c>
      <c r="Q685" s="12" t="str">
        <f t="shared" ca="1" si="61"/>
        <v>No promotion</v>
      </c>
      <c r="R685" s="14">
        <f t="shared" si="66"/>
        <v>35148</v>
      </c>
    </row>
    <row r="686" spans="1:18" ht="15" x14ac:dyDescent="0.25">
      <c r="A686" s="7">
        <v>685</v>
      </c>
      <c r="B686" s="8" t="s">
        <v>721</v>
      </c>
      <c r="C686" s="8" t="s">
        <v>13</v>
      </c>
      <c r="D686" s="9">
        <v>43977</v>
      </c>
      <c r="E686" s="10">
        <f t="shared" ca="1" si="62"/>
        <v>4</v>
      </c>
      <c r="F686" s="18" t="str">
        <f t="shared" ca="1" si="63"/>
        <v>Senior</v>
      </c>
      <c r="G686" s="7" t="s">
        <v>45</v>
      </c>
      <c r="H686" s="8" t="s">
        <v>206</v>
      </c>
      <c r="I686" s="8" t="s">
        <v>47</v>
      </c>
      <c r="J686" s="8">
        <v>1452</v>
      </c>
      <c r="K686" s="8">
        <f t="shared" si="64"/>
        <v>17424</v>
      </c>
      <c r="L686" s="8">
        <v>2</v>
      </c>
      <c r="M686" s="8">
        <v>0</v>
      </c>
      <c r="N686" s="8">
        <v>3</v>
      </c>
      <c r="O686" s="8">
        <f t="shared" si="65"/>
        <v>3</v>
      </c>
      <c r="P686" s="18">
        <v>1</v>
      </c>
      <c r="Q686" s="8" t="str">
        <f t="shared" ca="1" si="61"/>
        <v>No promotion</v>
      </c>
      <c r="R686" s="10">
        <f t="shared" si="66"/>
        <v>17424</v>
      </c>
    </row>
    <row r="687" spans="1:18" ht="15" x14ac:dyDescent="0.25">
      <c r="A687" s="11">
        <v>686</v>
      </c>
      <c r="B687" s="12" t="s">
        <v>722</v>
      </c>
      <c r="C687" s="12" t="s">
        <v>13</v>
      </c>
      <c r="D687" s="13">
        <v>43985</v>
      </c>
      <c r="E687" s="14">
        <f t="shared" ca="1" si="62"/>
        <v>4</v>
      </c>
      <c r="F687" s="18" t="str">
        <f t="shared" ca="1" si="63"/>
        <v>Senior</v>
      </c>
      <c r="G687" s="11" t="s">
        <v>42</v>
      </c>
      <c r="H687" s="12" t="s">
        <v>15</v>
      </c>
      <c r="I687" s="12" t="s">
        <v>29</v>
      </c>
      <c r="J687" s="12">
        <v>3237</v>
      </c>
      <c r="K687" s="12">
        <f t="shared" si="64"/>
        <v>38844</v>
      </c>
      <c r="L687" s="12">
        <v>3</v>
      </c>
      <c r="M687" s="12">
        <v>1</v>
      </c>
      <c r="N687" s="12">
        <v>0</v>
      </c>
      <c r="O687" s="12">
        <f t="shared" si="65"/>
        <v>1</v>
      </c>
      <c r="P687" s="19">
        <v>4</v>
      </c>
      <c r="Q687" s="12" t="str">
        <f t="shared" ca="1" si="61"/>
        <v>No promotion</v>
      </c>
      <c r="R687" s="14">
        <f t="shared" si="66"/>
        <v>38844</v>
      </c>
    </row>
    <row r="688" spans="1:18" ht="15" x14ac:dyDescent="0.25">
      <c r="A688" s="7">
        <v>687</v>
      </c>
      <c r="B688" s="8" t="s">
        <v>723</v>
      </c>
      <c r="C688" s="8" t="s">
        <v>13</v>
      </c>
      <c r="D688" s="9">
        <v>42927</v>
      </c>
      <c r="E688" s="10">
        <f t="shared" ca="1" si="62"/>
        <v>7</v>
      </c>
      <c r="F688" s="18" t="str">
        <f t="shared" ca="1" si="63"/>
        <v>Lead</v>
      </c>
      <c r="G688" s="7" t="s">
        <v>42</v>
      </c>
      <c r="H688" s="8" t="s">
        <v>15</v>
      </c>
      <c r="I688" s="8" t="s">
        <v>29</v>
      </c>
      <c r="J688" s="8">
        <v>2819</v>
      </c>
      <c r="K688" s="8">
        <f t="shared" si="64"/>
        <v>33828</v>
      </c>
      <c r="L688" s="8">
        <v>5</v>
      </c>
      <c r="M688" s="8">
        <v>0</v>
      </c>
      <c r="N688" s="8">
        <v>0</v>
      </c>
      <c r="O688" s="8">
        <f t="shared" si="65"/>
        <v>0</v>
      </c>
      <c r="P688" s="18">
        <v>0</v>
      </c>
      <c r="Q688" s="8" t="str">
        <f t="shared" ca="1" si="61"/>
        <v>No promotion</v>
      </c>
      <c r="R688" s="10">
        <f t="shared" si="66"/>
        <v>33828</v>
      </c>
    </row>
    <row r="689" spans="1:18" ht="15" x14ac:dyDescent="0.25">
      <c r="A689" s="11">
        <v>688</v>
      </c>
      <c r="B689" s="12" t="s">
        <v>724</v>
      </c>
      <c r="C689" s="12" t="s">
        <v>13</v>
      </c>
      <c r="D689" s="13">
        <v>43250</v>
      </c>
      <c r="E689" s="14">
        <f t="shared" ca="1" si="62"/>
        <v>6</v>
      </c>
      <c r="F689" s="18" t="str">
        <f t="shared" ca="1" si="63"/>
        <v>Lead</v>
      </c>
      <c r="G689" s="11" t="s">
        <v>84</v>
      </c>
      <c r="H689" s="12" t="s">
        <v>15</v>
      </c>
      <c r="I689" s="12" t="s">
        <v>29</v>
      </c>
      <c r="J689" s="12">
        <v>2069</v>
      </c>
      <c r="K689" s="12">
        <f t="shared" si="64"/>
        <v>24828</v>
      </c>
      <c r="L689" s="12">
        <v>3</v>
      </c>
      <c r="M689" s="12">
        <v>0</v>
      </c>
      <c r="N689" s="12">
        <v>0</v>
      </c>
      <c r="O689" s="12">
        <f t="shared" si="65"/>
        <v>0</v>
      </c>
      <c r="P689" s="19">
        <v>10</v>
      </c>
      <c r="Q689" s="12" t="str">
        <f t="shared" ca="1" si="61"/>
        <v>No promotion</v>
      </c>
      <c r="R689" s="14">
        <f t="shared" si="66"/>
        <v>24828</v>
      </c>
    </row>
    <row r="690" spans="1:18" ht="15" x14ac:dyDescent="0.25">
      <c r="A690" s="3">
        <v>689</v>
      </c>
      <c r="B690" s="4" t="s">
        <v>725</v>
      </c>
      <c r="C690" s="4" t="s">
        <v>13</v>
      </c>
      <c r="D690" s="15">
        <v>44048</v>
      </c>
      <c r="E690" s="16">
        <f t="shared" ca="1" si="62"/>
        <v>4</v>
      </c>
      <c r="F690" s="18" t="str">
        <f t="shared" ca="1" si="63"/>
        <v>Senior</v>
      </c>
      <c r="G690" s="7" t="s">
        <v>40</v>
      </c>
      <c r="H690" s="8" t="s">
        <v>24</v>
      </c>
      <c r="I690" s="8" t="s">
        <v>29</v>
      </c>
      <c r="J690" s="8">
        <v>2606</v>
      </c>
      <c r="K690" s="8">
        <f t="shared" si="64"/>
        <v>31272</v>
      </c>
      <c r="L690" s="8">
        <v>5</v>
      </c>
      <c r="M690" s="8">
        <v>0</v>
      </c>
      <c r="N690" s="8">
        <v>0</v>
      </c>
      <c r="O690" s="8">
        <f t="shared" si="65"/>
        <v>0</v>
      </c>
      <c r="P690" s="18">
        <v>0</v>
      </c>
      <c r="Q690" s="8" t="str">
        <f t="shared" ca="1" si="61"/>
        <v>No promotion</v>
      </c>
      <c r="R690" s="10">
        <f t="shared" si="66"/>
        <v>31272</v>
      </c>
    </row>
    <row r="691" spans="1:18" ht="15" x14ac:dyDescent="0.25">
      <c r="G691" s="3"/>
      <c r="H691" s="4"/>
      <c r="I691" s="4"/>
      <c r="J691" s="4"/>
      <c r="K691" s="4"/>
      <c r="L691" s="4"/>
      <c r="M691" s="4"/>
      <c r="N691" s="4"/>
      <c r="O691" s="4"/>
      <c r="P691" s="20">
        <f>AVERAGE(P2:P690)</f>
        <v>13.702467343976778</v>
      </c>
      <c r="Q691" s="4"/>
      <c r="R691" s="16"/>
    </row>
  </sheetData>
  <autoFilter ref="F1:F69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97"/>
  <sheetViews>
    <sheetView topLeftCell="B1" zoomScaleNormal="100" workbookViewId="0">
      <selection activeCell="B4" sqref="B4:C8"/>
    </sheetView>
  </sheetViews>
  <sheetFormatPr defaultRowHeight="15" x14ac:dyDescent="0.25"/>
  <cols>
    <col min="1" max="1" width="13.875" customWidth="1"/>
    <col min="2" max="2" width="17" customWidth="1"/>
    <col min="3" max="3" width="9.375" customWidth="1"/>
    <col min="4" max="4" width="7.375" customWidth="1"/>
    <col min="5" max="5" width="11.875" customWidth="1"/>
    <col min="14" max="14" width="17.375" customWidth="1"/>
    <col min="15" max="15" width="11.875" customWidth="1"/>
  </cols>
  <sheetData>
    <row r="3" spans="1:4" x14ac:dyDescent="0.25">
      <c r="A3" s="21" t="s">
        <v>738</v>
      </c>
      <c r="B3" t="s">
        <v>740</v>
      </c>
    </row>
    <row r="4" spans="1:4" x14ac:dyDescent="0.25">
      <c r="A4" s="22" t="s">
        <v>15</v>
      </c>
      <c r="B4" s="30">
        <v>379</v>
      </c>
      <c r="C4" s="22" t="s">
        <v>15</v>
      </c>
      <c r="D4">
        <v>379</v>
      </c>
    </row>
    <row r="5" spans="1:4" x14ac:dyDescent="0.25">
      <c r="A5" s="22" t="s">
        <v>206</v>
      </c>
      <c r="B5" s="30">
        <v>11</v>
      </c>
      <c r="C5" s="22" t="s">
        <v>206</v>
      </c>
      <c r="D5">
        <v>11</v>
      </c>
    </row>
    <row r="6" spans="1:4" x14ac:dyDescent="0.25">
      <c r="A6" s="22" t="s">
        <v>18</v>
      </c>
      <c r="B6" s="30">
        <v>90</v>
      </c>
      <c r="C6" s="22" t="s">
        <v>18</v>
      </c>
      <c r="D6">
        <v>90</v>
      </c>
    </row>
    <row r="7" spans="1:4" x14ac:dyDescent="0.25">
      <c r="A7" s="22" t="s">
        <v>38</v>
      </c>
      <c r="B7" s="30">
        <v>53</v>
      </c>
      <c r="C7" s="22" t="s">
        <v>38</v>
      </c>
      <c r="D7">
        <v>53</v>
      </c>
    </row>
    <row r="8" spans="1:4" x14ac:dyDescent="0.25">
      <c r="A8" s="22" t="s">
        <v>24</v>
      </c>
      <c r="B8" s="30">
        <v>156</v>
      </c>
      <c r="C8" s="22" t="s">
        <v>24</v>
      </c>
      <c r="D8">
        <v>156</v>
      </c>
    </row>
    <row r="9" spans="1:4" x14ac:dyDescent="0.25">
      <c r="A9" s="22" t="s">
        <v>750</v>
      </c>
      <c r="B9" s="30"/>
    </row>
    <row r="10" spans="1:4" x14ac:dyDescent="0.25">
      <c r="A10" s="22" t="s">
        <v>739</v>
      </c>
      <c r="B10" s="30">
        <v>689</v>
      </c>
    </row>
    <row r="15" spans="1:4" x14ac:dyDescent="0.25">
      <c r="A15" s="21" t="s">
        <v>738</v>
      </c>
      <c r="B15" t="s">
        <v>740</v>
      </c>
    </row>
    <row r="16" spans="1:4" x14ac:dyDescent="0.25">
      <c r="A16" s="22" t="s">
        <v>33</v>
      </c>
      <c r="B16" s="30">
        <v>84</v>
      </c>
    </row>
    <row r="17" spans="1:2" x14ac:dyDescent="0.25">
      <c r="A17" s="22" t="s">
        <v>84</v>
      </c>
      <c r="B17" s="30">
        <v>19</v>
      </c>
    </row>
    <row r="18" spans="1:2" x14ac:dyDescent="0.25">
      <c r="A18" s="22" t="s">
        <v>68</v>
      </c>
      <c r="B18" s="30">
        <v>13</v>
      </c>
    </row>
    <row r="19" spans="1:2" x14ac:dyDescent="0.25">
      <c r="A19" s="22" t="s">
        <v>113</v>
      </c>
      <c r="B19" s="30">
        <v>9</v>
      </c>
    </row>
    <row r="20" spans="1:2" x14ac:dyDescent="0.25">
      <c r="A20" s="22" t="s">
        <v>42</v>
      </c>
      <c r="B20" s="30">
        <v>58</v>
      </c>
    </row>
    <row r="21" spans="1:2" x14ac:dyDescent="0.25">
      <c r="A21" s="22" t="s">
        <v>35</v>
      </c>
      <c r="B21" s="30">
        <v>8</v>
      </c>
    </row>
    <row r="22" spans="1:2" x14ac:dyDescent="0.25">
      <c r="A22" s="22" t="s">
        <v>138</v>
      </c>
      <c r="B22" s="30">
        <v>7</v>
      </c>
    </row>
    <row r="23" spans="1:2" x14ac:dyDescent="0.25">
      <c r="A23" s="22" t="s">
        <v>40</v>
      </c>
      <c r="B23" s="30">
        <v>40</v>
      </c>
    </row>
    <row r="24" spans="1:2" x14ac:dyDescent="0.25">
      <c r="A24" s="22" t="s">
        <v>21</v>
      </c>
      <c r="B24" s="30">
        <v>8</v>
      </c>
    </row>
    <row r="25" spans="1:2" x14ac:dyDescent="0.25">
      <c r="A25" s="22" t="s">
        <v>23</v>
      </c>
      <c r="B25" s="30">
        <v>140</v>
      </c>
    </row>
    <row r="26" spans="1:2" x14ac:dyDescent="0.25">
      <c r="A26" s="22" t="s">
        <v>54</v>
      </c>
      <c r="B26" s="30">
        <v>5</v>
      </c>
    </row>
    <row r="27" spans="1:2" x14ac:dyDescent="0.25">
      <c r="A27" s="22" t="s">
        <v>45</v>
      </c>
      <c r="B27" s="30">
        <v>48</v>
      </c>
    </row>
    <row r="28" spans="1:2" x14ac:dyDescent="0.25">
      <c r="A28" s="22" t="s">
        <v>28</v>
      </c>
      <c r="B28" s="30">
        <v>34</v>
      </c>
    </row>
    <row r="29" spans="1:2" x14ac:dyDescent="0.25">
      <c r="A29" s="22" t="s">
        <v>65</v>
      </c>
      <c r="B29" s="30">
        <v>14</v>
      </c>
    </row>
    <row r="30" spans="1:2" x14ac:dyDescent="0.25">
      <c r="A30" s="22" t="s">
        <v>58</v>
      </c>
      <c r="B30" s="30">
        <v>67</v>
      </c>
    </row>
    <row r="31" spans="1:2" x14ac:dyDescent="0.25">
      <c r="A31" s="22" t="s">
        <v>14</v>
      </c>
      <c r="B31" s="30">
        <v>89</v>
      </c>
    </row>
    <row r="32" spans="1:2" x14ac:dyDescent="0.25">
      <c r="A32" s="22" t="s">
        <v>247</v>
      </c>
      <c r="B32" s="30">
        <v>5</v>
      </c>
    </row>
    <row r="33" spans="1:3" x14ac:dyDescent="0.25">
      <c r="A33" s="22" t="s">
        <v>100</v>
      </c>
      <c r="B33" s="30">
        <v>5</v>
      </c>
    </row>
    <row r="34" spans="1:3" x14ac:dyDescent="0.25">
      <c r="A34" s="22" t="s">
        <v>31</v>
      </c>
      <c r="B34" s="30">
        <v>20</v>
      </c>
    </row>
    <row r="35" spans="1:3" x14ac:dyDescent="0.25">
      <c r="A35" s="22" t="s">
        <v>56</v>
      </c>
      <c r="B35" s="30">
        <v>16</v>
      </c>
    </row>
    <row r="36" spans="1:3" x14ac:dyDescent="0.25">
      <c r="A36" s="22" t="s">
        <v>750</v>
      </c>
      <c r="B36" s="30"/>
    </row>
    <row r="37" spans="1:3" x14ac:dyDescent="0.25">
      <c r="A37" s="22" t="s">
        <v>739</v>
      </c>
      <c r="B37" s="30">
        <v>689</v>
      </c>
    </row>
    <row r="38" spans="1:3" x14ac:dyDescent="0.25">
      <c r="B38" s="21" t="s">
        <v>738</v>
      </c>
      <c r="C38" s="23" t="s">
        <v>742</v>
      </c>
    </row>
    <row r="39" spans="1:3" x14ac:dyDescent="0.25">
      <c r="B39" s="22" t="s">
        <v>33</v>
      </c>
      <c r="C39" s="2">
        <v>1952665.2</v>
      </c>
    </row>
    <row r="40" spans="1:3" x14ac:dyDescent="0.25">
      <c r="B40" s="22" t="s">
        <v>84</v>
      </c>
      <c r="C40" s="23">
        <v>458580.4</v>
      </c>
    </row>
    <row r="41" spans="1:3" x14ac:dyDescent="0.25">
      <c r="B41" s="22" t="s">
        <v>42</v>
      </c>
      <c r="C41" s="23">
        <v>1590552</v>
      </c>
    </row>
    <row r="42" spans="1:3" x14ac:dyDescent="0.25">
      <c r="B42" s="22" t="s">
        <v>40</v>
      </c>
      <c r="C42" s="23">
        <v>1014972.5999999999</v>
      </c>
    </row>
    <row r="43" spans="1:3" x14ac:dyDescent="0.25">
      <c r="B43" s="22" t="s">
        <v>23</v>
      </c>
      <c r="C43" s="23">
        <v>3367788.6</v>
      </c>
    </row>
    <row r="44" spans="1:3" x14ac:dyDescent="0.25">
      <c r="B44" s="22" t="s">
        <v>45</v>
      </c>
      <c r="C44" s="23">
        <v>1187208.2</v>
      </c>
    </row>
    <row r="45" spans="1:3" x14ac:dyDescent="0.25">
      <c r="B45" s="22" t="s">
        <v>28</v>
      </c>
      <c r="C45" s="23">
        <v>801600</v>
      </c>
    </row>
    <row r="46" spans="1:3" x14ac:dyDescent="0.25">
      <c r="B46" s="22" t="s">
        <v>58</v>
      </c>
      <c r="C46" s="23">
        <v>1675476.5999999999</v>
      </c>
    </row>
    <row r="47" spans="1:3" x14ac:dyDescent="0.25">
      <c r="B47" s="22" t="s">
        <v>14</v>
      </c>
      <c r="C47" s="23">
        <v>2193625.2000000002</v>
      </c>
    </row>
    <row r="48" spans="1:3" x14ac:dyDescent="0.25">
      <c r="B48" s="22" t="s">
        <v>31</v>
      </c>
      <c r="C48" s="23">
        <v>469548</v>
      </c>
    </row>
    <row r="49" spans="1:3" x14ac:dyDescent="0.25">
      <c r="B49" s="22" t="s">
        <v>739</v>
      </c>
      <c r="C49" s="23">
        <v>14712016.800000001</v>
      </c>
    </row>
    <row r="55" spans="1:3" x14ac:dyDescent="0.25">
      <c r="A55" s="21" t="s">
        <v>738</v>
      </c>
      <c r="B55" s="23" t="s">
        <v>740</v>
      </c>
    </row>
    <row r="56" spans="1:3" x14ac:dyDescent="0.25">
      <c r="A56" s="22" t="s">
        <v>407</v>
      </c>
      <c r="B56" s="30">
        <v>47</v>
      </c>
    </row>
    <row r="57" spans="1:3" x14ac:dyDescent="0.25">
      <c r="A57" s="22" t="s">
        <v>25</v>
      </c>
      <c r="B57" s="30">
        <v>251</v>
      </c>
    </row>
    <row r="58" spans="1:3" x14ac:dyDescent="0.25">
      <c r="A58" s="22" t="s">
        <v>29</v>
      </c>
      <c r="B58" s="30">
        <v>207</v>
      </c>
    </row>
    <row r="59" spans="1:3" x14ac:dyDescent="0.25">
      <c r="A59" s="22" t="s">
        <v>47</v>
      </c>
      <c r="B59" s="30">
        <v>65</v>
      </c>
    </row>
    <row r="60" spans="1:3" x14ac:dyDescent="0.25">
      <c r="A60" s="22" t="s">
        <v>16</v>
      </c>
      <c r="B60" s="30">
        <v>119</v>
      </c>
    </row>
    <row r="61" spans="1:3" x14ac:dyDescent="0.25">
      <c r="A61" s="22" t="s">
        <v>750</v>
      </c>
      <c r="B61" s="30"/>
    </row>
    <row r="62" spans="1:3" x14ac:dyDescent="0.25">
      <c r="A62" s="22" t="s">
        <v>739</v>
      </c>
      <c r="B62" s="30">
        <v>689</v>
      </c>
    </row>
    <row r="68" spans="1:15" x14ac:dyDescent="0.25">
      <c r="A68" s="21" t="s">
        <v>738</v>
      </c>
      <c r="B68" s="23" t="s">
        <v>740</v>
      </c>
    </row>
    <row r="69" spans="1:15" x14ac:dyDescent="0.25">
      <c r="A69" s="22" t="s">
        <v>741</v>
      </c>
      <c r="B69" s="30">
        <v>664</v>
      </c>
    </row>
    <row r="70" spans="1:15" x14ac:dyDescent="0.25">
      <c r="A70" s="22" t="s">
        <v>751</v>
      </c>
      <c r="B70" s="30">
        <v>25</v>
      </c>
    </row>
    <row r="71" spans="1:15" x14ac:dyDescent="0.25">
      <c r="A71" s="22" t="s">
        <v>750</v>
      </c>
      <c r="B71" s="30"/>
      <c r="N71" s="23" t="s">
        <v>742</v>
      </c>
    </row>
    <row r="72" spans="1:15" x14ac:dyDescent="0.25">
      <c r="A72" s="22" t="s">
        <v>739</v>
      </c>
      <c r="B72" s="30">
        <v>689</v>
      </c>
      <c r="N72" s="30">
        <v>17099898.199999996</v>
      </c>
      <c r="O72">
        <f>GETPIVOTDATA("New salry",$N$71)</f>
        <v>17099898.199999996</v>
      </c>
    </row>
    <row r="76" spans="1:15" x14ac:dyDescent="0.25">
      <c r="A76" s="21" t="s">
        <v>738</v>
      </c>
      <c r="B76" s="23" t="s">
        <v>740</v>
      </c>
    </row>
    <row r="77" spans="1:15" x14ac:dyDescent="0.25">
      <c r="A77" s="22" t="s">
        <v>747</v>
      </c>
      <c r="B77" s="30">
        <v>56</v>
      </c>
    </row>
    <row r="78" spans="1:15" x14ac:dyDescent="0.25">
      <c r="A78" s="22" t="s">
        <v>748</v>
      </c>
      <c r="B78" s="30">
        <v>208</v>
      </c>
    </row>
    <row r="79" spans="1:15" x14ac:dyDescent="0.25">
      <c r="A79" s="22" t="s">
        <v>749</v>
      </c>
      <c r="B79" s="30">
        <v>36</v>
      </c>
    </row>
    <row r="80" spans="1:15" x14ac:dyDescent="0.25">
      <c r="A80" s="22" t="s">
        <v>736</v>
      </c>
      <c r="B80" s="30">
        <v>389</v>
      </c>
    </row>
    <row r="81" spans="1:7" x14ac:dyDescent="0.25">
      <c r="A81" s="22" t="s">
        <v>750</v>
      </c>
      <c r="B81" s="30"/>
    </row>
    <row r="82" spans="1:7" x14ac:dyDescent="0.25">
      <c r="A82" s="22" t="s">
        <v>739</v>
      </c>
      <c r="B82" s="30">
        <v>689</v>
      </c>
    </row>
    <row r="84" spans="1:7" x14ac:dyDescent="0.25">
      <c r="A84" s="21" t="s">
        <v>738</v>
      </c>
      <c r="B84" s="23" t="s">
        <v>740</v>
      </c>
    </row>
    <row r="85" spans="1:7" x14ac:dyDescent="0.25">
      <c r="A85" s="22" t="s">
        <v>20</v>
      </c>
      <c r="B85" s="2">
        <v>240</v>
      </c>
      <c r="D85" t="s">
        <v>745</v>
      </c>
      <c r="E85" s="29">
        <f>GETPIVOTDATA("No",$A$84,"GENDER","FEMALE")/GETPIVOTDATA("No",$A$84)</f>
        <v>0.34833091436865021</v>
      </c>
      <c r="G85">
        <f>GETPIVOTDATA("No",$A$84,"GENDER","FEMALE")</f>
        <v>240</v>
      </c>
    </row>
    <row r="86" spans="1:7" x14ac:dyDescent="0.25">
      <c r="A86" s="22" t="s">
        <v>13</v>
      </c>
      <c r="B86" s="30">
        <v>449</v>
      </c>
      <c r="D86" t="s">
        <v>746</v>
      </c>
      <c r="E86" s="29">
        <f>GETPIVOTDATA("No",$A$84,"GENDER","MALE")/GETPIVOTDATA("No",$A$84)</f>
        <v>0.65166908563134973</v>
      </c>
    </row>
    <row r="87" spans="1:7" x14ac:dyDescent="0.25">
      <c r="A87" s="22" t="s">
        <v>750</v>
      </c>
      <c r="B87" s="30"/>
    </row>
    <row r="88" spans="1:7" x14ac:dyDescent="0.25">
      <c r="A88" s="22" t="s">
        <v>739</v>
      </c>
      <c r="B88" s="30">
        <v>689</v>
      </c>
    </row>
    <row r="89" spans="1:7" x14ac:dyDescent="0.25">
      <c r="A89" s="21" t="s">
        <v>744</v>
      </c>
      <c r="B89" s="21" t="s">
        <v>743</v>
      </c>
    </row>
    <row r="90" spans="1:7" x14ac:dyDescent="0.25">
      <c r="A90" s="21" t="s">
        <v>738</v>
      </c>
      <c r="B90" t="s">
        <v>20</v>
      </c>
      <c r="C90" t="s">
        <v>13</v>
      </c>
      <c r="D90" t="s">
        <v>750</v>
      </c>
      <c r="E90" t="s">
        <v>739</v>
      </c>
    </row>
    <row r="91" spans="1:7" x14ac:dyDescent="0.25">
      <c r="A91" s="22" t="s">
        <v>407</v>
      </c>
      <c r="B91" s="23">
        <v>8090</v>
      </c>
      <c r="C91" s="23">
        <v>15557</v>
      </c>
      <c r="D91" s="23"/>
      <c r="E91" s="23">
        <v>23647</v>
      </c>
    </row>
    <row r="92" spans="1:7" x14ac:dyDescent="0.25">
      <c r="A92" s="22" t="s">
        <v>25</v>
      </c>
      <c r="B92" s="23">
        <v>23814</v>
      </c>
      <c r="C92" s="23">
        <v>53829</v>
      </c>
      <c r="D92" s="23"/>
      <c r="E92" s="23">
        <v>77643</v>
      </c>
    </row>
    <row r="93" spans="1:7" x14ac:dyDescent="0.25">
      <c r="A93" s="22" t="s">
        <v>29</v>
      </c>
      <c r="B93" s="23">
        <v>30005</v>
      </c>
      <c r="C93" s="23">
        <v>44943</v>
      </c>
      <c r="D93" s="23"/>
      <c r="E93" s="23">
        <v>74948</v>
      </c>
    </row>
    <row r="94" spans="1:7" x14ac:dyDescent="0.25">
      <c r="A94" s="22" t="s">
        <v>47</v>
      </c>
      <c r="B94" s="23">
        <v>6336</v>
      </c>
      <c r="C94" s="23">
        <v>16972</v>
      </c>
      <c r="D94" s="23"/>
      <c r="E94" s="23">
        <v>23308</v>
      </c>
    </row>
    <row r="95" spans="1:7" x14ac:dyDescent="0.25">
      <c r="A95" s="22" t="s">
        <v>16</v>
      </c>
      <c r="B95" s="23">
        <v>12696</v>
      </c>
      <c r="C95" s="23">
        <v>25463</v>
      </c>
      <c r="D95" s="23"/>
      <c r="E95" s="23">
        <v>38159</v>
      </c>
    </row>
    <row r="96" spans="1:7" x14ac:dyDescent="0.25">
      <c r="A96" s="22" t="s">
        <v>750</v>
      </c>
      <c r="B96" s="23"/>
      <c r="C96" s="23"/>
      <c r="D96" s="23"/>
      <c r="E96" s="23"/>
    </row>
    <row r="97" spans="1:5" x14ac:dyDescent="0.25">
      <c r="A97" s="22" t="s">
        <v>739</v>
      </c>
      <c r="B97" s="23">
        <v>80941</v>
      </c>
      <c r="C97" s="23">
        <v>156764</v>
      </c>
      <c r="D97" s="23"/>
      <c r="E97" s="23">
        <v>237705</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X41"/>
  <sheetViews>
    <sheetView showGridLines="0" tabSelected="1" zoomScale="60" zoomScaleNormal="60" workbookViewId="0">
      <selection activeCell="AD6" sqref="AD6"/>
    </sheetView>
  </sheetViews>
  <sheetFormatPr defaultRowHeight="14.25" x14ac:dyDescent="0.2"/>
  <cols>
    <col min="1" max="16384" width="9" style="33"/>
  </cols>
  <sheetData>
    <row r="2" spans="2:24" s="33" customFormat="1" ht="15" x14ac:dyDescent="0.2">
      <c r="B2" s="31"/>
      <c r="C2" s="32" t="s">
        <v>752</v>
      </c>
      <c r="D2" s="32"/>
      <c r="E2" s="31"/>
    </row>
    <row r="11" spans="2:24" s="33" customFormat="1" x14ac:dyDescent="0.2">
      <c r="X11" s="34"/>
    </row>
    <row r="13" spans="2:24" s="33" customFormat="1" ht="15" x14ac:dyDescent="0.25">
      <c r="H13" s="35"/>
    </row>
    <row r="41" spans="20:20" s="33" customFormat="1" x14ac:dyDescent="0.2">
      <c r="T41" s="36"/>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SOURCE</vt:lpstr>
      <vt:lpstr>WORK 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Khansa  hassan</dc:creator>
  <cp:lastModifiedBy>HP</cp:lastModifiedBy>
  <dcterms:created xsi:type="dcterms:W3CDTF">2024-09-08T04:07:31Z</dcterms:created>
  <dcterms:modified xsi:type="dcterms:W3CDTF">2024-10-04T06:56:02Z</dcterms:modified>
</cp:coreProperties>
</file>