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area\tsai\era1-assignments\S2\"/>
    </mc:Choice>
  </mc:AlternateContent>
  <xr:revisionPtr revIDLastSave="0" documentId="13_ncr:1_{E191A637-2DDF-44A9-A649-419E135C4D65}" xr6:coauthVersionLast="47" xr6:coauthVersionMax="47" xr10:uidLastSave="{00000000-0000-0000-0000-000000000000}"/>
  <bookViews>
    <workbookView xWindow="-108" yWindow="-108" windowWidth="23256" windowHeight="12456" xr2:uid="{B18E91B4-3050-4790-9A1D-8ED96D8049E1}"/>
  </bookViews>
  <sheets>
    <sheet name="Sheet1" sheetId="1" r:id="rId1"/>
    <sheet name="Bigger RF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3" l="1"/>
  <c r="K20" i="3" s="1"/>
  <c r="K18" i="3"/>
  <c r="K17" i="3"/>
  <c r="K15" i="3"/>
  <c r="K16" i="3" s="1"/>
  <c r="K14" i="3"/>
  <c r="K4" i="3"/>
  <c r="K5" i="3" s="1"/>
  <c r="K6" i="3" s="1"/>
  <c r="K7" i="3" s="1"/>
  <c r="K8" i="3" s="1"/>
  <c r="K9" i="3" s="1"/>
  <c r="K10" i="3" s="1"/>
  <c r="K11" i="3" s="1"/>
  <c r="K12" i="3" s="1"/>
  <c r="K13" i="3" s="1"/>
  <c r="K3" i="3"/>
  <c r="J2" i="3"/>
  <c r="B3" i="3" s="1"/>
  <c r="J3" i="3" s="1"/>
  <c r="B4" i="3" s="1"/>
  <c r="J4" i="3" s="1"/>
  <c r="B5" i="3" s="1"/>
  <c r="J5" i="3" s="1"/>
  <c r="B6" i="3" s="1"/>
  <c r="J6" i="3" s="1"/>
  <c r="B7" i="3" s="1"/>
  <c r="J7" i="3" s="1"/>
  <c r="B8" i="3" s="1"/>
  <c r="I2" i="3"/>
  <c r="G3" i="3" s="1"/>
  <c r="I3" i="3" s="1"/>
  <c r="G4" i="3" s="1"/>
  <c r="I4" i="3" s="1"/>
  <c r="G5" i="3" s="1"/>
  <c r="I5" i="3" s="1"/>
  <c r="G6" i="3" s="1"/>
  <c r="I6" i="3" s="1"/>
  <c r="G7" i="3" s="1"/>
  <c r="I7" i="3" s="1"/>
  <c r="G8" i="3" s="1"/>
  <c r="I8" i="3" s="1"/>
  <c r="G9" i="3" s="1"/>
  <c r="I9" i="3" s="1"/>
  <c r="G10" i="3" s="1"/>
  <c r="I10" i="3" s="1"/>
  <c r="G11" i="3" s="1"/>
  <c r="I11" i="3" s="1"/>
  <c r="G12" i="3" s="1"/>
  <c r="I12" i="3" s="1"/>
  <c r="G13" i="3" s="1"/>
  <c r="I13" i="3" s="1"/>
  <c r="G14" i="3" s="1"/>
  <c r="I14" i="3" s="1"/>
  <c r="G15" i="3" s="1"/>
  <c r="I15" i="3" s="1"/>
  <c r="G16" i="3" s="1"/>
  <c r="I16" i="3" s="1"/>
  <c r="G17" i="3" s="1"/>
  <c r="I17" i="3" s="1"/>
  <c r="G18" i="3" s="1"/>
  <c r="I18" i="3" s="1"/>
  <c r="G19" i="3" s="1"/>
  <c r="I19" i="3" s="1"/>
  <c r="G20" i="3" s="1"/>
  <c r="I20" i="3" s="1"/>
  <c r="H2" i="3"/>
  <c r="F3" i="3" s="1"/>
  <c r="I2" i="1"/>
  <c r="A3" i="1" s="1"/>
  <c r="I3" i="1" s="1"/>
  <c r="A4" i="1" s="1"/>
  <c r="I4" i="1" s="1"/>
  <c r="A5" i="1" s="1"/>
  <c r="I5" i="1" s="1"/>
  <c r="A6" i="1" s="1"/>
  <c r="I6" i="1" s="1"/>
  <c r="A7" i="1" s="1"/>
  <c r="I7" i="1" s="1"/>
  <c r="H2" i="1"/>
  <c r="F3" i="1" s="1"/>
  <c r="H3" i="1" s="1"/>
  <c r="F4" i="1" s="1"/>
  <c r="H4" i="1" s="1"/>
  <c r="F5" i="1" s="1"/>
  <c r="H5" i="1" s="1"/>
  <c r="F6" i="1" s="1"/>
  <c r="H6" i="1" s="1"/>
  <c r="F7" i="1" s="1"/>
  <c r="H7" i="1" s="1"/>
  <c r="G2" i="1"/>
  <c r="E3" i="1" s="1"/>
  <c r="G3" i="1" s="1"/>
  <c r="E4" i="1" s="1"/>
  <c r="J8" i="3" l="1"/>
  <c r="B9" i="3" s="1"/>
  <c r="N2" i="3"/>
  <c r="H3" i="3"/>
  <c r="F4" i="3" s="1"/>
  <c r="H4" i="3" s="1"/>
  <c r="F5" i="3" s="1"/>
  <c r="H5" i="3" s="1"/>
  <c r="F6" i="3" s="1"/>
  <c r="H6" i="3" s="1"/>
  <c r="F7" i="3" s="1"/>
  <c r="H7" i="3" s="1"/>
  <c r="F8" i="3" s="1"/>
  <c r="H8" i="3" s="1"/>
  <c r="F9" i="3" s="1"/>
  <c r="H9" i="3" s="1"/>
  <c r="F10" i="3" s="1"/>
  <c r="H10" i="3" s="1"/>
  <c r="F11" i="3" s="1"/>
  <c r="H11" i="3" s="1"/>
  <c r="F12" i="3" s="1"/>
  <c r="H12" i="3" s="1"/>
  <c r="F13" i="3" s="1"/>
  <c r="H13" i="3" s="1"/>
  <c r="F14" i="3" s="1"/>
  <c r="H14" i="3" s="1"/>
  <c r="F15" i="3" s="1"/>
  <c r="H15" i="3" s="1"/>
  <c r="F16" i="3" s="1"/>
  <c r="H16" i="3" s="1"/>
  <c r="F17" i="3" s="1"/>
  <c r="H17" i="3" s="1"/>
  <c r="F18" i="3" s="1"/>
  <c r="H18" i="3" s="1"/>
  <c r="F19" i="3" s="1"/>
  <c r="H19" i="3" s="1"/>
  <c r="F20" i="3" s="1"/>
  <c r="H20" i="3" s="1"/>
  <c r="G4" i="1"/>
  <c r="E5" i="1" s="1"/>
  <c r="G5" i="1" s="1"/>
  <c r="E6" i="1" s="1"/>
  <c r="G6" i="1" s="1"/>
  <c r="E7" i="1" s="1"/>
  <c r="G7" i="1" s="1"/>
  <c r="N6" i="3" l="1"/>
  <c r="N8" i="3"/>
  <c r="J9" i="3"/>
  <c r="B10" i="3" s="1"/>
  <c r="N3" i="3"/>
  <c r="N7" i="3"/>
  <c r="N4" i="3"/>
  <c r="N5" i="3"/>
  <c r="J10" i="3" l="1"/>
  <c r="B11" i="3" s="1"/>
  <c r="N9" i="3"/>
  <c r="J11" i="3" l="1"/>
  <c r="B12" i="3" s="1"/>
  <c r="N10" i="3"/>
  <c r="N11" i="3" l="1"/>
  <c r="J12" i="3"/>
  <c r="B13" i="3" s="1"/>
  <c r="J13" i="3" l="1"/>
  <c r="N12" i="3"/>
  <c r="N13" i="3" l="1"/>
  <c r="B14" i="3"/>
  <c r="J14" i="3" l="1"/>
  <c r="B15" i="3" s="1"/>
  <c r="J15" i="3" l="1"/>
  <c r="B16" i="3" s="1"/>
  <c r="N14" i="3"/>
  <c r="J16" i="3" l="1"/>
  <c r="B17" i="3" s="1"/>
  <c r="N15" i="3"/>
  <c r="J17" i="3" l="1"/>
  <c r="B18" i="3" s="1"/>
  <c r="N17" i="3"/>
  <c r="N16" i="3"/>
  <c r="J18" i="3" l="1"/>
  <c r="B19" i="3" s="1"/>
  <c r="J19" i="3" l="1"/>
  <c r="B20" i="3" s="1"/>
  <c r="N18" i="3"/>
  <c r="J20" i="3" l="1"/>
  <c r="N19" i="3"/>
  <c r="N20" i="3" l="1"/>
</calcChain>
</file>

<file path=xl/sharedStrings.xml><?xml version="1.0" encoding="utf-8"?>
<sst xmlns="http://schemas.openxmlformats.org/spreadsheetml/2006/main" count="53" uniqueCount="39">
  <si>
    <t>n_in</t>
  </si>
  <si>
    <t>p</t>
  </si>
  <si>
    <t>k</t>
  </si>
  <si>
    <t>s</t>
  </si>
  <si>
    <t>r_in</t>
  </si>
  <si>
    <t>j_in</t>
  </si>
  <si>
    <t>r_out</t>
  </si>
  <si>
    <t>j_out</t>
  </si>
  <si>
    <t>n_out</t>
  </si>
  <si>
    <t>Remarks</t>
  </si>
  <si>
    <t>This is a maxpool layer (2,2)</t>
  </si>
  <si>
    <t>The images are mnist (28x28)</t>
  </si>
  <si>
    <t>This is Conv2d layer (3x3 kernel, no padding, stride : 1 (default))</t>
  </si>
  <si>
    <t>There is no concept of receptive field in FC layers because they can see all neuron values.</t>
  </si>
  <si>
    <t>The images are CIFAR images (224x224)</t>
  </si>
  <si>
    <t>Details</t>
  </si>
  <si>
    <t>Conv_1</t>
  </si>
  <si>
    <t>k_out</t>
  </si>
  <si>
    <t>k_in</t>
  </si>
  <si>
    <t>Conv_2</t>
  </si>
  <si>
    <t>MaxPool_1</t>
  </si>
  <si>
    <t>MaxPool_2</t>
  </si>
  <si>
    <t>NA</t>
  </si>
  <si>
    <t>prev_k</t>
  </si>
  <si>
    <t>Conv_3</t>
  </si>
  <si>
    <t>Conv_4</t>
  </si>
  <si>
    <t>Conv_5</t>
  </si>
  <si>
    <t>Conv_6</t>
  </si>
  <si>
    <t>Conv_7</t>
  </si>
  <si>
    <t>MaxPool_3</t>
  </si>
  <si>
    <t>MaxPool_4</t>
  </si>
  <si>
    <t>MaxPool_5</t>
  </si>
  <si>
    <t>Conv_8</t>
  </si>
  <si>
    <t>Conv_9</t>
  </si>
  <si>
    <t>Conv_10</t>
  </si>
  <si>
    <t>Conv_11</t>
  </si>
  <si>
    <t>Conv_12</t>
  </si>
  <si>
    <t>Conv_13</t>
  </si>
  <si>
    <t>Conv_14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</si>
</sst>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wrapText="1"/>
    </xf>
    <xf numFmtId="0" fontId="0" fillId="0" borderId="9" xfId="0" applyNumberFormat="1" applyBorder="1"/>
    <xf numFmtId="0" fontId="0" fillId="0" borderId="1" xfId="0" applyNumberFormat="1" applyBorder="1"/>
  </cellXfs>
  <cellStyles count="1">
    <cellStyle name="Normal" xfId="0" builtinId="0"/>
  </cellStyles>
  <dxfs count="32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30481</xdr:colOff>
      <xdr:row>10</xdr:row>
      <xdr:rowOff>106680</xdr:rowOff>
    </xdr:from>
    <xdr:to>
      <xdr:col>6</xdr:col>
      <xdr:colOff>167641</xdr:colOff>
      <xdr:row>17</xdr:row>
      <xdr:rowOff>88489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826DDC-1A9A-A7E3-7A47-12C002B62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9281" y="1935480"/>
          <a:ext cx="1965960" cy="12619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30481</xdr:colOff>
      <xdr:row>23</xdr:row>
      <xdr:rowOff>106680</xdr:rowOff>
    </xdr:from>
    <xdr:to>
      <xdr:col>10</xdr:col>
      <xdr:colOff>60961</xdr:colOff>
      <xdr:row>30</xdr:row>
      <xdr:rowOff>88489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59A413-C451-44C5-9F18-F7F4DC731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9281" y="2118360"/>
          <a:ext cx="1965960" cy="126196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8B3692-B77F-4C17-8C4E-D6A19771F1B5}" name="Table1" displayName="Table1" ref="A1:J8" totalsRowShown="0" headerRowDxfId="31" headerRowBorderDxfId="30" tableBorderDxfId="29" totalsRowBorderDxfId="28">
  <autoFilter ref="A1:J8" xr:uid="{958B3692-B77F-4C17-8C4E-D6A19771F1B5}"/>
  <tableColumns count="10">
    <tableColumn id="1" xr3:uid="{095B6520-E92D-4488-9698-78E94DB58369}" name="n_in" dataDxfId="27">
      <calculatedColumnFormula>I1</calculatedColumnFormula>
    </tableColumn>
    <tableColumn id="2" xr3:uid="{0E9463DD-44B9-4D3D-BE73-1EB9E38D66DC}" name="p" dataDxfId="26"/>
    <tableColumn id="3" xr3:uid="{3A95E984-5CF5-41E2-96E6-40E466E0B6F3}" name="k" dataDxfId="25"/>
    <tableColumn id="4" xr3:uid="{1EAAE417-CD80-47BE-8BA4-C52369384419}" name="s" dataDxfId="24"/>
    <tableColumn id="5" xr3:uid="{A9DEF21E-7E95-443E-924E-467FE9ED09B4}" name="r_in" dataDxfId="23">
      <calculatedColumnFormula>G1</calculatedColumnFormula>
    </tableColumn>
    <tableColumn id="6" xr3:uid="{2E164A88-842F-41CB-AC71-A613D99F9DC0}" name="j_in" dataDxfId="22">
      <calculatedColumnFormula>H1</calculatedColumnFormula>
    </tableColumn>
    <tableColumn id="7" xr3:uid="{79ED0EB1-15F9-4B92-98EC-660476AEC6BF}" name="r_out" dataDxfId="21">
      <calculatedColumnFormula>E2+(C2-1)*F2</calculatedColumnFormula>
    </tableColumn>
    <tableColumn id="8" xr3:uid="{AF7F545E-C880-49AE-9973-5EF4372293C5}" name="j_out" dataDxfId="20">
      <calculatedColumnFormula>F2*D2</calculatedColumnFormula>
    </tableColumn>
    <tableColumn id="9" xr3:uid="{28FE8E78-22D1-4342-93BC-3DB5E28BC230}" name="n_out" dataDxfId="19">
      <calculatedColumnFormula>(A2+2*B2-C2)/D2+1</calculatedColumnFormula>
    </tableColumn>
    <tableColumn id="10" xr3:uid="{B65C4E03-ACDA-4ABD-AEDD-16581115A125}" name="Remarks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F59438-9BD6-4E46-B0F4-5076CB24670E}" name="Table13" displayName="Table13" ref="A1:N21" totalsRowShown="0" headerRowDxfId="17" headerRowBorderDxfId="15" tableBorderDxfId="16" totalsRowBorderDxfId="14">
  <autoFilter ref="A1:N21" xr:uid="{958B3692-B77F-4C17-8C4E-D6A19771F1B5}"/>
  <tableColumns count="14">
    <tableColumn id="11" xr3:uid="{66BD4370-5D95-4901-AE44-8A6312BBC14B}" name="Details" dataDxfId="4"/>
    <tableColumn id="1" xr3:uid="{FB8681AA-248F-411D-BB89-465263B9B08C}" name="n_in" dataDxfId="13">
      <calculatedColumnFormula>J1</calculatedColumnFormula>
    </tableColumn>
    <tableColumn id="2" xr3:uid="{EA7FB695-E953-4EE8-8A73-69B187AF7F4B}" name="p" dataDxfId="12"/>
    <tableColumn id="3" xr3:uid="{A763C0CB-BB1F-45E6-BC5E-F6A95B13666A}" name="k" dataDxfId="11"/>
    <tableColumn id="4" xr3:uid="{6CD20CDC-D844-4A5E-B5FC-AD351A2B9844}" name="s" dataDxfId="10"/>
    <tableColumn id="5" xr3:uid="{8FE9408F-5789-453D-A86A-0BCF6B500E8C}" name="r_in" dataDxfId="9">
      <calculatedColumnFormula>H1</calculatedColumnFormula>
    </tableColumn>
    <tableColumn id="6" xr3:uid="{AC612477-833F-45AC-BCE5-7056220499E4}" name="j_in" dataDxfId="8">
      <calculatedColumnFormula>I1</calculatedColumnFormula>
    </tableColumn>
    <tableColumn id="7" xr3:uid="{DB50822B-2DCC-4985-844F-037D787FF908}" name="r_out" dataDxfId="7">
      <calculatedColumnFormula>F2+(D2-1)*G2</calculatedColumnFormula>
    </tableColumn>
    <tableColumn id="8" xr3:uid="{9D828699-D4BE-43D5-B55D-69905453D30B}" name="j_out" dataDxfId="6">
      <calculatedColumnFormula>G2*E2</calculatedColumnFormula>
    </tableColumn>
    <tableColumn id="9" xr3:uid="{5985E317-72F7-4BB1-9780-3D701C01DB43}" name="n_out" dataDxfId="5">
      <calculatedColumnFormula>(B2+2*C2-D2)/E2+1</calculatedColumnFormula>
    </tableColumn>
    <tableColumn id="14" xr3:uid="{49BA0E0E-465D-4EDF-8894-BE6B50B962DD}" name="prev_k" dataDxfId="1">
      <calculatedColumnFormula>M1</calculatedColumnFormula>
    </tableColumn>
    <tableColumn id="13" xr3:uid="{5D5D3CDF-FFA1-407C-8155-39A37E80A93D}" name="k_in" dataDxfId="2"/>
    <tableColumn id="12" xr3:uid="{88E900A9-F0B6-4A9C-8448-8BEEED31D99E}" name="k_out" dataDxfId="3"/>
    <tableColumn id="10" xr3:uid="{BF1A2631-74EA-47BD-AF48-7BF3DD44D461}" name="Remarks" dataDxfId="0">
      <calculatedColumnFormula>CONCATENATE("I: ",Table13[[#This Row],[n_in]],"x",Table13[[#This Row],[n_in]],"x", IF(Table13[[#This Row],[k_in]]="",Table13[[#This Row],[prev_k]],Table13[[#This Row],[k_in]]), "  O: ", Table13[[#This Row],[n_out]], "x", Table13[[#This Row],[n_out]], "x", IF(Table13[[#This Row],[k_out]]="", Table13[[#This Row],[prev_k]], Table13[[#This Row],[k_out]]), " RF: ", Table13[[#This Row],[r_out]], "x", Table13[[#This Row],[r_out]])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053EB-3CEB-42C8-BE69-504C780321B5}">
  <dimension ref="A1:J10"/>
  <sheetViews>
    <sheetView tabSelected="1" workbookViewId="0"/>
  </sheetViews>
  <sheetFormatPr defaultRowHeight="14.4" x14ac:dyDescent="0.3"/>
  <cols>
    <col min="10" max="10" width="57.77734375" customWidth="1"/>
  </cols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</row>
    <row r="2" spans="1:10" x14ac:dyDescent="0.3">
      <c r="A2" s="4">
        <v>28</v>
      </c>
      <c r="B2" s="5">
        <v>0</v>
      </c>
      <c r="C2" s="5">
        <v>3</v>
      </c>
      <c r="D2" s="5">
        <v>1</v>
      </c>
      <c r="E2" s="5">
        <v>1</v>
      </c>
      <c r="F2" s="5">
        <v>1</v>
      </c>
      <c r="G2" s="5">
        <f>E2+(C2-1)*F2</f>
        <v>3</v>
      </c>
      <c r="H2" s="5">
        <f>F2*D2</f>
        <v>1</v>
      </c>
      <c r="I2" s="6">
        <f>(A2+2*B2-C2)/D2+1</f>
        <v>26</v>
      </c>
      <c r="J2" s="2" t="s">
        <v>12</v>
      </c>
    </row>
    <row r="3" spans="1:10" x14ac:dyDescent="0.3">
      <c r="A3" s="4">
        <f>I2</f>
        <v>26</v>
      </c>
      <c r="B3" s="5">
        <v>0</v>
      </c>
      <c r="C3" s="5">
        <v>3</v>
      </c>
      <c r="D3" s="5">
        <v>1</v>
      </c>
      <c r="E3" s="5">
        <f>G2</f>
        <v>3</v>
      </c>
      <c r="F3" s="5">
        <f>H2</f>
        <v>1</v>
      </c>
      <c r="G3" s="5">
        <f>E3+(C3-1)*F3</f>
        <v>5</v>
      </c>
      <c r="H3" s="5">
        <f>F3*D3</f>
        <v>1</v>
      </c>
      <c r="I3" s="6">
        <f>(A3+2*B3-C3)/D3+1</f>
        <v>24</v>
      </c>
      <c r="J3" s="2" t="s">
        <v>12</v>
      </c>
    </row>
    <row r="4" spans="1:10" x14ac:dyDescent="0.3">
      <c r="A4" s="4">
        <f t="shared" ref="A4:A7" si="0">I3</f>
        <v>24</v>
      </c>
      <c r="B4" s="5">
        <v>0</v>
      </c>
      <c r="C4" s="5">
        <v>2</v>
      </c>
      <c r="D4" s="5">
        <v>2</v>
      </c>
      <c r="E4" s="5">
        <f t="shared" ref="E4:E7" si="1">G3</f>
        <v>5</v>
      </c>
      <c r="F4" s="5">
        <f t="shared" ref="F4:F7" si="2">H3</f>
        <v>1</v>
      </c>
      <c r="G4" s="5">
        <f t="shared" ref="G4:G7" si="3">E4+(C4-1)*F4</f>
        <v>6</v>
      </c>
      <c r="H4" s="5">
        <f t="shared" ref="H4:H7" si="4">F4*D4</f>
        <v>2</v>
      </c>
      <c r="I4" s="6">
        <f t="shared" ref="I4:I7" si="5">(A4+2*B4-C4)/D4+1</f>
        <v>12</v>
      </c>
      <c r="J4" s="5" t="s">
        <v>10</v>
      </c>
    </row>
    <row r="5" spans="1:10" x14ac:dyDescent="0.3">
      <c r="A5" s="4">
        <f t="shared" si="0"/>
        <v>12</v>
      </c>
      <c r="B5" s="5">
        <v>0</v>
      </c>
      <c r="C5" s="5">
        <v>3</v>
      </c>
      <c r="D5" s="5">
        <v>1</v>
      </c>
      <c r="E5" s="5">
        <f t="shared" si="1"/>
        <v>6</v>
      </c>
      <c r="F5" s="5">
        <f t="shared" si="2"/>
        <v>2</v>
      </c>
      <c r="G5" s="5">
        <f t="shared" si="3"/>
        <v>10</v>
      </c>
      <c r="H5" s="5">
        <f t="shared" si="4"/>
        <v>2</v>
      </c>
      <c r="I5" s="6">
        <f t="shared" si="5"/>
        <v>10</v>
      </c>
      <c r="J5" s="2" t="s">
        <v>12</v>
      </c>
    </row>
    <row r="6" spans="1:10" x14ac:dyDescent="0.3">
      <c r="A6" s="4">
        <f t="shared" si="0"/>
        <v>10</v>
      </c>
      <c r="B6" s="5">
        <v>0</v>
      </c>
      <c r="C6" s="5">
        <v>3</v>
      </c>
      <c r="D6" s="5">
        <v>1</v>
      </c>
      <c r="E6" s="5">
        <f t="shared" si="1"/>
        <v>10</v>
      </c>
      <c r="F6" s="5">
        <f t="shared" si="2"/>
        <v>2</v>
      </c>
      <c r="G6" s="5">
        <f t="shared" si="3"/>
        <v>14</v>
      </c>
      <c r="H6" s="5">
        <f t="shared" si="4"/>
        <v>2</v>
      </c>
      <c r="I6" s="6">
        <f t="shared" si="5"/>
        <v>8</v>
      </c>
      <c r="J6" s="2" t="s">
        <v>12</v>
      </c>
    </row>
    <row r="7" spans="1:10" x14ac:dyDescent="0.3">
      <c r="A7" s="7">
        <f t="shared" si="0"/>
        <v>8</v>
      </c>
      <c r="B7" s="8">
        <v>0</v>
      </c>
      <c r="C7" s="8">
        <v>2</v>
      </c>
      <c r="D7" s="8">
        <v>2</v>
      </c>
      <c r="E7" s="8">
        <f t="shared" si="1"/>
        <v>14</v>
      </c>
      <c r="F7" s="8">
        <f t="shared" si="2"/>
        <v>2</v>
      </c>
      <c r="G7" s="8">
        <f t="shared" si="3"/>
        <v>16</v>
      </c>
      <c r="H7" s="8">
        <f t="shared" si="4"/>
        <v>4</v>
      </c>
      <c r="I7" s="9">
        <f t="shared" si="5"/>
        <v>4</v>
      </c>
      <c r="J7" s="5" t="s">
        <v>10</v>
      </c>
    </row>
    <row r="8" spans="1:10" ht="28.8" x14ac:dyDescent="0.3">
      <c r="A8" s="7"/>
      <c r="B8" s="8"/>
      <c r="C8" s="8"/>
      <c r="D8" s="8"/>
      <c r="E8" s="8"/>
      <c r="F8" s="8"/>
      <c r="G8" s="8"/>
      <c r="H8" s="8"/>
      <c r="I8" s="9"/>
      <c r="J8" s="10" t="s">
        <v>13</v>
      </c>
    </row>
    <row r="10" spans="1:10" x14ac:dyDescent="0.3">
      <c r="J10" t="s">
        <v>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AB98D-1FF5-44AB-A6BC-4E09411F5D78}">
  <dimension ref="A1:P23"/>
  <sheetViews>
    <sheetView zoomScale="115" zoomScaleNormal="115" workbookViewId="0">
      <selection activeCell="K5" sqref="K5"/>
    </sheetView>
  </sheetViews>
  <sheetFormatPr defaultRowHeight="14.4" x14ac:dyDescent="0.3"/>
  <cols>
    <col min="1" max="1" width="10.21875" bestFit="1" customWidth="1"/>
    <col min="2" max="2" width="6.88671875" bestFit="1" customWidth="1"/>
    <col min="3" max="3" width="4.33203125" bestFit="1" customWidth="1"/>
    <col min="4" max="4" width="4.21875" bestFit="1" customWidth="1"/>
    <col min="5" max="6" width="4" bestFit="1" customWidth="1"/>
    <col min="7" max="7" width="6.44140625" bestFit="1" customWidth="1"/>
    <col min="8" max="8" width="6.33203125" bestFit="1" customWidth="1"/>
    <col min="9" max="9" width="7.77734375" bestFit="1" customWidth="1"/>
    <col min="10" max="10" width="7.6640625" bestFit="1" customWidth="1"/>
    <col min="11" max="11" width="9" bestFit="1" customWidth="1"/>
    <col min="12" max="12" width="6.77734375" bestFit="1" customWidth="1"/>
    <col min="14" max="14" width="39.77734375" customWidth="1"/>
    <col min="15" max="15" width="49.109375" customWidth="1"/>
    <col min="16" max="16" width="54.44140625" customWidth="1"/>
    <col min="17" max="17" width="57.77734375" customWidth="1"/>
  </cols>
  <sheetData>
    <row r="1" spans="1:14" x14ac:dyDescent="0.3">
      <c r="A1" s="1" t="s">
        <v>15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3" t="s">
        <v>23</v>
      </c>
      <c r="L1" s="3" t="s">
        <v>18</v>
      </c>
      <c r="M1" s="2" t="s">
        <v>17</v>
      </c>
      <c r="N1" s="2" t="s">
        <v>9</v>
      </c>
    </row>
    <row r="2" spans="1:14" x14ac:dyDescent="0.3">
      <c r="A2" s="4" t="s">
        <v>16</v>
      </c>
      <c r="B2" s="4">
        <v>224</v>
      </c>
      <c r="C2" s="5">
        <v>1</v>
      </c>
      <c r="D2" s="5">
        <v>3</v>
      </c>
      <c r="E2" s="5">
        <v>1</v>
      </c>
      <c r="F2" s="5">
        <v>1</v>
      </c>
      <c r="G2" s="5">
        <v>1</v>
      </c>
      <c r="H2" s="5">
        <f>F2+(D2-1)*G2</f>
        <v>3</v>
      </c>
      <c r="I2" s="5">
        <f>G2*E2</f>
        <v>1</v>
      </c>
      <c r="J2" s="6">
        <f>(B2+2*C2-D2)/E2+1</f>
        <v>224</v>
      </c>
      <c r="K2" s="6" t="s">
        <v>22</v>
      </c>
      <c r="L2" s="6">
        <v>3</v>
      </c>
      <c r="M2" s="5">
        <v>64</v>
      </c>
      <c r="N2" s="2" t="str">
        <f>CONCATENATE("I: ",Table13[[#This Row],[n_in]],"x",Table13[[#This Row],[n_in]],"x", IF(Table13[[#This Row],[k_in]]="",Table13[[#This Row],[prev_k]],Table13[[#This Row],[k_in]]), "  O: ", Table13[[#This Row],[n_out]], "x", Table13[[#This Row],[n_out]], "x", IF(Table13[[#This Row],[k_out]]="", Table13[[#This Row],[prev_k]], Table13[[#This Row],[k_out]]), " RF: ", Table13[[#This Row],[r_out]], "x", Table13[[#This Row],[r_out]])</f>
        <v>I: 224x224x3  O: 224x224x64 RF: 3x3</v>
      </c>
    </row>
    <row r="3" spans="1:14" x14ac:dyDescent="0.3">
      <c r="A3" s="4" t="s">
        <v>19</v>
      </c>
      <c r="B3" s="4">
        <f>J2</f>
        <v>224</v>
      </c>
      <c r="C3" s="5">
        <v>1</v>
      </c>
      <c r="D3" s="5">
        <v>3</v>
      </c>
      <c r="E3" s="5">
        <v>1</v>
      </c>
      <c r="F3" s="5">
        <f>H2</f>
        <v>3</v>
      </c>
      <c r="G3" s="5">
        <f>I2</f>
        <v>1</v>
      </c>
      <c r="H3" s="5">
        <f>F3+(D3-1)*G3</f>
        <v>5</v>
      </c>
      <c r="I3" s="5">
        <f>G3*E3</f>
        <v>1</v>
      </c>
      <c r="J3" s="6">
        <f>(B3+2*C3-D3)/E3+1</f>
        <v>224</v>
      </c>
      <c r="K3" s="6">
        <f>IF(M2="",K2,M2)</f>
        <v>64</v>
      </c>
      <c r="L3" s="6">
        <v>64</v>
      </c>
      <c r="M3" s="5">
        <v>64</v>
      </c>
      <c r="N3" s="2" t="str">
        <f>CONCATENATE("I: ",Table13[[#This Row],[n_in]],"x",Table13[[#This Row],[n_in]],"x", IF(Table13[[#This Row],[k_in]]="",Table13[[#This Row],[prev_k]],Table13[[#This Row],[k_in]]), "  O: ", Table13[[#This Row],[n_out]], "x", Table13[[#This Row],[n_out]], "x", IF(Table13[[#This Row],[k_out]]="", Table13[[#This Row],[prev_k]], Table13[[#This Row],[k_out]]), " RF: ", Table13[[#This Row],[r_out]], "x", Table13[[#This Row],[r_out]])</f>
        <v>I: 224x224x64  O: 224x224x64 RF: 5x5</v>
      </c>
    </row>
    <row r="4" spans="1:14" x14ac:dyDescent="0.3">
      <c r="A4" s="4" t="s">
        <v>20</v>
      </c>
      <c r="B4" s="4">
        <f t="shared" ref="B4:B7" si="0">J3</f>
        <v>224</v>
      </c>
      <c r="C4" s="5">
        <v>0</v>
      </c>
      <c r="D4" s="5">
        <v>2</v>
      </c>
      <c r="E4" s="5">
        <v>2</v>
      </c>
      <c r="F4" s="5">
        <f t="shared" ref="F4:G7" si="1">H3</f>
        <v>5</v>
      </c>
      <c r="G4" s="5">
        <f t="shared" si="1"/>
        <v>1</v>
      </c>
      <c r="H4" s="5">
        <f>F4+(D4-1)*G4</f>
        <v>6</v>
      </c>
      <c r="I4" s="5">
        <f t="shared" ref="I4:I7" si="2">G4*E4</f>
        <v>2</v>
      </c>
      <c r="J4" s="6">
        <f>(B4+2*C4-D4)/E4+1</f>
        <v>112</v>
      </c>
      <c r="K4" s="6">
        <f t="shared" ref="K4:K20" si="3">IF(M3="",K3,M3)</f>
        <v>64</v>
      </c>
      <c r="L4" s="6"/>
      <c r="M4" s="5"/>
      <c r="N4" s="5" t="str">
        <f>CONCATENATE("I: ",Table13[[#This Row],[n_in]],"x",Table13[[#This Row],[n_in]],"x", IF(Table13[[#This Row],[k_in]]="",Table13[[#This Row],[prev_k]],Table13[[#This Row],[k_in]]), "  O: ", Table13[[#This Row],[n_out]], "x", Table13[[#This Row],[n_out]], "x", IF(Table13[[#This Row],[k_out]]="", Table13[[#This Row],[prev_k]], Table13[[#This Row],[k_out]]), " RF: ", Table13[[#This Row],[r_out]], "x", Table13[[#This Row],[r_out]])</f>
        <v>I: 224x224x64  O: 112x112x64 RF: 6x6</v>
      </c>
    </row>
    <row r="5" spans="1:14" x14ac:dyDescent="0.3">
      <c r="A5" s="4" t="s">
        <v>24</v>
      </c>
      <c r="B5" s="4">
        <f t="shared" si="0"/>
        <v>112</v>
      </c>
      <c r="C5" s="5">
        <v>1</v>
      </c>
      <c r="D5" s="5">
        <v>3</v>
      </c>
      <c r="E5" s="5">
        <v>1</v>
      </c>
      <c r="F5" s="5">
        <f t="shared" si="1"/>
        <v>6</v>
      </c>
      <c r="G5" s="5">
        <f t="shared" si="1"/>
        <v>2</v>
      </c>
      <c r="H5" s="5">
        <f>F5+(D5-1)*G5</f>
        <v>10</v>
      </c>
      <c r="I5" s="5">
        <f t="shared" si="2"/>
        <v>2</v>
      </c>
      <c r="J5" s="6">
        <f>(B5+2*C5-D5)/E5+1</f>
        <v>112</v>
      </c>
      <c r="K5" s="6">
        <f t="shared" si="3"/>
        <v>64</v>
      </c>
      <c r="L5" s="6">
        <v>128</v>
      </c>
      <c r="M5" s="5">
        <v>128</v>
      </c>
      <c r="N5" s="2" t="str">
        <f>CONCATENATE("I: ",Table13[[#This Row],[n_in]],"x",Table13[[#This Row],[n_in]],"x", IF(Table13[[#This Row],[k_in]]="",Table13[[#This Row],[prev_k]],Table13[[#This Row],[k_in]]), "  O: ", Table13[[#This Row],[n_out]], "x", Table13[[#This Row],[n_out]], "x", IF(Table13[[#This Row],[k_out]]="", Table13[[#This Row],[prev_k]], Table13[[#This Row],[k_out]]), " RF: ", Table13[[#This Row],[r_out]], "x", Table13[[#This Row],[r_out]])</f>
        <v>I: 112x112x128  O: 112x112x128 RF: 10x10</v>
      </c>
    </row>
    <row r="6" spans="1:14" x14ac:dyDescent="0.3">
      <c r="A6" s="4" t="s">
        <v>25</v>
      </c>
      <c r="B6" s="4">
        <f t="shared" si="0"/>
        <v>112</v>
      </c>
      <c r="C6" s="5">
        <v>1</v>
      </c>
      <c r="D6" s="5">
        <v>3</v>
      </c>
      <c r="E6" s="5">
        <v>1</v>
      </c>
      <c r="F6" s="5">
        <f t="shared" si="1"/>
        <v>10</v>
      </c>
      <c r="G6" s="5">
        <f t="shared" si="1"/>
        <v>2</v>
      </c>
      <c r="H6" s="5">
        <f>F6+(D6-1)*G6</f>
        <v>14</v>
      </c>
      <c r="I6" s="5">
        <f t="shared" si="2"/>
        <v>2</v>
      </c>
      <c r="J6" s="6">
        <f>(B6+2*C6-D6)/E6+1</f>
        <v>112</v>
      </c>
      <c r="K6" s="6">
        <f t="shared" si="3"/>
        <v>128</v>
      </c>
      <c r="L6" s="6">
        <v>128</v>
      </c>
      <c r="M6" s="5">
        <v>128</v>
      </c>
      <c r="N6" s="2" t="str">
        <f>CONCATENATE("I: ",Table13[[#This Row],[n_in]],"x",Table13[[#This Row],[n_in]],"x", IF(Table13[[#This Row],[k_in]]="",Table13[[#This Row],[prev_k]],Table13[[#This Row],[k_in]]), "  O: ", Table13[[#This Row],[n_out]], "x", Table13[[#This Row],[n_out]], "x", IF(Table13[[#This Row],[k_out]]="", Table13[[#This Row],[prev_k]], Table13[[#This Row],[k_out]]), " RF: ", Table13[[#This Row],[r_out]], "x", Table13[[#This Row],[r_out]])</f>
        <v>I: 112x112x128  O: 112x112x128 RF: 14x14</v>
      </c>
    </row>
    <row r="7" spans="1:14" x14ac:dyDescent="0.3">
      <c r="A7" s="4" t="s">
        <v>21</v>
      </c>
      <c r="B7" s="7">
        <f t="shared" si="0"/>
        <v>112</v>
      </c>
      <c r="C7" s="8">
        <v>0</v>
      </c>
      <c r="D7" s="8">
        <v>2</v>
      </c>
      <c r="E7" s="8">
        <v>2</v>
      </c>
      <c r="F7" s="8">
        <f t="shared" si="1"/>
        <v>14</v>
      </c>
      <c r="G7" s="8">
        <f t="shared" si="1"/>
        <v>2</v>
      </c>
      <c r="H7" s="8">
        <f>F7+(D7-1)*G7</f>
        <v>16</v>
      </c>
      <c r="I7" s="8">
        <f t="shared" si="2"/>
        <v>4</v>
      </c>
      <c r="J7" s="9">
        <f>(B7+2*C7-D7)/E7+1</f>
        <v>56</v>
      </c>
      <c r="K7" s="6">
        <f t="shared" si="3"/>
        <v>128</v>
      </c>
      <c r="L7" s="9"/>
      <c r="M7" s="8"/>
      <c r="N7" s="5" t="str">
        <f>CONCATENATE("I: ",Table13[[#This Row],[n_in]],"x",Table13[[#This Row],[n_in]],"x", IF(Table13[[#This Row],[k_in]]="",Table13[[#This Row],[prev_k]],Table13[[#This Row],[k_in]]), "  O: ", Table13[[#This Row],[n_out]], "x", Table13[[#This Row],[n_out]], "x", IF(Table13[[#This Row],[k_out]]="", Table13[[#This Row],[prev_k]], Table13[[#This Row],[k_out]]), " RF: ", Table13[[#This Row],[r_out]], "x", Table13[[#This Row],[r_out]])</f>
        <v>I: 112x112x128  O: 56x56x128 RF: 16x16</v>
      </c>
    </row>
    <row r="8" spans="1:14" x14ac:dyDescent="0.3">
      <c r="A8" s="4" t="s">
        <v>26</v>
      </c>
      <c r="B8" s="4">
        <f t="shared" ref="B8:B13" si="4">J7</f>
        <v>56</v>
      </c>
      <c r="C8" s="5">
        <v>1</v>
      </c>
      <c r="D8" s="5">
        <v>3</v>
      </c>
      <c r="E8" s="5">
        <v>1</v>
      </c>
      <c r="F8" s="5">
        <f t="shared" ref="F8:F13" si="5">H7</f>
        <v>16</v>
      </c>
      <c r="G8" s="5">
        <f t="shared" ref="G8:G13" si="6">I7</f>
        <v>4</v>
      </c>
      <c r="H8" s="5">
        <f t="shared" ref="H8:H13" si="7">F8+(D8-1)*G8</f>
        <v>24</v>
      </c>
      <c r="I8" s="5">
        <f t="shared" ref="I8:I13" si="8">G8*E8</f>
        <v>4</v>
      </c>
      <c r="J8" s="6">
        <f t="shared" ref="J8:J13" si="9">(B8+2*C8-D8)/E8+1</f>
        <v>56</v>
      </c>
      <c r="K8" s="6">
        <f t="shared" si="3"/>
        <v>128</v>
      </c>
      <c r="L8" s="9">
        <v>256</v>
      </c>
      <c r="M8" s="8">
        <v>256</v>
      </c>
      <c r="N8" s="12" t="str">
        <f>CONCATENATE("I: ",Table13[[#This Row],[n_in]],"x",Table13[[#This Row],[n_in]],"x", IF(Table13[[#This Row],[k_in]]="",Table13[[#This Row],[prev_k]],Table13[[#This Row],[k_in]]), "  O: ", Table13[[#This Row],[n_out]], "x", Table13[[#This Row],[n_out]], "x", IF(Table13[[#This Row],[k_out]]="", Table13[[#This Row],[prev_k]], Table13[[#This Row],[k_out]]), " RF: ", Table13[[#This Row],[r_out]], "x", Table13[[#This Row],[r_out]])</f>
        <v>I: 56x56x256  O: 56x56x256 RF: 24x24</v>
      </c>
    </row>
    <row r="9" spans="1:14" x14ac:dyDescent="0.3">
      <c r="A9" s="4" t="s">
        <v>27</v>
      </c>
      <c r="B9" s="4">
        <f t="shared" si="4"/>
        <v>56</v>
      </c>
      <c r="C9" s="5">
        <v>1</v>
      </c>
      <c r="D9" s="5">
        <v>3</v>
      </c>
      <c r="E9" s="5">
        <v>1</v>
      </c>
      <c r="F9" s="5">
        <f t="shared" si="5"/>
        <v>24</v>
      </c>
      <c r="G9" s="5">
        <f t="shared" si="6"/>
        <v>4</v>
      </c>
      <c r="H9" s="5">
        <f t="shared" si="7"/>
        <v>32</v>
      </c>
      <c r="I9" s="5">
        <f t="shared" si="8"/>
        <v>4</v>
      </c>
      <c r="J9" s="6">
        <f t="shared" si="9"/>
        <v>56</v>
      </c>
      <c r="K9" s="6">
        <f t="shared" si="3"/>
        <v>256</v>
      </c>
      <c r="L9" s="9">
        <v>256</v>
      </c>
      <c r="M9" s="8">
        <v>256</v>
      </c>
      <c r="N9" s="12" t="str">
        <f>CONCATENATE("I: ",Table13[[#This Row],[n_in]],"x",Table13[[#This Row],[n_in]],"x", IF(Table13[[#This Row],[k_in]]="",Table13[[#This Row],[prev_k]],Table13[[#This Row],[k_in]]), "  O: ", Table13[[#This Row],[n_out]], "x", Table13[[#This Row],[n_out]], "x", IF(Table13[[#This Row],[k_out]]="", Table13[[#This Row],[prev_k]], Table13[[#This Row],[k_out]]), " RF: ", Table13[[#This Row],[r_out]], "x", Table13[[#This Row],[r_out]])</f>
        <v>I: 56x56x256  O: 56x56x256 RF: 32x32</v>
      </c>
    </row>
    <row r="10" spans="1:14" x14ac:dyDescent="0.3">
      <c r="A10" s="4" t="s">
        <v>28</v>
      </c>
      <c r="B10" s="4">
        <f t="shared" si="4"/>
        <v>56</v>
      </c>
      <c r="C10" s="5">
        <v>1</v>
      </c>
      <c r="D10" s="5">
        <v>3</v>
      </c>
      <c r="E10" s="5">
        <v>1</v>
      </c>
      <c r="F10" s="5">
        <f t="shared" si="5"/>
        <v>32</v>
      </c>
      <c r="G10" s="5">
        <f t="shared" si="6"/>
        <v>4</v>
      </c>
      <c r="H10" s="5">
        <f t="shared" si="7"/>
        <v>40</v>
      </c>
      <c r="I10" s="5">
        <f t="shared" si="8"/>
        <v>4</v>
      </c>
      <c r="J10" s="6">
        <f t="shared" si="9"/>
        <v>56</v>
      </c>
      <c r="K10" s="6">
        <f t="shared" si="3"/>
        <v>256</v>
      </c>
      <c r="L10" s="9">
        <v>256</v>
      </c>
      <c r="M10" s="8">
        <v>256</v>
      </c>
      <c r="N10" s="12" t="str">
        <f>CONCATENATE("I: ",Table13[[#This Row],[n_in]],"x",Table13[[#This Row],[n_in]],"x", IF(Table13[[#This Row],[k_in]]="",Table13[[#This Row],[prev_k]],Table13[[#This Row],[k_in]]), "  O: ", Table13[[#This Row],[n_out]], "x", Table13[[#This Row],[n_out]], "x", IF(Table13[[#This Row],[k_out]]="", Table13[[#This Row],[prev_k]], Table13[[#This Row],[k_out]]), " RF: ", Table13[[#This Row],[r_out]], "x", Table13[[#This Row],[r_out]])</f>
        <v>I: 56x56x256  O: 56x56x256 RF: 40x40</v>
      </c>
    </row>
    <row r="11" spans="1:14" x14ac:dyDescent="0.3">
      <c r="A11" s="4" t="s">
        <v>29</v>
      </c>
      <c r="B11" s="4">
        <f t="shared" si="4"/>
        <v>56</v>
      </c>
      <c r="C11" s="5">
        <v>0</v>
      </c>
      <c r="D11" s="5">
        <v>2</v>
      </c>
      <c r="E11" s="5">
        <v>2</v>
      </c>
      <c r="F11" s="5">
        <f t="shared" si="5"/>
        <v>40</v>
      </c>
      <c r="G11" s="5">
        <f t="shared" si="6"/>
        <v>4</v>
      </c>
      <c r="H11" s="5">
        <f t="shared" si="7"/>
        <v>44</v>
      </c>
      <c r="I11" s="5">
        <f t="shared" si="8"/>
        <v>8</v>
      </c>
      <c r="J11" s="6">
        <f t="shared" si="9"/>
        <v>28</v>
      </c>
      <c r="K11" s="6">
        <f t="shared" si="3"/>
        <v>256</v>
      </c>
      <c r="L11" s="9"/>
      <c r="M11" s="8"/>
      <c r="N11" s="12" t="str">
        <f>CONCATENATE("I: ",Table13[[#This Row],[n_in]],"x",Table13[[#This Row],[n_in]],"x", IF(Table13[[#This Row],[k_in]]="",Table13[[#This Row],[prev_k]],Table13[[#This Row],[k_in]]), "  O: ", Table13[[#This Row],[n_out]], "x", Table13[[#This Row],[n_out]], "x", IF(Table13[[#This Row],[k_out]]="", Table13[[#This Row],[prev_k]], Table13[[#This Row],[k_out]]), " RF: ", Table13[[#This Row],[r_out]], "x", Table13[[#This Row],[r_out]])</f>
        <v>I: 56x56x256  O: 28x28x256 RF: 44x44</v>
      </c>
    </row>
    <row r="12" spans="1:14" x14ac:dyDescent="0.3">
      <c r="A12" s="4" t="s">
        <v>32</v>
      </c>
      <c r="B12" s="4">
        <f t="shared" si="4"/>
        <v>28</v>
      </c>
      <c r="C12" s="5">
        <v>1</v>
      </c>
      <c r="D12" s="5">
        <v>3</v>
      </c>
      <c r="E12" s="5">
        <v>1</v>
      </c>
      <c r="F12" s="5">
        <f t="shared" si="5"/>
        <v>44</v>
      </c>
      <c r="G12" s="5">
        <f t="shared" si="6"/>
        <v>8</v>
      </c>
      <c r="H12" s="5">
        <f t="shared" si="7"/>
        <v>60</v>
      </c>
      <c r="I12" s="5">
        <f t="shared" si="8"/>
        <v>8</v>
      </c>
      <c r="J12" s="6">
        <f t="shared" si="9"/>
        <v>28</v>
      </c>
      <c r="K12" s="6">
        <f t="shared" si="3"/>
        <v>256</v>
      </c>
      <c r="L12" s="9">
        <v>512</v>
      </c>
      <c r="M12" s="9">
        <v>512</v>
      </c>
      <c r="N12" s="12" t="str">
        <f>CONCATENATE("I: ",Table13[[#This Row],[n_in]],"x",Table13[[#This Row],[n_in]],"x", IF(Table13[[#This Row],[k_in]]="",Table13[[#This Row],[prev_k]],Table13[[#This Row],[k_in]]), "  O: ", Table13[[#This Row],[n_out]], "x", Table13[[#This Row],[n_out]], "x", IF(Table13[[#This Row],[k_out]]="", Table13[[#This Row],[prev_k]], Table13[[#This Row],[k_out]]), " RF: ", Table13[[#This Row],[r_out]], "x", Table13[[#This Row],[r_out]])</f>
        <v>I: 28x28x512  O: 28x28x512 RF: 60x60</v>
      </c>
    </row>
    <row r="13" spans="1:14" x14ac:dyDescent="0.3">
      <c r="A13" s="4" t="s">
        <v>33</v>
      </c>
      <c r="B13" s="4">
        <f t="shared" si="4"/>
        <v>28</v>
      </c>
      <c r="C13" s="5">
        <v>1</v>
      </c>
      <c r="D13" s="5">
        <v>3</v>
      </c>
      <c r="E13" s="5">
        <v>1</v>
      </c>
      <c r="F13" s="5">
        <f t="shared" si="5"/>
        <v>60</v>
      </c>
      <c r="G13" s="5">
        <f t="shared" si="6"/>
        <v>8</v>
      </c>
      <c r="H13" s="5">
        <f t="shared" si="7"/>
        <v>76</v>
      </c>
      <c r="I13" s="5">
        <f t="shared" si="8"/>
        <v>8</v>
      </c>
      <c r="J13" s="6">
        <f t="shared" si="9"/>
        <v>28</v>
      </c>
      <c r="K13" s="6">
        <f t="shared" si="3"/>
        <v>512</v>
      </c>
      <c r="L13" s="9">
        <v>512</v>
      </c>
      <c r="M13" s="9">
        <v>512</v>
      </c>
      <c r="N13" s="12" t="str">
        <f>CONCATENATE("I: ",Table13[[#This Row],[n_in]],"x",Table13[[#This Row],[n_in]],"x", IF(Table13[[#This Row],[k_in]]="",Table13[[#This Row],[prev_k]],Table13[[#This Row],[k_in]]), "  O: ", Table13[[#This Row],[n_out]], "x", Table13[[#This Row],[n_out]], "x", IF(Table13[[#This Row],[k_out]]="", Table13[[#This Row],[prev_k]], Table13[[#This Row],[k_out]]), " RF: ", Table13[[#This Row],[r_out]], "x", Table13[[#This Row],[r_out]])</f>
        <v>I: 28x28x512  O: 28x28x512 RF: 76x76</v>
      </c>
    </row>
    <row r="14" spans="1:14" x14ac:dyDescent="0.3">
      <c r="A14" s="4" t="s">
        <v>34</v>
      </c>
      <c r="B14" s="4">
        <f t="shared" ref="B14:B20" si="10">J13</f>
        <v>28</v>
      </c>
      <c r="C14" s="5">
        <v>1</v>
      </c>
      <c r="D14" s="5">
        <v>3</v>
      </c>
      <c r="E14" s="5">
        <v>1</v>
      </c>
      <c r="F14" s="5">
        <f t="shared" ref="F14:F20" si="11">H13</f>
        <v>76</v>
      </c>
      <c r="G14" s="5">
        <f t="shared" ref="G14:G20" si="12">I13</f>
        <v>8</v>
      </c>
      <c r="H14" s="5">
        <f t="shared" ref="H14:H20" si="13">F14+(D14-1)*G14</f>
        <v>92</v>
      </c>
      <c r="I14" s="5">
        <f t="shared" ref="I14:I20" si="14">G14*E14</f>
        <v>8</v>
      </c>
      <c r="J14" s="6">
        <f t="shared" ref="J14:J20" si="15">(B14+2*C14-D14)/E14+1</f>
        <v>28</v>
      </c>
      <c r="K14" s="6">
        <f t="shared" si="3"/>
        <v>512</v>
      </c>
      <c r="L14" s="9">
        <v>512</v>
      </c>
      <c r="M14" s="9">
        <v>512</v>
      </c>
      <c r="N14" s="12" t="str">
        <f>CONCATENATE("I: ",Table13[[#This Row],[n_in]],"x",Table13[[#This Row],[n_in]],"x", IF(Table13[[#This Row],[k_in]]="",Table13[[#This Row],[prev_k]],Table13[[#This Row],[k_in]]), "  O: ", Table13[[#This Row],[n_out]], "x", Table13[[#This Row],[n_out]], "x", IF(Table13[[#This Row],[k_out]]="", Table13[[#This Row],[prev_k]], Table13[[#This Row],[k_out]]), " RF: ", Table13[[#This Row],[r_out]], "x", Table13[[#This Row],[r_out]])</f>
        <v>I: 28x28x512  O: 28x28x512 RF: 92x92</v>
      </c>
    </row>
    <row r="15" spans="1:14" x14ac:dyDescent="0.3">
      <c r="A15" s="4" t="s">
        <v>30</v>
      </c>
      <c r="B15" s="4">
        <f t="shared" si="10"/>
        <v>28</v>
      </c>
      <c r="C15" s="8">
        <v>0</v>
      </c>
      <c r="D15" s="8">
        <v>2</v>
      </c>
      <c r="E15" s="8">
        <v>2</v>
      </c>
      <c r="F15" s="5">
        <f t="shared" si="11"/>
        <v>92</v>
      </c>
      <c r="G15" s="5">
        <f t="shared" si="12"/>
        <v>8</v>
      </c>
      <c r="H15" s="5">
        <f t="shared" si="13"/>
        <v>100</v>
      </c>
      <c r="I15" s="5">
        <f t="shared" si="14"/>
        <v>16</v>
      </c>
      <c r="J15" s="6">
        <f t="shared" si="15"/>
        <v>14</v>
      </c>
      <c r="K15" s="6">
        <f t="shared" si="3"/>
        <v>512</v>
      </c>
      <c r="L15" s="9"/>
      <c r="M15" s="8"/>
      <c r="N15" s="12" t="str">
        <f>CONCATENATE("I: ",Table13[[#This Row],[n_in]],"x",Table13[[#This Row],[n_in]],"x", IF(Table13[[#This Row],[k_in]]="",Table13[[#This Row],[prev_k]],Table13[[#This Row],[k_in]]), "  O: ", Table13[[#This Row],[n_out]], "x", Table13[[#This Row],[n_out]], "x", IF(Table13[[#This Row],[k_out]]="", Table13[[#This Row],[prev_k]], Table13[[#This Row],[k_out]]), " RF: ", Table13[[#This Row],[r_out]], "x", Table13[[#This Row],[r_out]])</f>
        <v>I: 28x28x512  O: 14x14x512 RF: 100x100</v>
      </c>
    </row>
    <row r="16" spans="1:14" x14ac:dyDescent="0.3">
      <c r="A16" s="4" t="s">
        <v>35</v>
      </c>
      <c r="B16" s="4">
        <f t="shared" si="10"/>
        <v>14</v>
      </c>
      <c r="C16" s="5">
        <v>1</v>
      </c>
      <c r="D16" s="5">
        <v>3</v>
      </c>
      <c r="E16" s="5">
        <v>1</v>
      </c>
      <c r="F16" s="5">
        <f t="shared" si="11"/>
        <v>100</v>
      </c>
      <c r="G16" s="5">
        <f t="shared" si="12"/>
        <v>16</v>
      </c>
      <c r="H16" s="5">
        <f t="shared" si="13"/>
        <v>132</v>
      </c>
      <c r="I16" s="5">
        <f t="shared" si="14"/>
        <v>16</v>
      </c>
      <c r="J16" s="6">
        <f t="shared" si="15"/>
        <v>14</v>
      </c>
      <c r="K16" s="6">
        <f t="shared" si="3"/>
        <v>512</v>
      </c>
      <c r="L16" s="9">
        <v>512</v>
      </c>
      <c r="M16" s="9">
        <v>512</v>
      </c>
      <c r="N16" s="12" t="str">
        <f>CONCATENATE("I: ",Table13[[#This Row],[n_in]],"x",Table13[[#This Row],[n_in]],"x", IF(Table13[[#This Row],[k_in]]="",Table13[[#This Row],[prev_k]],Table13[[#This Row],[k_in]]), "  O: ", Table13[[#This Row],[n_out]], "x", Table13[[#This Row],[n_out]], "x", IF(Table13[[#This Row],[k_out]]="", Table13[[#This Row],[prev_k]], Table13[[#This Row],[k_out]]), " RF: ", Table13[[#This Row],[r_out]], "x", Table13[[#This Row],[r_out]])</f>
        <v>I: 14x14x512  O: 14x14x512 RF: 132x132</v>
      </c>
    </row>
    <row r="17" spans="1:16" x14ac:dyDescent="0.3">
      <c r="A17" s="4" t="s">
        <v>36</v>
      </c>
      <c r="B17" s="4">
        <f t="shared" si="10"/>
        <v>14</v>
      </c>
      <c r="C17" s="5">
        <v>1</v>
      </c>
      <c r="D17" s="5">
        <v>3</v>
      </c>
      <c r="E17" s="5">
        <v>1</v>
      </c>
      <c r="F17" s="5">
        <f t="shared" si="11"/>
        <v>132</v>
      </c>
      <c r="G17" s="5">
        <f t="shared" si="12"/>
        <v>16</v>
      </c>
      <c r="H17" s="5">
        <f t="shared" si="13"/>
        <v>164</v>
      </c>
      <c r="I17" s="5">
        <f t="shared" si="14"/>
        <v>16</v>
      </c>
      <c r="J17" s="6">
        <f t="shared" si="15"/>
        <v>14</v>
      </c>
      <c r="K17" s="6">
        <f t="shared" si="3"/>
        <v>512</v>
      </c>
      <c r="L17" s="9">
        <v>512</v>
      </c>
      <c r="M17" s="9">
        <v>512</v>
      </c>
      <c r="N17" s="12" t="str">
        <f>CONCATENATE("I: ",Table13[[#This Row],[n_in]],"x",Table13[[#This Row],[n_in]],"x", IF(Table13[[#This Row],[k_in]]="",Table13[[#This Row],[prev_k]],Table13[[#This Row],[k_in]]), "  O: ", Table13[[#This Row],[n_out]], "x", Table13[[#This Row],[n_out]], "x", IF(Table13[[#This Row],[k_out]]="", Table13[[#This Row],[prev_k]], Table13[[#This Row],[k_out]]), " RF: ", Table13[[#This Row],[r_out]], "x", Table13[[#This Row],[r_out]])</f>
        <v>I: 14x14x512  O: 14x14x512 RF: 164x164</v>
      </c>
    </row>
    <row r="18" spans="1:16" x14ac:dyDescent="0.3">
      <c r="A18" s="4" t="s">
        <v>37</v>
      </c>
      <c r="B18" s="4">
        <f t="shared" si="10"/>
        <v>14</v>
      </c>
      <c r="C18" s="5">
        <v>1</v>
      </c>
      <c r="D18" s="5">
        <v>3</v>
      </c>
      <c r="E18" s="5">
        <v>1</v>
      </c>
      <c r="F18" s="5">
        <f t="shared" si="11"/>
        <v>164</v>
      </c>
      <c r="G18" s="5">
        <f t="shared" si="12"/>
        <v>16</v>
      </c>
      <c r="H18" s="5">
        <f t="shared" si="13"/>
        <v>196</v>
      </c>
      <c r="I18" s="5">
        <f t="shared" si="14"/>
        <v>16</v>
      </c>
      <c r="J18" s="6">
        <f t="shared" si="15"/>
        <v>14</v>
      </c>
      <c r="K18" s="6">
        <f t="shared" si="3"/>
        <v>512</v>
      </c>
      <c r="L18" s="9">
        <v>512</v>
      </c>
      <c r="M18" s="9">
        <v>512</v>
      </c>
      <c r="N18" s="12" t="str">
        <f>CONCATENATE("I: ",Table13[[#This Row],[n_in]],"x",Table13[[#This Row],[n_in]],"x", IF(Table13[[#This Row],[k_in]]="",Table13[[#This Row],[prev_k]],Table13[[#This Row],[k_in]]), "  O: ", Table13[[#This Row],[n_out]], "x", Table13[[#This Row],[n_out]], "x", IF(Table13[[#This Row],[k_out]]="", Table13[[#This Row],[prev_k]], Table13[[#This Row],[k_out]]), " RF: ", Table13[[#This Row],[r_out]], "x", Table13[[#This Row],[r_out]])</f>
        <v>I: 14x14x512  O: 14x14x512 RF: 196x196</v>
      </c>
    </row>
    <row r="19" spans="1:16" x14ac:dyDescent="0.3">
      <c r="A19" s="4" t="s">
        <v>31</v>
      </c>
      <c r="B19" s="4">
        <f t="shared" si="10"/>
        <v>14</v>
      </c>
      <c r="C19" s="8">
        <v>0</v>
      </c>
      <c r="D19" s="8">
        <v>2</v>
      </c>
      <c r="E19" s="8">
        <v>2</v>
      </c>
      <c r="F19" s="5">
        <f t="shared" si="11"/>
        <v>196</v>
      </c>
      <c r="G19" s="5">
        <f t="shared" si="12"/>
        <v>16</v>
      </c>
      <c r="H19" s="5">
        <f t="shared" si="13"/>
        <v>212</v>
      </c>
      <c r="I19" s="5">
        <f t="shared" si="14"/>
        <v>32</v>
      </c>
      <c r="J19" s="6">
        <f t="shared" si="15"/>
        <v>7</v>
      </c>
      <c r="K19" s="6">
        <f t="shared" si="3"/>
        <v>512</v>
      </c>
      <c r="L19" s="9"/>
      <c r="M19" s="8"/>
      <c r="N19" s="12" t="str">
        <f>CONCATENATE("I: ",Table13[[#This Row],[n_in]],"x",Table13[[#This Row],[n_in]],"x", IF(Table13[[#This Row],[k_in]]="",Table13[[#This Row],[prev_k]],Table13[[#This Row],[k_in]]), "  O: ", Table13[[#This Row],[n_out]], "x", Table13[[#This Row],[n_out]], "x", IF(Table13[[#This Row],[k_out]]="", Table13[[#This Row],[prev_k]], Table13[[#This Row],[k_out]]), " RF: ", Table13[[#This Row],[r_out]], "x", Table13[[#This Row],[r_out]])</f>
        <v>I: 14x14x512  O: 7x7x512 RF: 212x212</v>
      </c>
    </row>
    <row r="20" spans="1:16" x14ac:dyDescent="0.3">
      <c r="A20" s="7" t="s">
        <v>38</v>
      </c>
      <c r="B20" s="4">
        <f t="shared" si="10"/>
        <v>7</v>
      </c>
      <c r="C20" s="5">
        <v>0</v>
      </c>
      <c r="D20" s="5">
        <v>7</v>
      </c>
      <c r="E20" s="5">
        <v>1</v>
      </c>
      <c r="F20" s="5">
        <f t="shared" si="11"/>
        <v>212</v>
      </c>
      <c r="G20" s="5">
        <f t="shared" si="12"/>
        <v>32</v>
      </c>
      <c r="H20" s="5">
        <f t="shared" si="13"/>
        <v>404</v>
      </c>
      <c r="I20" s="5">
        <f t="shared" si="14"/>
        <v>32</v>
      </c>
      <c r="J20" s="6">
        <f t="shared" si="15"/>
        <v>1</v>
      </c>
      <c r="K20" s="6">
        <f t="shared" si="3"/>
        <v>512</v>
      </c>
      <c r="L20" s="9"/>
      <c r="M20" s="8"/>
      <c r="N20" s="12" t="str">
        <f>CONCATENATE("I: ",Table13[[#This Row],[n_in]],"x",Table13[[#This Row],[n_in]],"x", IF(Table13[[#This Row],[k_in]]="",Table13[[#This Row],[prev_k]],Table13[[#This Row],[k_in]]), "  O: ", Table13[[#This Row],[n_out]], "x", Table13[[#This Row],[n_out]], "x", IF(Table13[[#This Row],[k_out]]="", Table13[[#This Row],[prev_k]], Table13[[#This Row],[k_out]]), " RF: ", Table13[[#This Row],[r_out]], "x", Table13[[#This Row],[r_out]])</f>
        <v>I: 7x7x512  O: 1x1x512 RF: 404x404</v>
      </c>
    </row>
    <row r="21" spans="1:16" x14ac:dyDescent="0.3">
      <c r="A21" s="7"/>
      <c r="B21" s="4"/>
      <c r="C21" s="5"/>
      <c r="D21" s="5"/>
      <c r="E21" s="5"/>
      <c r="F21" s="5"/>
      <c r="G21" s="5"/>
      <c r="H21" s="5"/>
      <c r="I21" s="5"/>
      <c r="J21" s="6"/>
      <c r="K21" s="11"/>
      <c r="L21" s="9"/>
      <c r="M21" s="8"/>
      <c r="N21" s="12"/>
    </row>
    <row r="23" spans="1:16" x14ac:dyDescent="0.3">
      <c r="P23" t="s">
        <v>14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Bigger 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kumar behara</dc:creator>
  <cp:lastModifiedBy>praveen kumar behara</cp:lastModifiedBy>
  <dcterms:created xsi:type="dcterms:W3CDTF">2023-05-26T17:37:13Z</dcterms:created>
  <dcterms:modified xsi:type="dcterms:W3CDTF">2023-06-13T19:39:53Z</dcterms:modified>
</cp:coreProperties>
</file>