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yler\Documents\Excel Data Analytics class\Crowdfunding Analysis\"/>
    </mc:Choice>
  </mc:AlternateContent>
  <xr:revisionPtr revIDLastSave="0" documentId="13_ncr:1_{DAF3E93E-9603-4305-8C1E-C6370B8880FD}" xr6:coauthVersionLast="47" xr6:coauthVersionMax="47" xr10:uidLastSave="{00000000-0000-0000-0000-000000000000}"/>
  <bookViews>
    <workbookView xWindow="828" yWindow="-108" windowWidth="22320" windowHeight="13176" xr2:uid="{00000000-000D-0000-FFFF-FFFF00000000}"/>
  </bookViews>
  <sheets>
    <sheet name="Kickstarter" sheetId="1" r:id="rId1"/>
    <sheet name="Failed US Kickstarters" sheetId="10" r:id="rId2"/>
    <sheet name="Descriptive Statistics" sheetId="9" r:id="rId3"/>
    <sheet name="Successful US Kickstarters" sheetId="7" r:id="rId4"/>
    <sheet name="Edinburgh research" sheetId="6" r:id="rId5"/>
    <sheet name="Parent category success" sheetId="2" r:id="rId6"/>
    <sheet name="subcategory success" sheetId="3" r:id="rId7"/>
    <sheet name="outcomes based on launch" sheetId="5" r:id="rId8"/>
    <sheet name="Great Britain Musicals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9" l="1"/>
  <c r="C14" i="9"/>
  <c r="C6" i="9"/>
  <c r="C13" i="9"/>
  <c r="C5" i="9"/>
  <c r="C12" i="9"/>
  <c r="C4" i="9"/>
  <c r="B15" i="9"/>
  <c r="B14" i="9"/>
  <c r="B13" i="9"/>
  <c r="B12" i="9"/>
  <c r="B7" i="9"/>
  <c r="B6" i="9"/>
  <c r="B5" i="9"/>
  <c r="B4" i="9"/>
  <c r="C2" i="9"/>
  <c r="B2" i="9"/>
  <c r="C11" i="9"/>
  <c r="C3" i="9"/>
  <c r="C10" i="9"/>
  <c r="B11" i="9"/>
  <c r="B10" i="9"/>
  <c r="B3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 a="1"/>
  <c r="P2" i="1" s="1"/>
  <c r="O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9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<sst xmlns="http://schemas.openxmlformats.org/spreadsheetml/2006/main" count="38341" uniqueCount="8400">
  <si>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</si>
  <si>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</si>
  <si>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</si>
  <si>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</si>
  <si>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</si>
  <si>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</si>
  <si>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</si>
  <si>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</si>
  <si>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</si>
  <si>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</si>
  <si>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</si>
  <si>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</si>
  <si>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</si>
  <si>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</si>
  <si>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</si>
  <si>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</si>
  <si>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</si>
  <si>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</si>
  <si>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</si>
  <si>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</si>
  <si>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</si>
  <si>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</si>
  <si>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</si>
  <si>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</si>
  <si>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</si>
  <si>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</si>
  <si>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</si>
  <si>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</si>
  <si>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</si>
  <si>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</si>
  <si>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</si>
  <si>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</si>
  <si>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</si>
  <si>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</si>
  <si>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</si>
  <si>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</si>
  <si>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</si>
  <si>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</si>
  <si>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</si>
  <si>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</si>
  <si>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</si>
  <si>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</si>
  <si>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</si>
  <si>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</si>
  <si>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</si>
  <si>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</si>
  <si>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</si>
  <si>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</si>
  <si>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</si>
  <si>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</si>
  <si>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</si>
  <si>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</si>
  <si>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</si>
  <si>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</si>
  <si>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</si>
  <si>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</si>
  <si>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</si>
  <si>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</si>
  <si>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</si>
  <si>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</si>
  <si>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</si>
  <si>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</si>
  <si>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</si>
  <si>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</si>
  <si>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</si>
  <si>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</si>
  <si>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</si>
  <si>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</si>
  <si>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</si>
  <si>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</si>
  <si>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</si>
  <si>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</si>
  <si>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</si>
  <si>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</si>
  <si>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</si>
  <si>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</si>
  <si>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</si>
  <si>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</si>
  <si>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</si>
  <si>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</si>
  <si>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</si>
  <si>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</si>
  <si>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</si>
  <si>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</si>
  <si>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</si>
  <si>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</si>
  <si>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</si>
  <si>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</si>
  <si>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</si>
  <si>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</si>
  <si>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</si>
  <si>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</si>
  <si>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</si>
  <si>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</si>
  <si>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</si>
  <si>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</si>
  <si>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</si>
  <si>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</si>
  <si>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</si>
  <si>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</si>
  <si>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</si>
  <si>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</si>
  <si>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</si>
  <si>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</si>
  <si>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</si>
  <si>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</si>
  <si>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</si>
  <si>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</si>
  <si>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</si>
  <si>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</si>
  <si>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</si>
  <si>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</si>
  <si>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</si>
  <si>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</si>
  <si>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</si>
  <si>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</si>
  <si>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</si>
  <si>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</si>
  <si>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</si>
  <si>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</si>
  <si>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</si>
  <si>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</si>
  <si>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</si>
  <si>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</si>
  <si>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</si>
  <si>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</si>
  <si>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</si>
  <si>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</si>
  <si>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</si>
  <si>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</si>
  <si>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</si>
  <si>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</si>
  <si>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</si>
  <si>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</si>
  <si>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</si>
  <si>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</si>
  <si>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</si>
  <si>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</si>
  <si>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</si>
  <si>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</si>
  <si>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</si>
  <si>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</si>
  <si>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</si>
  <si>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</si>
  <si>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</si>
  <si>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</si>
  <si>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</si>
  <si>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</si>
  <si>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</si>
  <si>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</si>
  <si>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</si>
  <si>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</si>
  <si>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</si>
  <si>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</si>
  <si>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</si>
  <si>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</si>
  <si>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</si>
  <si>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</si>
  <si>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</si>
  <si>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</si>
  <si>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</si>
  <si>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</si>
  <si>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</si>
  <si>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</si>
  <si>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</si>
  <si>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</si>
  <si>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</si>
  <si>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</si>
  <si>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</si>
  <si>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</si>
  <si>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</si>
  <si>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</si>
  <si>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</si>
  <si>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</si>
  <si>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</si>
  <si>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</si>
  <si>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</si>
  <si>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</si>
  <si>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</si>
  <si>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</si>
  <si>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</si>
  <si>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</si>
  <si>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</si>
  <si>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</si>
  <si>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</si>
  <si>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</si>
  <si>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</si>
  <si>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</si>
  <si>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</si>
  <si>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</si>
  <si>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</si>
  <si>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</si>
  <si>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</si>
  <si>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</si>
  <si>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</si>
  <si>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</si>
  <si>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</si>
  <si>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</si>
  <si>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</si>
  <si>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</si>
  <si>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</si>
  <si>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</si>
  <si>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</si>
  <si>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</si>
  <si>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</si>
  <si>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</si>
  <si>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</si>
  <si>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</si>
  <si>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</si>
  <si>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</si>
  <si>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</si>
  <si>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</si>
  <si>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</si>
  <si>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</si>
  <si>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</si>
  <si>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</si>
  <si>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</si>
  <si>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</si>
  <si>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</si>
  <si>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</si>
  <si>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</si>
  <si>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</si>
  <si>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</si>
  <si>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</si>
  <si>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</si>
  <si>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</si>
  <si>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</si>
  <si>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</si>
  <si>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</si>
  <si>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</si>
  <si>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</si>
  <si>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</si>
  <si>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</si>
  <si>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</si>
  <si>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</si>
  <si>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</si>
  <si>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</si>
  <si>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</si>
  <si>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</si>
  <si>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</si>
  <si>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</si>
  <si>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</si>
  <si>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</si>
  <si>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</si>
  <si>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</si>
  <si>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</si>
  <si>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</si>
  <si>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</si>
  <si>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</si>
  <si>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</si>
  <si>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</si>
  <si>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</si>
  <si>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</si>
  <si>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</si>
  <si>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</si>
  <si>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</si>
  <si>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</si>
  <si>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</si>
  <si>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</si>
  <si>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</si>
  <si>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</si>
  <si>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</si>
  <si>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</si>
  <si>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</si>
  <si>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</si>
  <si>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</si>
  <si>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</si>
  <si>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</si>
  <si>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</si>
  <si>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</si>
  <si>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</si>
  <si>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</si>
  <si>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</si>
  <si>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</si>
  <si>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</si>
  <si>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</si>
  <si>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</si>
  <si>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</si>
  <si>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</si>
  <si>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</si>
  <si>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</si>
  <si>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</si>
  <si>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</si>
  <si>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</si>
  <si>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</si>
  <si>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</si>
  <si>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</si>
  <si>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</si>
  <si>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</si>
  <si>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</si>
  <si>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</si>
  <si>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</si>
  <si>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</si>
  <si>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</si>
  <si>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</si>
  <si>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</si>
  <si>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</si>
  <si>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</si>
  <si>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</si>
  <si>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</si>
  <si>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</si>
  <si>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</si>
  <si>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</si>
  <si>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</si>
  <si>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</si>
  <si>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</si>
  <si>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</si>
  <si>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</si>
  <si>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</si>
  <si>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</si>
  <si>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</si>
  <si>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</si>
  <si>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</si>
  <si>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</si>
  <si>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</si>
  <si>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</si>
  <si>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</si>
  <si>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</si>
  <si>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</si>
  <si>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</si>
  <si>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</si>
  <si>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</si>
  <si>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</si>
  <si>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</si>
  <si>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</si>
  <si>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</si>
  <si>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</si>
  <si>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</si>
  <si>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</si>
  <si>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</si>
  <si>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</si>
  <si>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</si>
  <si>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</si>
  <si>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</si>
  <si>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</si>
  <si>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</si>
  <si>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</si>
  <si>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</si>
  <si>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</si>
  <si>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</si>
  <si>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</si>
  <si>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</si>
  <si>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</si>
  <si>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</si>
  <si>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</si>
  <si>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</si>
  <si>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</si>
  <si>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</si>
  <si>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</si>
  <si>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</si>
  <si>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</si>
  <si>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</si>
  <si>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</si>
  <si>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</si>
  <si>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</si>
  <si>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</si>
  <si>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</si>
  <si>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</si>
  <si>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</si>
  <si>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</si>
  <si>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</si>
  <si>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</si>
  <si>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</si>
  <si>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</si>
  <si>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</si>
  <si>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</si>
  <si>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</si>
  <si>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</si>
  <si>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</si>
  <si>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</si>
  <si>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</si>
  <si>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</si>
  <si>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</si>
  <si>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</si>
  <si>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</si>
  <si>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</si>
  <si>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</si>
  <si>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</si>
  <si>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</si>
  <si>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</si>
  <si>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</si>
  <si>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</si>
  <si>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</si>
  <si>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</si>
  <si>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</si>
  <si>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</si>
  <si>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</si>
  <si>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</si>
  <si>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</si>
  <si>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</si>
  <si>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</si>
  <si>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</si>
  <si>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</si>
  <si>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</si>
  <si>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</si>
  <si>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</si>
  <si>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</si>
  <si>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</si>
  <si>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</si>
  <si>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</si>
  <si>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</si>
  <si>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</si>
  <si>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</si>
  <si>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</si>
  <si>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</si>
  <si>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</si>
  <si>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</si>
  <si>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</si>
  <si>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</si>
  <si>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</si>
  <si>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</si>
  <si>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</si>
  <si>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</si>
  <si>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</si>
  <si>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</si>
  <si>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</si>
  <si>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</si>
  <si>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</si>
  <si>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</si>
  <si>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</si>
  <si>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</si>
  <si>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</si>
  <si>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</si>
  <si>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</si>
  <si>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</si>
  <si>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</si>
  <si>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</si>
  <si>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</si>
  <si>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</si>
  <si>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</si>
  <si>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</si>
  <si>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</si>
  <si>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</si>
  <si>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</si>
  <si>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</si>
  <si>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</si>
  <si>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</si>
  <si>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</si>
  <si>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</si>
  <si>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</si>
  <si>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</si>
  <si>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</si>
  <si>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</si>
  <si>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</si>
  <si>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</si>
  <si>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</si>
  <si>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</si>
  <si>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</si>
  <si>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</si>
  <si>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</si>
  <si>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</si>
  <si>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</si>
  <si>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</si>
  <si>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</si>
  <si>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</si>
  <si>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</si>
  <si>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</si>
  <si>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</si>
  <si>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</si>
  <si>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</si>
  <si>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</si>
  <si>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</si>
  <si>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</si>
  <si>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</si>
  <si>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</si>
  <si>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</si>
  <si>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</si>
  <si>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</si>
  <si>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</si>
  <si>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</si>
  <si>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</si>
  <si>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</si>
  <si>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</si>
  <si>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</si>
  <si>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</si>
  <si>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</si>
  <si>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</si>
  <si>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</si>
  <si>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</si>
  <si>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</si>
  <si>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</si>
  <si>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</si>
  <si>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</si>
  <si>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</si>
  <si>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</si>
  <si>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</si>
  <si>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</si>
  <si>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</si>
  <si>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</si>
  <si>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</si>
  <si>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</si>
  <si>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</si>
  <si>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</si>
  <si>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</si>
  <si>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</si>
  <si>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</si>
  <si>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</si>
  <si>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</si>
  <si>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</si>
  <si>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</si>
  <si>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</si>
  <si>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</si>
  <si>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</si>
  <si>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</si>
  <si>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</si>
  <si>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</si>
  <si>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</si>
  <si>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</si>
  <si>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</si>
  <si>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</si>
  <si>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</si>
  <si>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</si>
  <si>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</si>
  <si>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</si>
  <si>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</si>
  <si>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</si>
  <si>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</si>
  <si>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</si>
  <si>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</si>
  <si>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</si>
  <si>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</si>
  <si>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</si>
  <si>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</si>
  <si>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</si>
  <si>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</si>
  <si>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</si>
  <si>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</si>
  <si>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</si>
  <si>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</si>
  <si>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</si>
  <si>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</si>
  <si>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</si>
  <si>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</si>
  <si>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</si>
  <si>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</si>
  <si>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</si>
  <si>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</si>
  <si>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</si>
  <si>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</si>
  <si>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</si>
  <si>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</si>
  <si>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</si>
  <si>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</si>
  <si>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</si>
  <si>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</si>
  <si>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</si>
  <si>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</si>
  <si>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</si>
  <si>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</si>
  <si>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</si>
  <si>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</si>
  <si>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</si>
  <si>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</si>
  <si>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</si>
  <si>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</si>
  <si>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</si>
  <si>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</si>
  <si>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</si>
  <si>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</si>
  <si>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</si>
  <si>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</si>
  <si>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</si>
  <si>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</si>
  <si>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</si>
  <si>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</si>
  <si>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</si>
  <si>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</si>
  <si>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</si>
  <si>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</si>
  <si>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</si>
  <si>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</si>
  <si>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</si>
  <si>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</si>
  <si>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</si>
  <si>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</si>
  <si>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</si>
  <si>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</si>
  <si>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</si>
  <si>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</si>
  <si>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</si>
  <si>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</si>
  <si>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</si>
  <si>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</si>
  <si>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</si>
  <si>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</si>
  <si>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</si>
  <si>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</si>
  <si>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</si>
  <si>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</si>
  <si>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</si>
  <si>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</si>
  <si>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</si>
  <si>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</si>
  <si>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</si>
  <si>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</si>
  <si>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</si>
  <si>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</si>
  <si>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</si>
  <si>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</si>
  <si>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</si>
  <si>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</si>
  <si>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</si>
  <si>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</si>
  <si>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</si>
  <si>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</si>
  <si>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</si>
  <si>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</si>
  <si>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</si>
  <si>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</si>
  <si>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</si>
  <si>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</si>
  <si>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</si>
  <si>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</si>
  <si>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</si>
  <si>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</si>
  <si>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</si>
  <si>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</si>
  <si>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</si>
  <si>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</si>
  <si>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</si>
  <si>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</si>
  <si>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</si>
  <si>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</si>
  <si>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</si>
  <si>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</si>
  <si>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</si>
  <si>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</si>
  <si>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</si>
  <si>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</si>
  <si>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</si>
  <si>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</si>
  <si>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</si>
  <si>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</si>
  <si>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</si>
  <si>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</si>
  <si>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</si>
  <si>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</si>
  <si>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</si>
  <si>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</si>
  <si>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</si>
  <si>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</si>
  <si>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</si>
  <si>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</si>
  <si>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</si>
  <si>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</si>
  <si>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</si>
  <si>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</si>
  <si>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</si>
  <si>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</si>
  <si>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</si>
  <si>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</si>
  <si>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</si>
  <si>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</si>
  <si>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</si>
  <si>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</si>
  <si>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</si>
  <si>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</si>
  <si>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</si>
  <si>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</si>
  <si>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</si>
  <si>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</si>
  <si>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</si>
  <si>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</si>
  <si>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</si>
  <si>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</si>
  <si>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</si>
  <si>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</si>
  <si>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</si>
  <si>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</si>
  <si>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</si>
  <si>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</si>
  <si>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</si>
  <si>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</si>
  <si>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</si>
  <si>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</si>
  <si>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</si>
  <si>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</si>
  <si>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</si>
  <si>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</si>
  <si>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</si>
  <si>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</si>
  <si>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</si>
  <si>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</si>
  <si>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</si>
  <si>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</si>
  <si>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</si>
  <si>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</si>
  <si>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</si>
  <si>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</si>
  <si>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</si>
  <si>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</si>
  <si>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</si>
  <si>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</si>
  <si>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</si>
  <si>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</si>
  <si>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</si>
  <si>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</si>
  <si>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</si>
  <si>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</si>
  <si>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</si>
  <si>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</si>
  <si>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</si>
  <si>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</si>
  <si>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</si>
  <si>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</si>
  <si>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</si>
  <si>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</si>
  <si>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</si>
  <si>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</si>
  <si>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</si>
  <si>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</si>
  <si>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</si>
  <si>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</si>
  <si>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</si>
  <si>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</si>
  <si>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</si>
  <si>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</si>
  <si>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</si>
  <si>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</si>
  <si>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</si>
  <si>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</si>
  <si>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</si>
  <si>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</si>
  <si>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</si>
  <si>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</si>
  <si>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</si>
  <si>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</si>
  <si>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</si>
  <si>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</si>
  <si>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</si>
  <si>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</si>
  <si>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</si>
  <si>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</si>
  <si>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</si>
  <si>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</si>
  <si>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</si>
  <si>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</si>
  <si>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</si>
  <si>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</si>
  <si>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</si>
  <si>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</si>
  <si>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</si>
  <si>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</si>
  <si>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</si>
  <si>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</si>
  <si>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</si>
  <si>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</si>
  <si>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</si>
  <si>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</si>
  <si>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</si>
  <si>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</si>
  <si>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</si>
  <si>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</si>
  <si>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</si>
  <si>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</si>
  <si>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</si>
  <si>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</si>
  <si>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</si>
  <si>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</si>
  <si>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</si>
  <si>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</si>
  <si>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</si>
  <si>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</si>
  <si>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</si>
  <si>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</si>
  <si>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</si>
  <si>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</si>
  <si>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</si>
  <si>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</si>
  <si>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</si>
  <si>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</si>
  <si>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</si>
  <si>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</si>
  <si>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</si>
  <si>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</si>
  <si>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</si>
  <si>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</si>
  <si>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</si>
  <si>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</si>
  <si>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</si>
  <si>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</si>
  <si>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</si>
  <si>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</si>
  <si>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</si>
  <si>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</si>
  <si>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</si>
  <si>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</si>
  <si>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</si>
  <si>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</si>
  <si>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</si>
  <si>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</si>
  <si>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</si>
  <si>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</si>
  <si>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</si>
  <si>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</si>
  <si>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</si>
  <si>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</si>
  <si>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</si>
  <si>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</si>
  <si>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</si>
  <si>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</si>
  <si>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</si>
  <si>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</si>
  <si>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</si>
  <si>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</si>
  <si>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</si>
  <si>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</si>
  <si>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</si>
  <si>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</si>
  <si>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</si>
  <si>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</si>
  <si>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</si>
  <si>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</si>
  <si>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</si>
  <si>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</si>
  <si>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</si>
  <si>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</si>
  <si>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</si>
  <si>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</si>
  <si>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</si>
  <si>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</si>
  <si>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</si>
  <si>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</si>
  <si>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</si>
  <si>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</si>
  <si>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</si>
  <si>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</si>
  <si>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</si>
  <si>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</si>
  <si>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</si>
  <si>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</si>
  <si>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</si>
  <si>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</si>
  <si>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</si>
  <si>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</si>
  <si>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</si>
  <si>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</si>
  <si>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</si>
  <si>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</si>
  <si>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</si>
  <si>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</si>
  <si>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</si>
  <si>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</si>
  <si>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</si>
  <si>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</si>
  <si>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</si>
  <si>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</si>
  <si>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</si>
  <si>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</si>
  <si>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</si>
  <si>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</si>
  <si>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</si>
  <si>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</si>
  <si>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</si>
  <si>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</si>
  <si>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</si>
  <si>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</si>
  <si>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</si>
  <si>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</si>
  <si>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</si>
  <si>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</si>
  <si>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</si>
  <si>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</si>
  <si>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</si>
  <si>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</si>
  <si>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</si>
  <si>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</si>
  <si>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</si>
  <si>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</si>
  <si>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</si>
  <si>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</si>
  <si>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</si>
  <si>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</si>
  <si>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</si>
  <si>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</si>
  <si>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</si>
  <si>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</si>
  <si>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</si>
  <si>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</si>
  <si>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</si>
  <si>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</si>
  <si>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</si>
  <si>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</si>
  <si>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</si>
  <si>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</si>
  <si>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</si>
  <si>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</si>
  <si>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</si>
  <si>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</si>
  <si>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</si>
  <si>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</si>
  <si>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</si>
  <si>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</si>
  <si>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</si>
  <si>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</si>
  <si>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</si>
  <si>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</si>
  <si>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</si>
  <si>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</si>
  <si>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</si>
  <si>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</si>
  <si>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</si>
  <si>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</si>
  <si>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</si>
  <si>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</si>
  <si>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</si>
  <si>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</si>
  <si>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</si>
  <si>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</si>
  <si>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</si>
  <si>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</si>
  <si>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</si>
  <si>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</si>
  <si>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</si>
  <si>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</si>
  <si>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</si>
  <si>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</si>
  <si>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</si>
  <si>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</si>
  <si>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</si>
  <si>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</si>
  <si>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</si>
  <si>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</si>
  <si>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</si>
  <si>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</si>
  <si>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</si>
  <si>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</si>
  <si>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</si>
  <si>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</si>
  <si>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</si>
  <si>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</si>
  <si>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</si>
  <si>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</si>
  <si>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</si>
  <si>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</si>
  <si>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</si>
  <si>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</si>
  <si>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</si>
  <si>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</si>
  <si>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</si>
  <si>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</si>
  <si>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</si>
  <si>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</si>
  <si>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</si>
  <si>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</si>
  <si>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</si>
  <si>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</si>
  <si>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</si>
  <si>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</si>
  <si>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</si>
  <si>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</si>
  <si>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</si>
  <si>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</si>
  <si>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</si>
  <si>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</si>
  <si>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</si>
  <si>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</si>
  <si>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</si>
  <si>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</si>
  <si>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</si>
  <si>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</si>
  <si>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</si>
  <si>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</si>
  <si>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</si>
  <si>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</si>
  <si>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</si>
  <si>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</si>
  <si>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</si>
  <si>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</si>
  <si>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</si>
  <si>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</si>
  <si>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</si>
  <si>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</si>
  <si>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</si>
  <si>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</si>
  <si>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</si>
  <si>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</si>
  <si>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</si>
  <si>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</si>
  <si>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</si>
  <si>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</si>
  <si>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</si>
  <si>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</si>
  <si>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</si>
  <si>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</si>
  <si>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</si>
  <si>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</si>
  <si>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</si>
  <si>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</si>
  <si>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</si>
  <si>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</si>
  <si>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</si>
  <si>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</si>
  <si>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</si>
  <si>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</si>
  <si>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</si>
  <si>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</si>
  <si>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</si>
  <si>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</si>
  <si>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</si>
  <si>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</si>
  <si>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</si>
  <si>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</si>
  <si>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</si>
  <si>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</si>
  <si>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</si>
  <si>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</si>
  <si>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</si>
  <si>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</si>
  <si>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</si>
  <si>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</si>
  <si>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</si>
  <si>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</si>
  <si>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</si>
  <si>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</si>
  <si>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</si>
  <si>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</si>
  <si>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</si>
  <si>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</si>
  <si>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</si>
  <si>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</si>
  <si>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</si>
  <si>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</si>
  <si>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</si>
  <si>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</si>
  <si>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</si>
  <si>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</si>
  <si>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</si>
  <si>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</si>
  <si>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</si>
  <si>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</si>
  <si>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</si>
  <si>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</si>
  <si>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</si>
  <si>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</si>
  <si>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</si>
  <si>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</si>
  <si>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</si>
  <si>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</si>
  <si>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</si>
  <si>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</si>
  <si>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</si>
  <si>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</si>
  <si>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</si>
  <si>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</si>
  <si>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</si>
  <si>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</si>
  <si>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</si>
  <si>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</si>
  <si>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</si>
  <si>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</si>
  <si>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</si>
  <si>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</si>
  <si>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</si>
  <si>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</si>
  <si>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</si>
  <si>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</si>
  <si>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</si>
  <si>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</si>
  <si>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</si>
  <si>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</si>
  <si>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</si>
  <si>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</si>
  <si>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</si>
  <si>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</si>
  <si>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</si>
  <si>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</si>
  <si>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</si>
  <si>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</si>
  <si>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</si>
  <si>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</si>
  <si>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</si>
  <si>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</si>
  <si>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</si>
  <si>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</si>
  <si>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</si>
  <si>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</si>
  <si>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</si>
  <si>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</si>
  <si>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</si>
  <si>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</si>
  <si>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</si>
  <si>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</si>
  <si>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</si>
  <si>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</si>
  <si>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</si>
  <si>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</si>
  <si>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</si>
  <si>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</si>
  <si>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</si>
  <si>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</si>
  <si>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</si>
  <si>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</si>
  <si>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</si>
  <si>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</si>
  <si>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</si>
  <si>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</si>
  <si>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</si>
  <si>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</si>
  <si>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</si>
  <si>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</si>
  <si>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</si>
  <si>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</si>
  <si>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</si>
  <si>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</si>
  <si>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</si>
  <si>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</si>
  <si>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</si>
  <si>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</si>
  <si>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</si>
  <si>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</si>
  <si>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</si>
  <si>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</si>
  <si>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</si>
  <si>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</si>
  <si>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</si>
  <si>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</si>
  <si>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</si>
  <si>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</si>
  <si>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</si>
  <si>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</si>
  <si>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</si>
  <si>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</si>
  <si>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</si>
  <si>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</si>
  <si>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</si>
  <si>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</si>
  <si>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</si>
  <si>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</si>
  <si>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</si>
  <si>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</si>
  <si>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</si>
  <si>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</si>
  <si>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</si>
  <si>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</si>
  <si>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</si>
  <si>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</si>
  <si>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</si>
  <si>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</si>
  <si>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</si>
  <si>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</si>
  <si>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</si>
  <si>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</si>
  <si>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</si>
  <si>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</si>
  <si>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</si>
  <si>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</si>
  <si>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</si>
  <si>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</si>
  <si>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</si>
  <si>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</si>
  <si>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</si>
  <si>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</si>
  <si>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</si>
  <si>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</si>
  <si>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</si>
  <si>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</si>
  <si>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</si>
  <si>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</si>
  <si>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</si>
  <si>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</si>
  <si>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</si>
  <si>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</si>
  <si>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</si>
  <si>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</si>
  <si>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</si>
  <si>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</si>
  <si>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</si>
  <si>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</si>
  <si>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</si>
  <si>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</si>
  <si>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</si>
  <si>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</si>
  <si>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</si>
  <si>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</si>
  <si>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</si>
  <si>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</si>
  <si>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</si>
  <si>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</si>
  <si>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</si>
  <si>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</si>
  <si>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</si>
  <si>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</si>
  <si>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</si>
  <si>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</si>
  <si>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</si>
  <si>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</si>
  <si>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</si>
  <si>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</si>
  <si>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</si>
  <si>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</si>
  <si>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</si>
  <si>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</si>
  <si>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</si>
  <si>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</si>
  <si>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</si>
  <si>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</si>
  <si>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</si>
  <si>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</si>
  <si>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</si>
  <si>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</si>
  <si>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</si>
  <si>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</si>
  <si>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</si>
  <si>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</si>
  <si>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</si>
  <si>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</si>
  <si>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</si>
  <si>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</si>
  <si>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</si>
  <si>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</si>
  <si>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</si>
  <si>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</si>
  <si>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</si>
  <si>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</si>
  <si>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</si>
  <si>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</si>
  <si>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</si>
  <si>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</si>
  <si>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</si>
  <si>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</si>
  <si>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</si>
  <si>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</si>
  <si>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</si>
  <si>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</si>
  <si>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</si>
  <si>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</si>
  <si>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</si>
  <si>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</si>
  <si>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</si>
  <si>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</si>
  <si>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</si>
  <si>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</si>
  <si>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</si>
  <si>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</si>
  <si>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</si>
  <si>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</si>
  <si>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</si>
  <si>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</si>
  <si>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</si>
  <si>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</si>
  <si>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</si>
  <si>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</si>
  <si>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</si>
  <si>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</si>
  <si>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</si>
  <si>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</si>
  <si>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</si>
  <si>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</si>
  <si>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</si>
  <si>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</si>
  <si>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</si>
  <si>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</si>
  <si>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</si>
  <si>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</si>
  <si>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</si>
  <si>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</si>
  <si>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</si>
  <si>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</si>
  <si>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</si>
  <si>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</si>
  <si>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</si>
  <si>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</si>
  <si>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</si>
  <si>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</si>
  <si>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</si>
  <si>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</si>
  <si>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</si>
  <si>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</si>
  <si>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</si>
  <si>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</si>
  <si>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</si>
  <si>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</si>
  <si>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</si>
  <si>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</si>
  <si>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</si>
  <si>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</si>
  <si>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</si>
  <si>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</si>
  <si>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</si>
  <si>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</si>
  <si>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</si>
  <si>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</si>
  <si>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</si>
  <si>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</si>
  <si>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</si>
  <si>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</si>
  <si>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</si>
  <si>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</si>
  <si>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</si>
  <si>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</si>
  <si>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</si>
  <si>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</si>
  <si>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</si>
  <si>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</si>
  <si>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</si>
  <si>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</si>
  <si>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</si>
  <si>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</si>
  <si>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</si>
  <si>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</si>
  <si>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</si>
  <si>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</si>
  <si>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</si>
  <si>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</si>
  <si>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</si>
  <si>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</si>
  <si>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</si>
  <si>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</si>
  <si>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</si>
  <si>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</si>
  <si>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</si>
  <si>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</si>
  <si>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</si>
  <si>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</si>
  <si>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</si>
  <si>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</si>
  <si>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</si>
  <si>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</si>
  <si>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</si>
  <si>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</si>
  <si>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</si>
  <si>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</si>
  <si>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</si>
  <si>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</si>
  <si>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</si>
  <si>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</si>
  <si>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</si>
  <si>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</si>
  <si>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</si>
  <si>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</si>
  <si>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</si>
  <si>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</si>
  <si>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</si>
  <si>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</si>
  <si>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</si>
  <si>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</si>
  <si>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</si>
  <si>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</si>
  <si>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</si>
  <si>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</si>
  <si>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</si>
  <si>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</si>
  <si>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</si>
  <si>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</si>
  <si>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</si>
  <si>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</si>
  <si>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</si>
  <si>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</si>
  <si>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</si>
  <si>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</si>
  <si>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</si>
  <si>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</si>
  <si>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</si>
  <si>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</si>
  <si>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</si>
  <si>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</si>
  <si>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</si>
  <si>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</si>
  <si>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</si>
  <si>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</si>
  <si>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</si>
  <si>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</si>
  <si>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</si>
  <si>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</si>
  <si>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</si>
  <si>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</si>
  <si>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</si>
  <si>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</si>
  <si>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</si>
  <si>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</si>
  <si>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</si>
  <si>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</si>
  <si>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</si>
  <si>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</si>
  <si>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</si>
  <si>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</si>
  <si>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</si>
  <si>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</si>
  <si>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</si>
  <si>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</si>
  <si>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</si>
  <si>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</si>
  <si>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</si>
  <si>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</si>
  <si>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</si>
  <si>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</si>
  <si>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</si>
  <si>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</si>
  <si>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</si>
  <si>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</si>
  <si>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</si>
  <si>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</si>
  <si>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</si>
  <si>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</si>
  <si>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</si>
  <si>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</si>
  <si>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</si>
  <si>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</si>
  <si>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</si>
  <si>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</si>
  <si>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</si>
  <si>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</si>
  <si>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</si>
  <si>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</si>
  <si>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</si>
  <si>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</si>
  <si>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</si>
  <si>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</si>
  <si>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</si>
  <si>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</si>
  <si>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</si>
  <si>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</si>
  <si>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</si>
  <si>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</si>
  <si>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</si>
  <si>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</si>
  <si>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</si>
  <si>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</si>
  <si>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</si>
  <si>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</si>
  <si>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</si>
  <si>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</si>
  <si>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</si>
  <si>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</si>
  <si>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</si>
  <si>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</si>
  <si>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</si>
  <si>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</si>
  <si>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</si>
  <si>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</si>
  <si>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</si>
  <si>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</si>
  <si>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</si>
  <si>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</si>
  <si>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</si>
  <si>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</si>
  <si>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</si>
  <si>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</si>
  <si>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</si>
  <si>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</si>
  <si>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</si>
  <si>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</si>
  <si>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</si>
  <si>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</si>
  <si>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</si>
  <si>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</si>
  <si>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</si>
  <si>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</si>
  <si>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</si>
  <si>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</si>
  <si>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</si>
  <si>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</si>
  <si>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</si>
  <si>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</si>
  <si>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</si>
  <si>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</si>
  <si>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</si>
  <si>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</si>
  <si>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</si>
  <si>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</si>
  <si>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</si>
  <si>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</si>
  <si>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</si>
  <si>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</si>
  <si>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</si>
  <si>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</si>
  <si>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</si>
  <si>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</si>
  <si>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</si>
  <si>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</si>
  <si>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</si>
  <si>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</si>
  <si>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</si>
  <si>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</si>
  <si>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</si>
  <si>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</si>
  <si>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</si>
  <si>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</si>
  <si>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</si>
  <si>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</si>
  <si>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</si>
  <si>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</si>
  <si>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</si>
  <si>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</si>
  <si>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</si>
  <si>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</si>
  <si>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</si>
  <si>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</si>
  <si>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</si>
  <si>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</si>
  <si>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</si>
  <si>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</si>
  <si>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</si>
  <si>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</si>
  <si>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</si>
  <si>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</si>
  <si>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</si>
  <si>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</si>
  <si>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</si>
  <si>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</si>
  <si>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</si>
  <si>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</si>
  <si>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</si>
  <si>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</si>
  <si>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</si>
  <si>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</si>
  <si>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</si>
  <si>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</si>
  <si>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</si>
  <si>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</si>
  <si>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</si>
  <si>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</si>
  <si>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</si>
  <si>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</si>
  <si>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</si>
  <si>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</si>
  <si>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</si>
  <si>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</si>
  <si>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</si>
  <si>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</si>
  <si>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</si>
  <si>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</si>
  <si>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</si>
  <si>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</si>
  <si>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</si>
  <si>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</si>
  <si>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</si>
  <si>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</si>
  <si>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</si>
  <si>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</si>
  <si>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</si>
  <si>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</si>
  <si>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</si>
  <si>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</si>
  <si>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</si>
  <si>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</si>
  <si>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</si>
  <si>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</si>
  <si>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</si>
  <si>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</si>
  <si>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</si>
  <si>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</si>
  <si>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</si>
  <si>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</si>
  <si>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</si>
  <si>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</si>
  <si>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</si>
  <si>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</si>
  <si>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</si>
  <si>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</si>
  <si>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</si>
  <si>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</si>
  <si>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</si>
  <si>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</si>
  <si>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</si>
  <si>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</si>
  <si>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</si>
  <si>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</si>
  <si>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</si>
  <si>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</si>
  <si>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</si>
  <si>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</si>
  <si>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</si>
  <si>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</si>
  <si>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</si>
  <si>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</si>
  <si>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</si>
  <si>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</si>
  <si>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</si>
  <si>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</si>
  <si>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</si>
  <si>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</si>
  <si>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</si>
  <si>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</si>
  <si>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</si>
  <si>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</si>
  <si>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</si>
  <si>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</si>
  <si>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</si>
  <si>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</si>
  <si>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</si>
  <si>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</si>
  <si>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</si>
  <si>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</si>
  <si>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</si>
  <si>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</si>
  <si>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</si>
  <si>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</si>
  <si>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</si>
  <si>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</si>
  <si>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</si>
  <si>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</si>
  <si>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</si>
  <si>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</si>
  <si>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</si>
  <si>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</si>
  <si>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</si>
  <si>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</si>
  <si>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</si>
  <si>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</si>
  <si>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</si>
  <si>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</si>
  <si>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</si>
  <si>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</si>
  <si>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</si>
  <si>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</si>
  <si>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</si>
  <si>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</si>
  <si>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</si>
  <si>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</si>
  <si>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</si>
  <si>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</si>
  <si>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</si>
  <si>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</si>
  <si>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</si>
  <si>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</si>
  <si>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</si>
  <si>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</si>
  <si>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</si>
  <si>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</si>
  <si>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</si>
  <si>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</si>
  <si>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</si>
  <si>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</si>
  <si>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</si>
  <si>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</si>
  <si>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</si>
  <si>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</si>
  <si>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</si>
  <si>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</si>
  <si>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</si>
  <si>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</si>
  <si>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</si>
  <si>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</si>
  <si>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</si>
  <si>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</si>
  <si>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</si>
  <si>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</si>
  <si>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</si>
  <si>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</si>
  <si>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</si>
  <si>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</si>
  <si>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</si>
  <si>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</si>
  <si>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</si>
  <si>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</si>
  <si>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</si>
  <si>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</si>
  <si>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</si>
  <si>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</si>
  <si>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</si>
  <si>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</si>
  <si>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</si>
  <si>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</si>
  <si>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</si>
  <si>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</si>
  <si>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</si>
  <si>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</si>
  <si>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</si>
  <si>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</si>
  <si>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</si>
  <si>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</si>
  <si>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</si>
  <si>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</si>
  <si>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</si>
  <si>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</si>
  <si>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</si>
  <si>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</si>
  <si>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</si>
  <si>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</si>
  <si>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</si>
  <si>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</si>
  <si>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</si>
  <si>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</si>
  <si>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</si>
  <si>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</si>
  <si>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</si>
  <si>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</si>
  <si>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</si>
  <si>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</si>
  <si>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</si>
  <si>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</si>
  <si>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</si>
  <si>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</si>
  <si>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</si>
  <si>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</si>
  <si>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</si>
  <si>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</si>
  <si>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</si>
  <si>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</si>
  <si>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</si>
  <si>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</si>
  <si>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</si>
  <si>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</si>
  <si>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</si>
  <si>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</si>
  <si>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</si>
  <si>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</si>
  <si>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</si>
  <si>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</si>
  <si>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</si>
  <si>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</si>
  <si>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</si>
  <si>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</si>
  <si>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</si>
  <si>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</si>
  <si>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</si>
  <si>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</si>
  <si>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</si>
  <si>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</si>
  <si>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</si>
  <si>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</si>
  <si>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</si>
  <si>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</si>
  <si>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</si>
  <si>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</si>
  <si>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</si>
  <si>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</si>
  <si>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</si>
  <si>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</si>
  <si>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</si>
  <si>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</si>
  <si>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</si>
  <si>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</si>
  <si>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</si>
  <si>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</si>
  <si>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</si>
  <si>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</si>
  <si>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</si>
  <si>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</si>
  <si>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</si>
  <si>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</si>
  <si>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</si>
  <si>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</si>
  <si>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</si>
  <si>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</si>
  <si>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</si>
  <si>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</si>
  <si>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</si>
  <si>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</si>
  <si>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</si>
  <si>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</si>
  <si>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</si>
  <si>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</si>
  <si>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</si>
  <si>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</si>
  <si>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</si>
  <si>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</si>
  <si>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</si>
  <si>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</si>
  <si>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</si>
  <si>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</si>
  <si>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</si>
  <si>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</si>
  <si>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</si>
  <si>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</si>
  <si>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</si>
  <si>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</si>
  <si>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</si>
  <si>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</si>
  <si>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</si>
  <si>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</si>
  <si>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</si>
  <si>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</si>
  <si>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</si>
  <si>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</si>
  <si>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</si>
  <si>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</si>
  <si>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</si>
  <si>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</si>
  <si>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</si>
  <si>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</si>
  <si>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</si>
  <si>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</si>
  <si>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</si>
  <si>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</si>
  <si>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</si>
  <si>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</si>
  <si>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</si>
  <si>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</si>
  <si>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</si>
  <si>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</si>
  <si>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</si>
  <si>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</si>
  <si>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</si>
  <si>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</si>
  <si>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</si>
  <si>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</si>
  <si>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</si>
  <si>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</si>
  <si>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</si>
  <si>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</si>
  <si>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</si>
  <si>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</si>
  <si>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</si>
  <si>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</si>
  <si>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</si>
  <si>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</si>
  <si>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</si>
  <si>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</si>
  <si>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</si>
  <si>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</si>
  <si>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</si>
  <si>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</si>
  <si>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</si>
  <si>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</si>
  <si>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</si>
  <si>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</si>
  <si>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</si>
  <si>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</si>
  <si>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</si>
  <si>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</si>
  <si>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</si>
  <si>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</si>
  <si>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</si>
  <si>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</si>
  <si>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</si>
  <si>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</si>
  <si>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</si>
  <si>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</si>
  <si>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</si>
  <si>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</si>
  <si>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</si>
  <si>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</si>
  <si>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</si>
  <si>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</si>
  <si>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</si>
  <si>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</si>
  <si>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</si>
  <si>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</si>
  <si>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</si>
  <si>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</si>
  <si>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</si>
  <si>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</si>
  <si>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</si>
  <si>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</si>
  <si>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</si>
  <si>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</si>
  <si>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</si>
  <si>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</si>
  <si>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</si>
  <si>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</si>
  <si>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</si>
  <si>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</si>
  <si>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</si>
  <si>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</si>
  <si>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</si>
  <si>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</si>
  <si>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</si>
  <si>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</si>
  <si>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</si>
  <si>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</si>
  <si>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</si>
  <si>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</si>
  <si>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</si>
  <si>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</si>
  <si>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</si>
  <si>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</si>
  <si>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</si>
  <si>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</si>
  <si>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</si>
  <si>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</si>
  <si>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</si>
  <si>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</si>
  <si>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</si>
  <si>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</si>
  <si>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</si>
  <si>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</si>
  <si>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</si>
  <si>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</si>
  <si>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</si>
  <si>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</si>
  <si>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</si>
  <si>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</si>
  <si>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</si>
  <si>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</si>
  <si>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</si>
  <si>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</si>
  <si>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</si>
  <si>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</si>
  <si>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</si>
  <si>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</si>
  <si>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</si>
  <si>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</si>
  <si>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</si>
  <si>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</si>
  <si>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</si>
  <si>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</si>
  <si>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</si>
  <si>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</si>
  <si>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</si>
  <si>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</si>
  <si>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</si>
  <si>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</si>
  <si>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</si>
  <si>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</si>
  <si>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</si>
  <si>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</si>
  <si>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</si>
  <si>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</si>
  <si>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</si>
  <si>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</si>
  <si>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</si>
  <si>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</si>
  <si>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</si>
  <si>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</si>
  <si>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</si>
  <si>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</si>
  <si>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</si>
  <si>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</si>
  <si>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</si>
  <si>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</si>
  <si>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</si>
  <si>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</si>
  <si>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</si>
  <si>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</si>
  <si>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</si>
  <si>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</si>
  <si>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</si>
  <si>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</si>
  <si>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</si>
  <si>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</si>
  <si>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</si>
  <si>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</si>
  <si>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</si>
  <si>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</si>
  <si>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</si>
  <si>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</si>
  <si>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</si>
  <si>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</si>
  <si>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</si>
  <si>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</si>
  <si>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</si>
  <si>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</si>
  <si>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</si>
  <si>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</si>
  <si>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</si>
  <si>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</si>
  <si>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</si>
  <si>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</si>
  <si>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</si>
  <si>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</si>
  <si>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</si>
  <si>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</si>
  <si>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</si>
  <si>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</si>
  <si>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</si>
  <si>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</si>
  <si>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</si>
  <si>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</si>
  <si>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</si>
  <si>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</si>
  <si>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</si>
  <si>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</si>
  <si>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</si>
  <si>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</si>
  <si>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</si>
  <si>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</si>
  <si>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</si>
  <si>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</si>
  <si>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</si>
  <si>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</si>
  <si>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</si>
  <si>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</si>
  <si>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</si>
  <si>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</si>
  <si>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</si>
  <si>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</si>
  <si>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</si>
  <si>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</si>
  <si>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</si>
  <si>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</si>
  <si>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</si>
  <si>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</si>
  <si>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</si>
  <si>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</si>
  <si>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</si>
  <si>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</si>
  <si>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</si>
  <si>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</si>
  <si>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</si>
  <si>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</si>
  <si>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</si>
  <si>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</si>
  <si>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</si>
  <si>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</si>
  <si>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</si>
  <si>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</si>
  <si>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</si>
  <si>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</si>
  <si>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</si>
  <si>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</si>
  <si>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</si>
  <si>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</si>
  <si>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</si>
  <si>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</si>
  <si>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</si>
  <si>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</si>
  <si>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</si>
  <si>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</si>
  <si>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</si>
  <si>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</si>
  <si>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</si>
  <si>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</si>
  <si>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</si>
  <si>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</si>
  <si>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</si>
  <si>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</si>
  <si>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</si>
  <si>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</si>
  <si>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</si>
  <si>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</si>
  <si>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</si>
  <si>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</si>
  <si>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</si>
  <si>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</si>
  <si>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</si>
  <si>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</si>
  <si>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</si>
  <si>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</si>
  <si>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</si>
  <si>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</si>
  <si>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</si>
  <si>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</si>
  <si>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</si>
  <si>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</si>
  <si>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</si>
  <si>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</si>
  <si>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</si>
  <si>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</si>
  <si>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</si>
  <si>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</si>
  <si>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</si>
  <si>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</si>
  <si>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</si>
  <si>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</si>
  <si>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</si>
  <si>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</si>
  <si>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</si>
  <si>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</si>
  <si>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</si>
  <si>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</si>
  <si>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</si>
  <si>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</si>
  <si>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</si>
  <si>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</si>
  <si>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</si>
  <si>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</si>
  <si>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</si>
  <si>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</si>
  <si>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</si>
  <si>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</si>
  <si>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</si>
  <si>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</si>
  <si>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</si>
  <si>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</si>
  <si>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</si>
  <si>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</si>
  <si>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</si>
  <si>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</si>
  <si>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</si>
  <si>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</si>
  <si>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</si>
  <si>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</si>
  <si>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</si>
  <si>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</si>
  <si>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</si>
  <si>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</si>
  <si>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</si>
  <si>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</si>
  <si>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</si>
  <si>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</si>
  <si>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</si>
  <si>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</si>
  <si>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</si>
  <si>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</si>
  <si>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</si>
  <si>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</si>
  <si>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</si>
  <si>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</si>
  <si>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</si>
  <si>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</si>
  <si>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</si>
  <si>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</si>
  <si>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</si>
  <si>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</si>
  <si>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</si>
  <si>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</si>
  <si>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</si>
  <si>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</si>
  <si>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</si>
  <si>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</si>
  <si>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</si>
  <si>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</si>
  <si>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</si>
  <si>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</si>
  <si>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</si>
  <si>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</si>
  <si>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</si>
  <si>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</si>
  <si>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</si>
  <si>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</si>
  <si>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</si>
  <si>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</si>
  <si>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</si>
  <si>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</si>
  <si>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</si>
  <si>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</si>
  <si>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</si>
  <si>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</si>
  <si>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</si>
  <si>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</si>
  <si>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</si>
  <si>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</si>
  <si>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</si>
  <si>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</si>
  <si>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</si>
  <si>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</si>
  <si>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</si>
  <si>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</si>
  <si>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</si>
  <si>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</si>
  <si>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</si>
  <si>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</si>
  <si>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</si>
  <si>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</si>
  <si>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</si>
  <si>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</si>
  <si>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</si>
  <si>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</si>
  <si>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</si>
  <si>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</si>
  <si>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</si>
  <si>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</si>
  <si>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</si>
  <si>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</si>
  <si>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</si>
  <si>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</si>
  <si>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</si>
  <si>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</si>
  <si>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</si>
  <si>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</si>
  <si>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</si>
  <si>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</si>
  <si>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</si>
  <si>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</si>
  <si>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</si>
  <si>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</si>
  <si>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</si>
  <si>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</si>
  <si>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</si>
  <si>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</si>
  <si>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</si>
  <si>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</si>
  <si>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</si>
  <si>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</si>
  <si>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</si>
  <si>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</si>
  <si>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</si>
  <si>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</si>
  <si>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</si>
  <si>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</si>
  <si>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</si>
  <si>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</si>
  <si>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</si>
  <si>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</si>
  <si>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</si>
  <si>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</si>
  <si>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</si>
  <si>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</si>
  <si>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</si>
  <si>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</si>
  <si>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</si>
  <si>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</si>
  <si>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</si>
  <si>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</si>
  <si>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</si>
  <si>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</si>
  <si>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</si>
  <si>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</si>
  <si>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</si>
  <si>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</si>
  <si>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</si>
  <si>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</si>
  <si>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</si>
  <si>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</si>
  <si>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</si>
  <si>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</si>
  <si>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</si>
  <si>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</si>
  <si>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</si>
  <si>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</si>
  <si>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</si>
  <si>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</si>
  <si>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</si>
  <si>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</si>
  <si>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</si>
  <si>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</si>
  <si>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</si>
  <si>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</si>
  <si>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</si>
  <si>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</si>
  <si>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</si>
  <si>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</si>
  <si>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</si>
  <si>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</si>
  <si>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</si>
  <si>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</si>
  <si>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</si>
  <si>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</si>
  <si>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</si>
  <si>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</si>
  <si>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</si>
  <si>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</si>
  <si>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</si>
  <si>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</si>
  <si>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</si>
  <si>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</si>
  <si>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</si>
  <si>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</si>
  <si>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</si>
  <si>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</si>
  <si>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</si>
  <si>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</si>
  <si>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</si>
  <si>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</si>
  <si>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</si>
  <si>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</si>
  <si>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</si>
  <si>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</si>
  <si>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</si>
  <si>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</si>
  <si>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</si>
  <si>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</si>
  <si>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</si>
  <si>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</si>
  <si>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</si>
  <si>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</si>
  <si>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</si>
  <si>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</si>
  <si>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</si>
  <si>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</si>
  <si>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</si>
  <si>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</si>
  <si>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</si>
  <si>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</si>
  <si>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</si>
  <si>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</si>
  <si>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</si>
  <si>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</si>
  <si>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</si>
  <si>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</si>
  <si>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</si>
  <si>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</si>
  <si>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</si>
  <si>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</si>
  <si>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</si>
  <si>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</si>
  <si>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</si>
  <si>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</si>
  <si>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</si>
  <si>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</si>
  <si>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</si>
  <si>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</si>
  <si>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</si>
  <si>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</si>
  <si>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</si>
  <si>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</si>
  <si>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</si>
  <si>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</si>
  <si>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</si>
  <si>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</si>
  <si>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</si>
  <si>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</si>
  <si>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</si>
  <si>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</si>
  <si>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</si>
  <si>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</si>
  <si>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</si>
  <si>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</si>
  <si>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</si>
  <si>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</si>
  <si>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</si>
  <si>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</si>
  <si>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</si>
  <si>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</si>
  <si>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</si>
  <si>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</si>
  <si>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</si>
  <si>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</si>
  <si>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</si>
  <si>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</si>
  <si>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</si>
  <si>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</si>
  <si>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</si>
  <si>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</si>
  <si>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</si>
  <si>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</si>
  <si>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</si>
  <si>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</si>
  <si>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</si>
  <si>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</si>
  <si>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</si>
  <si>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</si>
  <si>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</si>
  <si>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</si>
  <si>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</si>
  <si>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</si>
  <si>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</si>
  <si>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</si>
  <si>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</si>
  <si>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</si>
  <si>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</si>
  <si>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</si>
  <si>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</si>
  <si>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</si>
  <si>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</si>
  <si>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</si>
  <si>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</si>
  <si>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</si>
  <si>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</si>
  <si>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</si>
  <si>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</si>
  <si>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</si>
  <si>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</si>
  <si>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</si>
  <si>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</si>
  <si>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</si>
  <si>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</si>
  <si>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</si>
  <si>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</si>
  <si>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</si>
  <si>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</si>
  <si>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</si>
  <si>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</si>
  <si>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</si>
  <si>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</si>
  <si>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</si>
  <si>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</si>
  <si>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</si>
  <si>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</si>
  <si>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</si>
  <si>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</si>
  <si>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</si>
  <si>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</si>
  <si>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</si>
  <si>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</si>
  <si>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</si>
  <si>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</si>
  <si>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</si>
  <si>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</si>
  <si>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</si>
  <si>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</si>
  <si>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</si>
  <si>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</si>
  <si>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</si>
  <si>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</si>
  <si>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</si>
  <si>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</si>
  <si>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</si>
  <si>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</si>
  <si>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</si>
  <si>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</si>
  <si>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</si>
  <si>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</si>
  <si>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</si>
  <si>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</si>
  <si>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</si>
  <si>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</si>
  <si>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</si>
  <si>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</si>
  <si>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</si>
  <si>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</si>
  <si>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</si>
  <si>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</si>
  <si>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</si>
  <si>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</si>
  <si>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</si>
  <si>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</si>
  <si>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</si>
  <si>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</si>
  <si>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</si>
  <si>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</si>
  <si>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</si>
  <si>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</si>
  <si>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</si>
  <si>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</si>
  <si>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</si>
  <si>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</si>
  <si>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</si>
  <si>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</si>
  <si>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</si>
  <si>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</si>
  <si>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</si>
  <si>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</si>
  <si>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</si>
  <si>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</si>
  <si>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</si>
  <si>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</si>
  <si>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</si>
  <si>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</si>
  <si>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</si>
  <si>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</si>
  <si>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</si>
  <si>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</si>
  <si>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</si>
  <si>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</si>
  <si>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</si>
  <si>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</si>
  <si>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</si>
  <si>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</si>
  <si>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</si>
  <si>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</si>
  <si>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</si>
  <si>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</si>
  <si>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</si>
  <si>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</si>
  <si>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</si>
  <si>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</si>
  <si>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</si>
  <si>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</si>
  <si>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</si>
  <si>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</si>
  <si>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</si>
  <si>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</si>
  <si>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</si>
  <si>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</si>
  <si>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</si>
  <si>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</si>
  <si>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</si>
  <si>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</si>
  <si>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</si>
  <si>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</si>
  <si>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</si>
  <si>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</si>
  <si>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</si>
  <si>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</si>
  <si>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</si>
  <si>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</si>
  <si>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</si>
  <si>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</si>
  <si>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</si>
  <si>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</si>
  <si>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</si>
  <si>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</si>
  <si>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</si>
  <si>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</si>
  <si>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</si>
  <si>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</si>
  <si>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</si>
  <si>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</si>
  <si>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</si>
  <si>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</si>
  <si>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</si>
  <si>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</si>
  <si>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</si>
  <si>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</si>
  <si>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</si>
  <si>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</si>
  <si>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</si>
  <si>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</si>
  <si>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</si>
  <si>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</si>
  <si>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</si>
  <si>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</si>
  <si>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</si>
  <si>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</si>
  <si>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</si>
  <si>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</si>
  <si>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</si>
  <si>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</si>
  <si>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</si>
  <si>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</si>
  <si>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</si>
  <si>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</si>
  <si>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</si>
  <si>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</si>
  <si>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</si>
  <si>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</si>
  <si>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</si>
  <si>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</si>
  <si>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</si>
  <si>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</si>
  <si>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</si>
  <si>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</si>
  <si>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</si>
  <si>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</si>
  <si>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</si>
  <si>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</si>
  <si>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</si>
  <si>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</si>
  <si>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</si>
  <si>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</si>
  <si>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</si>
  <si>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</si>
  <si>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</si>
  <si>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</si>
  <si>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</si>
  <si>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</si>
  <si>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</si>
  <si>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</si>
  <si>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</si>
  <si>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</si>
  <si>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</si>
  <si>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</si>
  <si>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</si>
  <si>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</si>
  <si>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</si>
  <si>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</si>
  <si>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</si>
  <si>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</si>
  <si>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</si>
  <si>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</si>
  <si>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</si>
  <si>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</si>
  <si>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</si>
  <si>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</si>
  <si>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</si>
  <si>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</si>
  <si>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</si>
  <si>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</si>
  <si>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</si>
  <si>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</si>
  <si>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</si>
  <si>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</si>
  <si>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</si>
  <si>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</si>
  <si>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</si>
  <si>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</si>
  <si>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</si>
  <si>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</si>
  <si>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</si>
  <si>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</si>
  <si>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</si>
  <si>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</si>
  <si>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</si>
  <si>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</si>
  <si>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</si>
  <si>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</si>
  <si>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</si>
  <si>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</si>
  <si>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</si>
  <si>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</si>
  <si>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</si>
  <si>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</si>
  <si>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</si>
  <si>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</si>
  <si>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</si>
  <si>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</si>
  <si>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</si>
  <si>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</si>
  <si>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</si>
  <si>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</si>
  <si>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</si>
  <si>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</si>
  <si>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</si>
  <si>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</si>
  <si>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</si>
  <si>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</si>
  <si>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</si>
  <si>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</si>
  <si>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</si>
  <si>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</si>
  <si>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</si>
  <si>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</si>
  <si>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</si>
  <si>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</si>
  <si>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</si>
  <si>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</si>
  <si>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</si>
  <si>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</si>
  <si>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</si>
  <si>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</si>
  <si>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</si>
  <si>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</si>
  <si>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</si>
  <si>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</si>
  <si>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</si>
  <si>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</si>
  <si>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</si>
  <si>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</si>
  <si>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</si>
  <si>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</si>
  <si>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</si>
  <si>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</si>
  <si>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</si>
  <si>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</si>
  <si>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</si>
  <si>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</si>
  <si>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</si>
  <si>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</si>
  <si>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</si>
  <si>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</si>
  <si>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</si>
  <si>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</si>
  <si>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</si>
  <si>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</si>
  <si>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</si>
  <si>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</si>
  <si>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</si>
  <si>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</si>
  <si>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</si>
  <si>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</si>
  <si>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</si>
  <si>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</si>
  <si>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</si>
  <si>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</si>
  <si>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</si>
  <si>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</si>
  <si>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</si>
  <si>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</si>
  <si>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</si>
  <si>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</si>
  <si>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</si>
  <si>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</si>
  <si>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</si>
  <si>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</si>
  <si>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</si>
  <si>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</si>
  <si>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</si>
  <si>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</si>
  <si>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</si>
  <si>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</si>
  <si>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</si>
  <si>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</si>
  <si>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</si>
  <si>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</si>
  <si>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</si>
  <si>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</si>
  <si>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</si>
  <si>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</si>
  <si>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</si>
  <si>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</si>
  <si>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</si>
  <si>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</si>
  <si>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</si>
  <si>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</si>
  <si>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</si>
  <si>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</si>
  <si>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</si>
  <si>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</si>
  <si>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</si>
  <si>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</si>
  <si>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</si>
  <si>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</si>
  <si>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</si>
  <si>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</si>
  <si>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</si>
  <si>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</si>
  <si>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</si>
  <si>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</si>
  <si>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</si>
  <si>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</si>
  <si>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</si>
  <si>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</si>
  <si>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</si>
  <si>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</si>
  <si>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</si>
  <si>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</si>
  <si>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</si>
  <si>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</si>
  <si>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</si>
  <si>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</si>
  <si>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</si>
  <si>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</si>
  <si>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</si>
  <si>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</si>
  <si>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</si>
  <si>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</si>
  <si>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</si>
  <si>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</si>
  <si>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</si>
  <si>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</si>
  <si>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</si>
  <si>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</si>
  <si>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</si>
  <si>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</si>
  <si>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</si>
  <si>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</si>
  <si>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</si>
  <si>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</si>
  <si>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</si>
  <si>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</si>
  <si>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</si>
  <si>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</si>
  <si>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</si>
  <si>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</si>
  <si>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</si>
  <si>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</si>
  <si>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</si>
  <si>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</si>
  <si>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</si>
  <si>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</si>
  <si>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</si>
  <si>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</si>
  <si>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</si>
  <si>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</si>
  <si>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</si>
  <si>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</si>
  <si>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</si>
  <si>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</si>
  <si>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</si>
  <si>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</si>
  <si>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</si>
  <si>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</si>
  <si>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</si>
  <si>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</si>
  <si>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</si>
  <si>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</si>
  <si>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</si>
  <si>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</si>
  <si>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</si>
  <si>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</si>
  <si>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</si>
  <si>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</si>
  <si>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</si>
  <si>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</si>
  <si>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</si>
  <si>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</si>
  <si>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</si>
  <si>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</si>
  <si>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</si>
  <si>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</si>
  <si>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</si>
  <si>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</si>
  <si>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</si>
  <si>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</si>
  <si>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</si>
  <si>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</si>
  <si>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</si>
  <si>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</si>
  <si>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</si>
  <si>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</si>
  <si>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</si>
  <si>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</si>
  <si>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</si>
  <si>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</si>
  <si>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</si>
  <si>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</si>
  <si>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</si>
  <si>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</si>
  <si>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</si>
  <si>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</si>
  <si>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</si>
  <si>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</si>
  <si>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</si>
  <si>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</si>
  <si>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</si>
  <si>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</si>
  <si>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</si>
  <si>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</si>
  <si>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</si>
  <si>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</si>
  <si>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</si>
  <si>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</si>
  <si>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</si>
  <si>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</si>
  <si>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</si>
  <si>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</si>
  <si>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</si>
  <si>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</si>
  <si>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</si>
  <si>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</si>
  <si>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</si>
  <si>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</si>
  <si>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</si>
  <si>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</si>
  <si>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</si>
  <si>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</si>
  <si>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</si>
  <si>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</si>
  <si>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</si>
  <si>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</si>
  <si>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</si>
  <si>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</si>
  <si>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</si>
  <si>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</si>
  <si>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</si>
  <si>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</si>
  <si>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</si>
  <si>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</si>
  <si>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</si>
  <si>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</si>
  <si>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</si>
  <si>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</si>
  <si>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</si>
  <si>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</si>
  <si>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</si>
  <si>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</si>
  <si>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</si>
  <si>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</si>
  <si>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</si>
  <si>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</si>
  <si>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</si>
  <si>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</si>
  <si>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</si>
  <si>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</si>
  <si>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</si>
  <si>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</si>
  <si>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</si>
  <si>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</si>
  <si>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</si>
  <si>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</si>
  <si>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</si>
  <si>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</si>
  <si>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</si>
  <si>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</si>
  <si>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</si>
  <si>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</si>
  <si>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</si>
  <si>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</si>
  <si>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</si>
  <si>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</si>
  <si>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</si>
  <si>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</si>
  <si>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</si>
  <si>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</si>
  <si>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</si>
  <si>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</si>
  <si>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</si>
  <si>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</si>
  <si>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</si>
  <si>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</si>
  <si>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</si>
  <si>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</si>
  <si>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</si>
  <si>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</si>
  <si>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</si>
  <si>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</si>
  <si>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</si>
  <si>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</si>
  <si>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</si>
  <si>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</si>
  <si>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</si>
  <si>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</si>
  <si>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</si>
  <si>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</si>
  <si>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</si>
  <si>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</si>
  <si>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</si>
  <si>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</si>
  <si>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</si>
  <si>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</si>
  <si>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</si>
  <si>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</si>
  <si>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</si>
  <si>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</si>
  <si>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</si>
  <si>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</si>
  <si>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</si>
  <si>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</si>
  <si>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</si>
  <si>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</si>
  <si>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</si>
  <si>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</si>
  <si>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</si>
  <si>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</si>
  <si>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</si>
  <si>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</si>
  <si>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</si>
  <si>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</si>
  <si>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</si>
  <si>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</si>
  <si>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</si>
  <si>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</si>
  <si>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</si>
  <si>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</si>
  <si>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</si>
  <si>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</si>
  <si>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</si>
  <si>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</si>
  <si>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</si>
  <si>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</si>
  <si>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</si>
  <si>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</si>
  <si>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</si>
  <si>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</si>
  <si>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</si>
  <si>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</si>
  <si>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</si>
  <si>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</si>
  <si>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</si>
  <si>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</si>
  <si>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</si>
  <si>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</si>
  <si>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</si>
  <si>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</si>
  <si>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</si>
  <si>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</si>
  <si>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</si>
  <si>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</si>
  <si>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</si>
  <si>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</si>
  <si>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</si>
  <si>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</si>
  <si>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</si>
  <si>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</si>
  <si>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</si>
  <si>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</si>
  <si>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</si>
  <si>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</si>
  <si>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</si>
  <si>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</si>
  <si>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</si>
  <si>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</si>
  <si>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</si>
  <si>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</si>
  <si>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</si>
  <si>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</si>
  <si>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</si>
  <si>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</si>
  <si>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</si>
  <si>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</si>
  <si>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</si>
  <si>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</si>
  <si>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</si>
  <si>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</si>
  <si>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</si>
  <si>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</si>
  <si>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</si>
  <si>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</si>
  <si>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</si>
  <si>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</si>
  <si>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</si>
  <si>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</si>
  <si>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</si>
  <si>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</si>
  <si>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</si>
  <si>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</si>
  <si>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</si>
  <si>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</si>
  <si>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</si>
  <si>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</si>
  <si>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</si>
  <si>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</si>
  <si>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</si>
  <si>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</si>
  <si>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</si>
  <si>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</si>
  <si>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</si>
  <si>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</si>
  <si>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</si>
  <si>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</si>
  <si>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</si>
  <si>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</si>
  <si>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</si>
  <si>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</si>
  <si>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</si>
  <si>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</si>
  <si>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</si>
  <si>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</si>
  <si>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</si>
  <si>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</si>
  <si>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</si>
  <si>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</si>
  <si>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</si>
  <si>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</si>
  <si>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</si>
  <si>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</si>
  <si>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</si>
  <si>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</si>
  <si>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</si>
  <si>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</si>
  <si>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</si>
  <si>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</si>
  <si>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</si>
  <si>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</si>
  <si>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</si>
  <si>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</si>
  <si>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</si>
  <si>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</si>
  <si>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</si>
  <si>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</si>
  <si>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</si>
  <si>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</si>
  <si>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</si>
  <si>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</si>
  <si>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</si>
  <si>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</si>
  <si>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</si>
  <si>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</si>
  <si>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</si>
  <si>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</si>
  <si>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</si>
  <si>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</si>
  <si>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</si>
  <si>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</si>
  <si>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</si>
  <si>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</si>
  <si>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</si>
  <si>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</si>
  <si>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</si>
  <si>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</si>
  <si>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</si>
  <si>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</si>
  <si>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</si>
  <si>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</si>
  <si>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</si>
  <si>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</si>
  <si>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</si>
  <si>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</si>
  <si>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</si>
  <si>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</si>
  <si>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</si>
  <si>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</si>
  <si>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</si>
  <si>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</si>
  <si>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</si>
  <si>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</si>
  <si>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</si>
  <si>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</si>
  <si>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</si>
  <si>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</si>
  <si>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</si>
  <si>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</si>
  <si>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</si>
  <si>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</si>
  <si>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</si>
  <si>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</si>
  <si>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</si>
  <si>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</si>
  <si>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</si>
  <si>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</si>
  <si>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</si>
  <si>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</si>
  <si>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</si>
  <si>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</si>
  <si>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</si>
  <si>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</si>
  <si>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</si>
  <si>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</si>
  <si>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</si>
  <si>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</si>
  <si>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</si>
  <si>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</si>
  <si>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</si>
  <si>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</si>
  <si>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</si>
  <si>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</si>
  <si>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</si>
  <si>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</si>
  <si>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</si>
  <si>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</si>
  <si>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</si>
  <si>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</si>
  <si>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</si>
  <si>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</si>
  <si>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</si>
  <si>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</si>
  <si>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</si>
  <si>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</si>
  <si>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</si>
  <si>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</si>
  <si>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</si>
  <si>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</si>
  <si>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</si>
  <si>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</si>
  <si>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</si>
  <si>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</si>
  <si>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</si>
  <si>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</si>
  <si>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</si>
  <si>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</si>
  <si>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</si>
  <si>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</si>
  <si>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</si>
  <si>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</si>
  <si>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</si>
  <si>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</si>
  <si>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</si>
  <si>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</si>
  <si>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</si>
  <si>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</si>
  <si>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</si>
  <si>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</si>
  <si>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</si>
  <si>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</si>
  <si>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</si>
  <si>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</si>
  <si>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</si>
  <si>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</si>
  <si>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</si>
  <si>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</si>
  <si>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</si>
  <si>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</si>
  <si>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</si>
  <si>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</si>
  <si>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</si>
  <si>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</si>
  <si>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</si>
  <si>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</si>
  <si>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</si>
  <si>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</si>
  <si>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</si>
  <si>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</si>
  <si>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</si>
  <si>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</si>
  <si>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</si>
  <si>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</si>
  <si>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</si>
  <si>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</si>
  <si>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</si>
  <si>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</si>
  <si>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</si>
  <si>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</si>
  <si>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</si>
  <si>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</si>
  <si>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</si>
  <si>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</si>
  <si>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</si>
  <si>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</si>
  <si>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</si>
  <si>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</si>
  <si>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</si>
  <si>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</si>
  <si>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</si>
  <si>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</si>
  <si>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</si>
  <si>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</si>
  <si>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</si>
  <si>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</si>
  <si>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</si>
  <si>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</si>
  <si>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</si>
  <si>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</si>
  <si>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</si>
  <si>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</si>
  <si>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</si>
  <si>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</si>
  <si>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</si>
  <si>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</si>
  <si>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</si>
  <si>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</si>
  <si>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</si>
  <si>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</si>
  <si>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</si>
  <si>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</si>
  <si>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</si>
  <si>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</si>
  <si>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</si>
  <si>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</si>
  <si>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</si>
  <si>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</si>
  <si>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</si>
  <si>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</si>
  <si>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</si>
  <si>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</si>
  <si>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</si>
  <si>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</si>
  <si>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</si>
  <si>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</si>
  <si>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</si>
  <si>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</si>
  <si>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</si>
  <si>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</si>
  <si>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</si>
  <si>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</si>
  <si>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</si>
  <si>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</si>
  <si>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</si>
  <si>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</si>
  <si>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</si>
  <si>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</si>
  <si>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</si>
  <si>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</si>
  <si>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</si>
  <si>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</si>
  <si>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</si>
  <si>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</si>
  <si>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</si>
  <si>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</si>
  <si>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</si>
  <si>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</si>
  <si>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</si>
  <si>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</si>
  <si>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</si>
  <si>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</si>
  <si>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</si>
  <si>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</si>
  <si>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</si>
  <si>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</si>
  <si>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</si>
  <si>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</si>
  <si>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</si>
  <si>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</si>
  <si>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</si>
  <si>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</si>
  <si>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</si>
  <si>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</si>
  <si>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</si>
  <si>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</si>
  <si>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</si>
  <si>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</si>
  <si>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</si>
  <si>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</si>
  <si>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</si>
  <si>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</si>
  <si>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</si>
  <si>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</si>
  <si>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</si>
  <si>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</si>
  <si>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</si>
  <si>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</si>
  <si>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</si>
  <si>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</si>
  <si>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</si>
  <si>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</si>
  <si>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</si>
  <si>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</si>
  <si>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</si>
  <si>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</si>
  <si>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</si>
  <si>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</si>
  <si>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</si>
  <si>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</si>
  <si>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</si>
  <si>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</si>
  <si>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</si>
  <si>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</si>
  <si>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</si>
  <si>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</si>
  <si>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</si>
  <si>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</si>
  <si>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</si>
  <si>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</si>
  <si>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</si>
  <si>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</si>
  <si>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</si>
  <si>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</si>
  <si>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</si>
  <si>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</si>
  <si>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</si>
  <si>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</si>
  <si>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</si>
  <si>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</si>
  <si>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</si>
  <si>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</si>
  <si>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</si>
  <si>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</si>
  <si>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</si>
  <si>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</si>
  <si>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</si>
  <si>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</si>
  <si>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</si>
  <si>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</si>
  <si>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</si>
  <si>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</si>
  <si>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</si>
  <si>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</si>
  <si>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</si>
  <si>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</si>
  <si>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</si>
  <si>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</si>
  <si>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</si>
  <si>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</si>
  <si>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</si>
  <si>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</si>
  <si>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</si>
  <si>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</si>
  <si>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</si>
  <si>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</si>
  <si>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</si>
  <si>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</si>
  <si>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</si>
  <si>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</si>
  <si>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</si>
  <si>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</si>
  <si>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</si>
  <si>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</si>
  <si>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</si>
  <si>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</si>
  <si>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</si>
  <si>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</si>
  <si>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</si>
  <si>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</si>
  <si>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</si>
  <si>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</si>
  <si>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</si>
  <si>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</si>
  <si>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</si>
  <si>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</si>
  <si>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</si>
  <si>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</si>
  <si>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</si>
  <si>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</si>
  <si>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</si>
  <si>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</si>
  <si>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</si>
  <si>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</si>
  <si>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</si>
  <si>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</si>
  <si>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</si>
  <si>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</si>
  <si>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</si>
  <si>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</si>
  <si>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</si>
  <si>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</si>
  <si>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</si>
  <si>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</si>
  <si>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</si>
  <si>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</si>
  <si>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</si>
  <si>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</si>
  <si>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</si>
  <si>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</si>
  <si>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</si>
  <si>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</si>
  <si>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</si>
  <si>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</si>
  <si>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</si>
  <si>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</si>
  <si>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</si>
  <si>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</si>
  <si>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</si>
  <si>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</si>
  <si>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</si>
  <si>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</si>
  <si>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</si>
  <si>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</si>
  <si>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</si>
  <si>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</si>
  <si>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</si>
  <si>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</si>
  <si>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</si>
  <si>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</si>
  <si>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</si>
  <si>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</si>
  <si>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</si>
  <si>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</si>
  <si>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</si>
  <si>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</si>
  <si>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</si>
  <si>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</si>
  <si>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</si>
  <si>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</si>
  <si>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</si>
  <si>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</si>
  <si>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</si>
  <si>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</si>
  <si>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</si>
  <si>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</si>
  <si>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</si>
  <si>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</si>
  <si>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</si>
  <si>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</si>
  <si>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</si>
  <si>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</si>
  <si>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</si>
  <si>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</si>
  <si>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</si>
  <si>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</si>
  <si>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</si>
  <si>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</si>
  <si>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</si>
  <si>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</si>
  <si>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</si>
  <si>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</si>
  <si>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</si>
  <si>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</si>
  <si>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</si>
  <si>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</si>
  <si>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</si>
  <si>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</si>
  <si>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</si>
  <si>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</si>
  <si>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</si>
  <si>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</si>
  <si>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</si>
  <si>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</si>
  <si>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</si>
  <si>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</si>
  <si>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</si>
  <si>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</si>
  <si>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</si>
  <si>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</si>
  <si>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</si>
  <si>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</si>
  <si>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</si>
  <si>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</si>
  <si>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</si>
  <si>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</si>
  <si>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</si>
  <si>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</si>
  <si>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</si>
  <si>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</si>
  <si>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</si>
  <si>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</si>
  <si>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</si>
  <si>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</si>
  <si>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</si>
  <si>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</si>
  <si>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</si>
  <si>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</si>
  <si>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</si>
  <si>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</si>
  <si>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</si>
  <si>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</si>
  <si>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</si>
  <si>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</si>
  <si>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</si>
  <si>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</si>
  <si>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</si>
  <si>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</si>
  <si>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</si>
  <si>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</si>
  <si>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</si>
  <si>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</si>
  <si>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</si>
  <si>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</si>
  <si>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</si>
  <si>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</si>
  <si>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</si>
  <si>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</si>
  <si>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</si>
  <si>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</si>
  <si>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</si>
  <si>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</si>
  <si>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</si>
  <si>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</si>
  <si>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</si>
  <si>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</si>
  <si>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</si>
  <si>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</si>
  <si>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</si>
  <si>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</si>
  <si>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</si>
  <si>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</si>
  <si>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</si>
  <si>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</si>
  <si>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</si>
  <si>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</si>
  <si>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</si>
  <si>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</si>
  <si>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</si>
  <si>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</si>
  <si>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</si>
  <si>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</si>
  <si>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</si>
  <si>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</si>
  <si>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</si>
  <si>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</si>
  <si>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</si>
  <si>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</si>
  <si>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</si>
  <si>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</si>
  <si>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</si>
  <si>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</si>
  <si>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</si>
  <si>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</si>
  <si>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</si>
  <si>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</si>
  <si>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</si>
  <si>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</si>
  <si>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</si>
  <si>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</si>
  <si>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</si>
  <si>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</si>
  <si>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</si>
  <si>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</si>
  <si>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</si>
  <si>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</si>
  <si>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</si>
  <si>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</si>
  <si>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</si>
  <si>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</si>
  <si>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</si>
  <si>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</si>
  <si>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</si>
  <si>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</si>
  <si>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</si>
  <si>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</si>
  <si>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</si>
  <si>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</si>
  <si>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</si>
  <si>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</si>
  <si>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</si>
  <si>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</si>
  <si>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</si>
  <si>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</si>
  <si>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</si>
  <si>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</si>
  <si>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</si>
  <si>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</si>
  <si>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</si>
  <si>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</si>
  <si>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</si>
  <si>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</si>
  <si>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</si>
  <si>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</si>
  <si>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</si>
  <si>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</si>
  <si>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</si>
  <si>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</si>
  <si>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</si>
  <si>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</si>
  <si>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</si>
  <si>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</si>
  <si>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</si>
  <si>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</si>
  <si>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</si>
  <si>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</si>
  <si>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</si>
  <si>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</si>
  <si>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</si>
  <si>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</si>
  <si>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</si>
  <si>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</si>
  <si>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</si>
  <si>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</si>
  <si>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</si>
  <si>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</si>
  <si>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</si>
  <si>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</si>
  <si>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</si>
  <si>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</si>
  <si>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</si>
  <si>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</si>
  <si>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</si>
  <si>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</si>
  <si>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</si>
  <si>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</si>
  <si>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</si>
  <si>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</si>
  <si>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</si>
  <si>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</si>
  <si>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</si>
  <si>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</si>
  <si>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</si>
  <si>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</si>
  <si>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</si>
  <si>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</si>
  <si>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</si>
  <si>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</si>
  <si>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</si>
  <si>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</si>
  <si>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</si>
  <si>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</si>
  <si>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</si>
  <si>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</si>
  <si>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</si>
  <si>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</si>
  <si>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</si>
  <si>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</si>
  <si>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</si>
  <si>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</si>
  <si>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</si>
  <si>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</si>
  <si>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</si>
  <si>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</si>
  <si>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</si>
  <si>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</si>
  <si>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</si>
  <si>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</si>
  <si>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</si>
  <si>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</si>
  <si>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</si>
  <si>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</si>
  <si>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</si>
  <si>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</si>
  <si>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</si>
  <si>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</si>
  <si>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</si>
  <si>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</si>
  <si>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</si>
  <si>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</si>
  <si>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</si>
  <si>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</si>
  <si>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</si>
  <si>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</si>
  <si>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</si>
  <si>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</si>
  <si>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</si>
  <si>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</si>
  <si>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</si>
  <si>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</si>
  <si>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</si>
  <si>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</si>
  <si>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</si>
  <si>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</si>
  <si>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</si>
  <si>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</si>
  <si>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</si>
  <si>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</si>
  <si>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</si>
  <si>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</si>
  <si>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</si>
  <si>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</si>
  <si>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</si>
  <si>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</si>
  <si>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</si>
  <si>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</si>
  <si>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</si>
  <si>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</si>
  <si>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</si>
  <si>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</si>
  <si>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</si>
  <si>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</si>
  <si>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</si>
  <si>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</si>
  <si>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</si>
  <si>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</si>
  <si>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</si>
  <si>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</si>
  <si>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</si>
  <si>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</si>
  <si>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</si>
  <si>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</si>
  <si>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</si>
  <si>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</si>
  <si>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</si>
  <si>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</si>
  <si>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</si>
  <si>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</si>
  <si>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</si>
  <si>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</si>
  <si>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</si>
  <si>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</si>
  <si>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</si>
  <si>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</si>
  <si>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</si>
  <si>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</si>
  <si>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</si>
  <si>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</si>
  <si>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</si>
  <si>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</si>
  <si>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</si>
  <si>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</si>
  <si>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</si>
  <si>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</si>
  <si>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</si>
  <si>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</si>
  <si>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</si>
  <si>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</si>
  <si>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</si>
  <si>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</si>
  <si>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</si>
  <si>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</si>
  <si>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</si>
  <si>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</si>
  <si>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</si>
  <si>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</si>
  <si>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</si>
  <si>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</si>
  <si>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</si>
  <si>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</si>
  <si>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</si>
  <si>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</si>
  <si>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</si>
  <si>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</si>
  <si>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</si>
  <si>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</si>
  <si>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</si>
  <si>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</si>
  <si>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</si>
  <si>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</si>
  <si>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</si>
  <si>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</si>
  <si>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</si>
  <si>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</si>
  <si>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</si>
  <si>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</si>
  <si>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</si>
  <si>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</si>
  <si>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</si>
  <si>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</si>
  <si>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</si>
  <si>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</si>
  <si>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</si>
  <si>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</si>
  <si>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</si>
  <si>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</si>
  <si>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</si>
  <si>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</si>
  <si>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</si>
  <si>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</si>
  <si>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</si>
  <si>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</si>
  <si>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</si>
  <si>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</si>
  <si>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</si>
  <si>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</si>
  <si>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</si>
  <si>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</si>
  <si>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</si>
  <si>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</si>
  <si>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</si>
  <si>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</si>
  <si>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</si>
  <si>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</si>
  <si>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</si>
  <si>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</si>
  <si>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</si>
  <si>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</si>
  <si>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</si>
  <si>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</si>
  <si>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</si>
  <si>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</si>
  <si>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</si>
  <si>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</si>
  <si>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</si>
  <si>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</si>
  <si>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</si>
  <si>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</si>
  <si>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</si>
  <si>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</si>
  <si>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</si>
  <si>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</si>
  <si>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</si>
  <si>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</si>
  <si>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</si>
  <si>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</si>
  <si>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</si>
  <si>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</si>
  <si>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</si>
  <si>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</si>
  <si>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</si>
  <si>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</si>
  <si>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</si>
  <si>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</si>
  <si>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</si>
  <si>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</si>
  <si>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</si>
  <si>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</si>
  <si>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</si>
  <si>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</si>
  <si>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</si>
  <si>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</si>
  <si>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</si>
  <si>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</si>
  <si>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</si>
  <si>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</si>
  <si>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</si>
  <si>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</si>
  <si>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</si>
  <si>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</si>
  <si>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</si>
  <si>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</si>
  <si>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</si>
  <si>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</si>
  <si>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</si>
  <si>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</si>
  <si>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</si>
  <si>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</si>
  <si>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</si>
  <si>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</si>
  <si>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</si>
  <si>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</si>
  <si>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</si>
  <si>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</si>
  <si>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</si>
  <si>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</si>
  <si>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</si>
  <si>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</si>
  <si>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</si>
  <si>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</si>
  <si>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</si>
  <si>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</si>
  <si>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</si>
  <si>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</si>
  <si>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</si>
  <si>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</si>
  <si>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</si>
  <si>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</si>
  <si>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</si>
  <si>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</si>
  <si>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</si>
  <si>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</si>
  <si>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</si>
  <si>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</si>
  <si>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</si>
  <si>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</si>
  <si>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</si>
  <si>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</si>
  <si>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</si>
  <si>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</si>
  <si>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</si>
  <si>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</si>
  <si>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</si>
  <si>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</si>
  <si>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</si>
  <si>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</si>
  <si>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</si>
  <si>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</si>
  <si>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</si>
  <si>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</si>
  <si>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</si>
  <si>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</si>
  <si>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</si>
  <si>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</si>
  <si>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</si>
  <si>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</si>
  <si>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</si>
  <si>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</si>
  <si>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</si>
  <si>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</si>
  <si>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</si>
  <si>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</si>
  <si>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</si>
  <si>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</si>
  <si>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</si>
  <si>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</si>
  <si>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</si>
  <si>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</si>
  <si>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</si>
  <si>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</si>
  <si>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</si>
  <si>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</si>
  <si>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</si>
  <si>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</si>
  <si>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</si>
  <si>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</si>
  <si>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</si>
  <si>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</si>
  <si>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</si>
  <si>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</si>
  <si>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</si>
  <si>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</si>
  <si>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</si>
  <si>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</si>
  <si>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</si>
  <si>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</si>
  <si>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</si>
  <si>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</si>
  <si>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</si>
  <si>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</si>
  <si>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</si>
  <si>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</si>
  <si>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</si>
  <si>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</si>
  <si>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</si>
  <si>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</si>
  <si>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</si>
  <si>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</si>
  <si>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</si>
  <si>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</si>
  <si>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</si>
  <si>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</si>
  <si>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</si>
  <si>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</si>
  <si>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</si>
  <si>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</si>
  <si>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</si>
  <si>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</si>
  <si>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</si>
  <si>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</si>
  <si>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</si>
  <si>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</si>
  <si>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</si>
  <si>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</si>
  <si>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</si>
  <si>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</si>
  <si>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</si>
  <si>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</si>
  <si>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</si>
  <si>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</si>
  <si>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</si>
  <si>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</si>
  <si>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</si>
  <si>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</si>
  <si>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</si>
  <si>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</si>
  <si>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</si>
  <si>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</si>
  <si>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</si>
  <si>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</si>
  <si>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</si>
  <si>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</si>
  <si>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</si>
  <si>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</si>
  <si>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</si>
  <si>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</si>
  <si>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</si>
  <si>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</si>
  <si>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</si>
  <si>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</si>
  <si>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</si>
  <si>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</si>
  <si>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</si>
  <si>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</si>
  <si>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</si>
  <si>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</si>
  <si>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</si>
  <si>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</si>
  <si>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</si>
  <si>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</si>
  <si>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</si>
  <si>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</si>
  <si>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</si>
  <si>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</si>
  <si>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</si>
  <si>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</si>
  <si>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</si>
  <si>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</si>
  <si>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</si>
  <si>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</si>
  <si>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</si>
  <si>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</si>
  <si>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</si>
  <si>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</si>
  <si>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</si>
  <si>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</si>
  <si>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</si>
  <si>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</si>
  <si>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</si>
  <si>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</si>
  <si>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</si>
  <si>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</si>
  <si>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</si>
  <si>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</si>
  <si>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</si>
  <si>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</si>
  <si>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</si>
  <si>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</si>
  <si>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</si>
  <si>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</si>
  <si>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</si>
  <si>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</si>
  <si>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</si>
  <si>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</si>
  <si>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</si>
  <si>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</si>
  <si>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</si>
  <si>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</si>
  <si>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</si>
  <si>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</si>
  <si>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</si>
  <si>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</si>
  <si>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</si>
  <si>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</si>
  <si>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</si>
  <si>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</si>
  <si>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</si>
  <si>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</si>
  <si>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</si>
  <si>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</si>
  <si>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</si>
  <si>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</si>
  <si>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</si>
  <si>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</si>
  <si>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</si>
  <si>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</si>
  <si>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</si>
  <si>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</si>
  <si>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</si>
  <si>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</si>
  <si>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</si>
  <si>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</si>
  <si>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</si>
  <si>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</si>
  <si>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</si>
  <si>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</si>
  <si>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</si>
  <si>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</si>
  <si>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</si>
  <si>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</si>
  <si>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</si>
  <si>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</si>
  <si>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</si>
  <si>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</si>
  <si>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</si>
  <si>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</si>
  <si>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</si>
  <si>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</si>
  <si>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</si>
  <si>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</si>
  <si>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</si>
  <si>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</si>
  <si>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</si>
  <si>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</si>
  <si>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</si>
  <si>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</si>
  <si>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</si>
  <si>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</si>
  <si>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</si>
  <si>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</si>
  <si>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</si>
  <si>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</si>
  <si>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</si>
  <si>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</si>
  <si>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</si>
  <si>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</si>
  <si>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</si>
  <si>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</si>
  <si>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</si>
  <si>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</si>
  <si>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</si>
  <si>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</si>
  <si>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</si>
  <si>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</si>
  <si>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</si>
  <si>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</si>
  <si>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</si>
  <si>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</si>
  <si>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</si>
  <si>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</si>
  <si>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</si>
  <si>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</si>
  <si>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</si>
  <si>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</si>
  <si>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</si>
  <si>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</si>
  <si>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</si>
  <si>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</si>
  <si>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</si>
  <si>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</si>
  <si>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</si>
  <si>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</si>
  <si>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</si>
  <si>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</si>
  <si>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</si>
  <si>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</si>
  <si>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</si>
  <si>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</si>
  <si>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</si>
  <si>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</si>
  <si>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</si>
  <si>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</si>
  <si>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</si>
  <si>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</si>
  <si>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</si>
  <si>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</si>
  <si>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</si>
  <si>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</si>
  <si>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</si>
  <si>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</si>
  <si>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</si>
  <si>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</si>
  <si>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</si>
  <si>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</si>
  <si>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</si>
  <si>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</si>
  <si>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</si>
  <si>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</si>
  <si>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</si>
  <si>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</si>
  <si>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</si>
  <si>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</si>
  <si>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</si>
  <si>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</si>
  <si>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</si>
  <si>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</si>
  <si>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</si>
  <si>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</si>
  <si>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</si>
  <si>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</si>
  <si>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</si>
  <si>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</si>
  <si>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</si>
  <si>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</si>
  <si>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</si>
  <si>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</si>
  <si>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</si>
  <si>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</si>
  <si>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</si>
  <si>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</si>
  <si>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</si>
  <si>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</si>
  <si>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</si>
  <si>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</si>
  <si>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</si>
  <si>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</si>
  <si>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</si>
  <si>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</si>
  <si>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</si>
  <si>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</si>
  <si>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</si>
  <si>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</si>
  <si>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</si>
  <si>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</si>
  <si>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</si>
  <si>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</si>
  <si>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</si>
  <si>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</si>
  <si>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</si>
  <si>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</si>
  <si>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</si>
  <si>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</si>
  <si>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</si>
  <si>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</si>
  <si>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</si>
  <si>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</si>
  <si>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</si>
  <si>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</si>
  <si>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</si>
  <si>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</si>
  <si>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</si>
  <si>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</si>
  <si>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</si>
  <si>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</si>
  <si>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</si>
  <si>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</si>
  <si>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</si>
  <si>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</si>
  <si>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</si>
  <si>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</si>
  <si>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</si>
  <si>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</si>
  <si>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</si>
  <si>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</si>
  <si>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</si>
  <si>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</si>
  <si>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</si>
  <si>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</si>
  <si>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</si>
  <si>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</si>
  <si>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</si>
  <si>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</si>
  <si>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</si>
  <si>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</si>
  <si>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</si>
  <si>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</si>
  <si>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</si>
  <si>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</si>
  <si>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</si>
  <si>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</si>
  <si>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</si>
  <si>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</si>
  <si>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</si>
  <si>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</si>
  <si>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</si>
  <si>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</si>
  <si>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</si>
  <si>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</si>
  <si>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</si>
  <si>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</si>
  <si>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</si>
  <si>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</si>
  <si>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</si>
  <si>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</si>
  <si>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</si>
  <si>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</si>
  <si>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</si>
  <si>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</si>
  <si>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</si>
  <si>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</si>
  <si>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</si>
  <si>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</si>
  <si>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</si>
  <si>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</si>
  <si>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</si>
  <si>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</si>
  <si>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</si>
  <si>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</si>
  <si>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</si>
  <si>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</si>
  <si>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</si>
  <si>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</si>
  <si>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</si>
  <si>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</si>
  <si>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</si>
  <si>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</si>
  <si>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</si>
  <si>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</si>
  <si>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</si>
  <si>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</si>
  <si>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</si>
  <si>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</si>
  <si>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</si>
  <si>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</si>
  <si>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</si>
  <si>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</si>
  <si>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</si>
  <si>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</si>
  <si>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</si>
  <si>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</si>
  <si>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</si>
  <si>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</si>
  <si>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</si>
  <si>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</si>
  <si>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</si>
  <si>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</si>
  <si>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</si>
  <si>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</si>
  <si>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</si>
  <si>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</si>
  <si>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</si>
  <si>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</si>
  <si>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</si>
  <si>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</si>
  <si>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</si>
  <si>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</si>
  <si>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</si>
  <si>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</si>
  <si>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</si>
  <si>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</si>
  <si>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</si>
  <si>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</si>
  <si>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</si>
  <si>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</si>
  <si>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</si>
  <si>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</si>
  <si>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</si>
  <si>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</si>
  <si>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</si>
  <si>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</si>
  <si>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</si>
  <si>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</si>
  <si>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</si>
  <si>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</si>
  <si>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</si>
  <si>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</si>
  <si>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</si>
  <si>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</si>
  <si>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</si>
  <si>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</si>
  <si>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</si>
  <si>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</si>
  <si>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</si>
  <si>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</si>
  <si>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</si>
  <si>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</si>
  <si>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</si>
  <si>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</si>
  <si>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</si>
  <si>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</si>
  <si>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</si>
  <si>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</si>
  <si>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</si>
  <si>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</si>
  <si>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</si>
  <si>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</si>
  <si>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</si>
  <si>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</si>
  <si>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</si>
  <si>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</si>
  <si>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</si>
  <si>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</si>
  <si>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</si>
  <si>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</si>
  <si>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</si>
  <si>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</si>
  <si>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</si>
  <si>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</si>
  <si>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</si>
  <si>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</si>
  <si>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</si>
  <si>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</si>
  <si>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</si>
  <si>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</si>
  <si>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</si>
  <si>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</si>
  <si>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</si>
  <si>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</si>
  <si>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</si>
  <si>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</si>
  <si>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</si>
  <si>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</si>
  <si>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</si>
  <si>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</si>
  <si>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</si>
  <si>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</si>
  <si>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</si>
  <si>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</si>
  <si>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</si>
  <si>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</si>
  <si>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</si>
  <si>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</si>
  <si>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</si>
  <si>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</si>
  <si>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</si>
  <si>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</si>
  <si>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</si>
  <si>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</si>
  <si>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</si>
  <si>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</si>
  <si>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</si>
  <si>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</si>
  <si>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</si>
  <si>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</si>
  <si>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</si>
  <si>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</si>
  <si>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</si>
  <si>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</si>
  <si>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</si>
  <si>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</si>
  <si>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</si>
  <si>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</si>
  <si>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</si>
  <si>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</si>
  <si>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</si>
  <si>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</si>
  <si>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</si>
  <si>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</si>
  <si>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</si>
  <si>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</si>
  <si>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</si>
  <si>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</si>
  <si>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</si>
  <si>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</si>
  <si>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</si>
  <si>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</si>
  <si>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</si>
  <si>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</si>
  <si>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</si>
  <si>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</si>
  <si>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</si>
  <si>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</si>
  <si>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</si>
  <si>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</si>
  <si>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</si>
  <si>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</si>
  <si>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</si>
  <si>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</si>
  <si>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</si>
  <si>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</si>
  <si>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</si>
  <si>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</si>
  <si>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</si>
  <si>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</si>
  <si>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</si>
  <si>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</si>
  <si>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</si>
  <si>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</si>
  <si>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</si>
  <si>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</si>
  <si>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</si>
  <si>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</si>
  <si>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</si>
  <si>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</si>
  <si>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</si>
  <si>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</si>
  <si>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</si>
  <si>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</si>
  <si>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</si>
  <si>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</si>
  <si>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</si>
  <si>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</si>
  <si>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</si>
  <si>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</si>
  <si>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</si>
  <si>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</si>
  <si>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</si>
  <si>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</si>
  <si>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</si>
  <si>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</si>
  <si>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</si>
  <si>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</si>
  <si>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</si>
  <si>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</si>
  <si>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</si>
  <si>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</si>
  <si>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</si>
  <si>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</si>
  <si>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</si>
  <si>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</si>
  <si>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</si>
  <si>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</si>
  <si>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</si>
  <si>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</si>
  <si>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</si>
  <si>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</si>
  <si>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</si>
  <si>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</si>
  <si>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</si>
  <si>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</si>
  <si>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</si>
  <si>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</si>
  <si>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</si>
  <si>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</si>
  <si>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</si>
  <si>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</si>
  <si>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</si>
  <si>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</si>
  <si>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</si>
  <si>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</si>
  <si>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</si>
  <si>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</si>
  <si>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</si>
  <si>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</si>
  <si>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</si>
  <si>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</si>
  <si>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</si>
  <si>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</si>
  <si>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</si>
  <si>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</si>
  <si>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</si>
  <si>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</si>
  <si>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</si>
  <si>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</si>
  <si>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</si>
  <si>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</si>
  <si>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</si>
  <si>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</si>
  <si>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</si>
  <si>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</si>
  <si>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</si>
  <si>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</si>
  <si>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</si>
  <si>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</si>
  <si>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</si>
  <si>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</si>
  <si>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</si>
  <si>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</si>
  <si>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</si>
  <si>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</si>
  <si>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</si>
  <si>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</si>
  <si>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</si>
  <si>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</si>
  <si>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</si>
  <si>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</si>
  <si>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</si>
  <si>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</si>
  <si>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</si>
  <si>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</si>
  <si>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</si>
  <si>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</si>
  <si>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</si>
  <si>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</si>
  <si>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</si>
  <si>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</si>
  <si>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</si>
  <si>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</si>
  <si>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</si>
  <si>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</si>
  <si>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</si>
  <si>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</si>
  <si>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</si>
  <si>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</si>
  <si>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</si>
  <si>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</si>
  <si>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</si>
  <si>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</si>
  <si>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</si>
  <si>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</si>
  <si>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</si>
  <si>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</si>
  <si>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</si>
  <si>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</si>
  <si>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</si>
  <si>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</si>
  <si>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</si>
  <si>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</si>
  <si>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</si>
  <si>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</si>
  <si>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</si>
  <si>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</si>
  <si>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</si>
  <si>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</si>
  <si>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</si>
  <si>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</si>
  <si>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</si>
  <si>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</si>
  <si>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</si>
  <si>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</si>
  <si>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</si>
  <si>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</si>
  <si>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</si>
  <si>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</si>
  <si>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</si>
  <si>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</si>
  <si>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</si>
  <si>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</si>
  <si>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</si>
  <si>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</si>
  <si>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</si>
  <si>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</si>
  <si>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</si>
  <si>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</si>
  <si>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</si>
  <si>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</si>
  <si>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</si>
  <si>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</si>
  <si>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</si>
  <si>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</si>
  <si>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</si>
  <si>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</si>
  <si>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</si>
  <si>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</si>
  <si>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</si>
  <si>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</si>
  <si>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</si>
  <si>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</si>
  <si>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</si>
  <si>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</si>
  <si>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</si>
  <si>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</si>
  <si>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</si>
  <si>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</si>
  <si>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</si>
  <si>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</si>
  <si>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</si>
  <si>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</si>
  <si>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</si>
  <si>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</si>
  <si>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</si>
  <si>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</si>
  <si>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</si>
  <si>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</si>
  <si>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</si>
  <si>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</si>
  <si>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</si>
  <si>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</si>
  <si>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</si>
  <si>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</si>
  <si>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</si>
  <si>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</si>
  <si>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</si>
  <si>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</si>
  <si>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</si>
  <si>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</si>
  <si>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</si>
  <si>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</si>
  <si>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</si>
  <si>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</si>
  <si>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</si>
  <si>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</si>
  <si>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</si>
  <si>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</si>
  <si>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</si>
  <si>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</si>
  <si>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</si>
  <si>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</si>
  <si>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</si>
  <si>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</si>
  <si>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</si>
  <si>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</si>
  <si>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</si>
  <si>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</si>
  <si>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</si>
  <si>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</si>
  <si>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</si>
  <si>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</si>
  <si>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</si>
  <si>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</si>
  <si>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</si>
  <si>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</si>
  <si>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</si>
  <si>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</si>
  <si>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</si>
  <si>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</si>
  <si>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</si>
  <si>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</si>
  <si>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</si>
  <si>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</si>
  <si>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</si>
  <si>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</si>
  <si>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</si>
  <si>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</si>
  <si>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</si>
  <si>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</si>
  <si>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</si>
  <si>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</si>
  <si>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</si>
  <si>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</si>
  <si>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</si>
  <si>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</si>
  <si>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</si>
  <si>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</si>
  <si>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</si>
  <si>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</si>
  <si>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</si>
  <si>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</si>
  <si>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</si>
  <si>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</si>
  <si>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</si>
  <si>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</si>
  <si>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</si>
  <si>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</si>
  <si>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</si>
  <si>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</si>
  <si>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</si>
  <si>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</si>
  <si>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</si>
  <si>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</si>
  <si>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</si>
  <si>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</si>
  <si>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</si>
  <si>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</si>
  <si>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</si>
  <si>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</si>
  <si>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</si>
  <si>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</si>
  <si>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</si>
  <si>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</si>
  <si>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</si>
  <si>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</si>
  <si>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</si>
  <si>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</si>
  <si>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</si>
  <si>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</si>
  <si>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</si>
  <si>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</si>
  <si>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</si>
  <si>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</si>
  <si>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</si>
  <si>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</si>
  <si>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</si>
  <si>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</si>
  <si>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</si>
  <si>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</si>
  <si>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</si>
  <si>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</si>
  <si>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</si>
  <si>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</si>
  <si>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</si>
  <si>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</si>
  <si>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</si>
  <si>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</si>
  <si>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</si>
  <si>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</si>
  <si>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</si>
  <si>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</si>
  <si>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</si>
  <si>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</si>
  <si>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</si>
  <si>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</si>
  <si>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</si>
  <si>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</si>
  <si>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</si>
  <si>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</si>
  <si>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</si>
  <si>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</si>
  <si>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</si>
  <si>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</si>
  <si>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</si>
  <si>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</si>
  <si>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</si>
  <si>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</si>
  <si>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</si>
  <si>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</si>
  <si>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</si>
  <si>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</si>
  <si>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</si>
  <si>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</si>
  <si>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</si>
  <si>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</si>
  <si>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</si>
  <si>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</si>
  <si>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</si>
  <si>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</si>
  <si>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</si>
  <si>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</si>
  <si>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</si>
  <si>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</si>
  <si>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</si>
  <si>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</si>
  <si>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</si>
  <si>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</si>
  <si>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</si>
  <si>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</si>
  <si>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</si>
  <si>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</si>
  <si>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</si>
  <si>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</si>
  <si>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</si>
  <si>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</si>
  <si>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</si>
  <si>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</si>
  <si>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</si>
  <si>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</si>
  <si>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</si>
  <si>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</si>
  <si>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</si>
  <si>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</si>
  <si>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</si>
  <si>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</si>
  <si>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</si>
  <si>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</si>
  <si>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</si>
  <si>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</si>
  <si>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</si>
  <si>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</si>
  <si>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</si>
  <si>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</si>
  <si>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</si>
  <si>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</si>
  <si>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</si>
  <si>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</si>
  <si>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</si>
  <si>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</si>
  <si>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</si>
  <si>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</si>
  <si>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</si>
  <si>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</si>
  <si>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</si>
  <si>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</si>
  <si>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</si>
  <si>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</si>
  <si>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</si>
  <si>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</si>
  <si>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</si>
  <si>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</si>
  <si>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</si>
  <si>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</si>
  <si>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</si>
  <si>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</si>
  <si>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</si>
  <si>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</si>
  <si>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</si>
  <si>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</si>
  <si>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</si>
  <si>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</si>
  <si>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</si>
  <si>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</si>
  <si>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</si>
  <si>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</si>
  <si>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</si>
  <si>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</si>
  <si>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</si>
  <si>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</si>
  <si>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</si>
  <si>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</si>
  <si>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</si>
  <si>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</si>
  <si>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</si>
  <si>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</si>
  <si>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</si>
  <si>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</si>
  <si>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</si>
  <si>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</si>
  <si>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</si>
  <si>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</si>
  <si>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</si>
  <si>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</si>
  <si>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</si>
  <si>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</si>
  <si>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</si>
  <si>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</si>
  <si>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</si>
  <si>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</si>
  <si>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</si>
  <si>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</si>
  <si>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</si>
  <si>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</si>
  <si>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</si>
  <si>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</si>
  <si>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</si>
  <si>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</si>
  <si>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</si>
  <si>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</si>
  <si>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</si>
  <si>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</si>
  <si>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</si>
  <si>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</si>
  <si>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</si>
  <si>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</si>
  <si>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</si>
  <si>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</si>
  <si>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</si>
  <si>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</si>
  <si>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</si>
  <si>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</si>
  <si>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</si>
  <si>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</si>
  <si>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</si>
  <si>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</si>
  <si>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</si>
  <si>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</si>
  <si>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</si>
  <si>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</si>
  <si>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</si>
  <si>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</si>
  <si>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</si>
  <si>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</si>
  <si>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</si>
  <si>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</si>
  <si>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</si>
  <si>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</si>
  <si>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</si>
  <si>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</si>
  <si>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</si>
  <si>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</si>
  <si>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</si>
  <si>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</si>
  <si>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</si>
  <si>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</si>
  <si>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</si>
  <si>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</si>
  <si>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</si>
  <si>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</si>
  <si>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</si>
  <si>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</si>
  <si>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</si>
  <si>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</si>
  <si>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</si>
  <si>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</si>
  <si>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</si>
  <si>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</si>
  <si>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</si>
  <si>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</si>
  <si>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</si>
  <si>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</si>
  <si>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</si>
  <si>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</si>
  <si>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</si>
  <si>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</si>
  <si>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</si>
  <si>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</si>
  <si>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</si>
  <si>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</si>
  <si>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</si>
  <si>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</si>
  <si>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</si>
  <si>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</si>
  <si>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</si>
  <si>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</si>
  <si>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</si>
  <si>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</si>
  <si>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</si>
  <si>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</si>
  <si>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</si>
  <si>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</si>
  <si>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</si>
  <si>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</si>
  <si>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</si>
  <si>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</si>
  <si>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</si>
  <si>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</si>
  <si>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</si>
  <si>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</si>
  <si>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</si>
  <si>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</si>
  <si>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</si>
  <si>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</si>
  <si>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</si>
  <si>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</si>
  <si>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</si>
  <si>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</si>
  <si>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</si>
  <si>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</si>
  <si>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</si>
  <si>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</si>
  <si>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</si>
  <si>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</si>
  <si>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</si>
  <si>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</si>
  <si>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</si>
  <si>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</si>
  <si>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</si>
  <si>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</si>
  <si>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</si>
  <si>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</si>
  <si>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</si>
  <si>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</si>
  <si>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</si>
  <si>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</si>
  <si>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</si>
  <si>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</si>
  <si>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</si>
  <si>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</si>
  <si>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</si>
  <si>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</si>
  <si>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</si>
  <si>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</si>
  <si>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</si>
  <si>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</si>
  <si>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</si>
  <si>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</si>
  <si>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</si>
  <si>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</si>
  <si>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</si>
  <si>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</si>
  <si>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</si>
  <si>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</si>
  <si>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</si>
  <si>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</si>
  <si>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</si>
  <si>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</si>
  <si>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</si>
  <si>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</si>
  <si>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</si>
  <si>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</si>
  <si>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</si>
  <si>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</si>
  <si>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</si>
  <si>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</si>
  <si>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</si>
  <si>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</si>
  <si>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</si>
  <si>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</si>
  <si>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</si>
  <si>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</si>
  <si>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</si>
  <si>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</si>
  <si>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</si>
  <si>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</si>
  <si>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</si>
  <si>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</si>
  <si>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</si>
  <si>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</si>
  <si>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</si>
  <si>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</si>
  <si>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</si>
  <si>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</si>
  <si>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</si>
  <si>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</si>
  <si>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</si>
  <si>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</si>
  <si>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</si>
  <si>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</si>
  <si>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</si>
  <si>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</si>
  <si>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</si>
  <si>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</si>
  <si>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</si>
  <si>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</si>
  <si>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</si>
  <si>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</si>
  <si>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</si>
  <si>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</si>
  <si>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</si>
  <si>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</si>
  <si>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</si>
  <si>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</si>
  <si>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</si>
  <si>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</si>
  <si>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</si>
  <si>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</si>
  <si>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</si>
  <si>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</si>
  <si>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</si>
  <si>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</si>
  <si>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</si>
  <si>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</si>
  <si>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</si>
  <si>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</si>
  <si>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</si>
  <si>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</si>
  <si>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</si>
  <si>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</si>
  <si>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</si>
  <si>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</si>
  <si>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</si>
  <si>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</si>
  <si>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</si>
  <si>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</si>
  <si>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</si>
  <si>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</si>
  <si>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</si>
  <si>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</si>
  <si>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</si>
  <si>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</si>
  <si>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</si>
  <si>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</si>
  <si>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</si>
  <si>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</si>
  <si>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</si>
  <si>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</si>
  <si>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</si>
  <si>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</si>
  <si>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</si>
  <si>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</si>
  <si>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</si>
  <si>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</si>
  <si>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</si>
  <si>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</si>
  <si>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</si>
  <si>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</si>
  <si>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</si>
  <si>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</si>
  <si>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</si>
  <si>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</si>
  <si>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</si>
  <si>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</si>
  <si>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</si>
  <si>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</si>
  <si>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</si>
  <si>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</si>
  <si>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</si>
  <si>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</si>
  <si>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</si>
  <si>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</si>
  <si>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</si>
  <si>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</si>
  <si>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</si>
  <si>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</si>
  <si>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</si>
  <si>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</si>
  <si>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</si>
  <si>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</si>
  <si>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</si>
  <si>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</si>
  <si>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</si>
  <si>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</si>
  <si>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</si>
  <si>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</si>
  <si>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</si>
  <si>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</si>
  <si>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</si>
  <si>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</si>
  <si>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</si>
  <si>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</si>
  <si>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</si>
  <si>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</si>
  <si>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</si>
  <si>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</si>
  <si>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</si>
  <si>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</si>
  <si>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</si>
  <si>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</si>
  <si>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</si>
  <si>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</si>
  <si>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</si>
  <si>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</si>
  <si>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</si>
  <si>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</si>
  <si>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</si>
  <si>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</si>
  <si>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</si>
  <si>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</si>
  <si>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</si>
  <si>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</si>
  <si>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</si>
  <si>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</si>
  <si>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</si>
  <si>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</si>
  <si>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</si>
  <si>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</si>
  <si>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</si>
  <si>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</si>
  <si>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</si>
  <si>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</si>
  <si>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</si>
  <si>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</si>
  <si>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</si>
  <si>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</si>
  <si>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</si>
  <si>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</si>
  <si>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</si>
  <si>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</si>
  <si>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</si>
  <si>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</si>
  <si>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</si>
  <si>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</si>
  <si>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</si>
  <si>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</si>
  <si>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</si>
  <si>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</si>
  <si>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</si>
  <si>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</si>
  <si>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</si>
  <si>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</si>
  <si>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</si>
  <si>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</si>
  <si>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</si>
  <si>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</si>
  <si>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</si>
  <si>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</si>
  <si>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</si>
  <si>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</si>
  <si>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</si>
  <si>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</si>
  <si>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</si>
  <si>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</si>
  <si>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</si>
  <si>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</si>
  <si>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</si>
  <si>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</si>
  <si>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</si>
  <si>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</si>
  <si>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</si>
  <si>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</si>
  <si>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</si>
  <si>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</si>
  <si>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</si>
  <si>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</si>
  <si>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</si>
  <si>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</si>
  <si>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</si>
  <si>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</si>
  <si>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</si>
  <si>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</si>
  <si>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</si>
  <si>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</si>
  <si>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</si>
  <si>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</si>
  <si>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</si>
  <si>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</si>
  <si>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</si>
  <si>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</si>
  <si>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</si>
  <si>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</si>
  <si>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</si>
  <si>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</si>
  <si>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</si>
  <si>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</si>
  <si>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</si>
  <si>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</si>
  <si>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</si>
  <si>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</si>
  <si>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</si>
  <si>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</si>
  <si>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</si>
  <si>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</si>
  <si>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</si>
  <si>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</si>
  <si>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</si>
  <si>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</si>
  <si>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</si>
  <si>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</si>
  <si>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</si>
  <si>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</si>
  <si>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</si>
  <si>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</si>
  <si>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</si>
  <si>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</si>
  <si>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</si>
  <si>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</si>
  <si>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</si>
  <si>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</si>
  <si>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</si>
  <si>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</si>
  <si>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</si>
  <si>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</si>
  <si>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</si>
  <si>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</si>
  <si>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</si>
  <si>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</si>
  <si>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</si>
  <si>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</si>
  <si>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</si>
  <si>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</si>
  <si>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</si>
  <si>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</si>
  <si>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</si>
  <si>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</si>
  <si>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</si>
  <si>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</si>
  <si>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</si>
  <si>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</si>
  <si>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</si>
  <si>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</si>
  <si>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</si>
  <si>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</si>
  <si>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</si>
  <si>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</si>
  <si>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</si>
  <si>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</si>
  <si>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</si>
  <si>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</si>
  <si>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</si>
  <si>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</si>
  <si>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</si>
  <si>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</si>
  <si>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</si>
  <si>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</si>
  <si>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</si>
  <si>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</si>
  <si>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</si>
  <si>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</si>
  <si>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</si>
  <si>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</si>
  <si>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</si>
  <si>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</si>
  <si>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</si>
  <si>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</si>
  <si>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</si>
  <si>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</si>
  <si>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</si>
  <si>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</si>
  <si>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</si>
  <si>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</si>
  <si>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</si>
  <si>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</si>
  <si>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</si>
  <si>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</si>
  <si>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</si>
  <si>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</si>
  <si>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</si>
  <si>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</si>
  <si>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</si>
  <si>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</si>
  <si>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</si>
  <si>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</si>
  <si>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</si>
  <si>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</si>
  <si>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</si>
  <si>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</si>
  <si>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</si>
  <si>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</si>
  <si>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</si>
  <si>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</si>
  <si>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</si>
  <si>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</si>
  <si>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</si>
  <si>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</si>
  <si>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</si>
  <si>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</si>
  <si>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</si>
  <si>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</si>
  <si>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</si>
  <si>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</si>
  <si>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</si>
  <si>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</si>
  <si>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</si>
  <si>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</si>
  <si>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</si>
  <si>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</si>
  <si>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</si>
  <si>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</si>
  <si>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</si>
  <si>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</si>
  <si>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</si>
  <si>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</si>
  <si>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</si>
  <si>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</si>
  <si>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</si>
  <si>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</si>
  <si>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</si>
  <si>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</si>
  <si>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</si>
  <si>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</si>
  <si>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</si>
  <si>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</si>
  <si>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</si>
  <si>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</si>
  <si>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</si>
  <si>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</si>
  <si>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</si>
  <si>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</si>
  <si>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</si>
  <si>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</si>
  <si>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</si>
  <si>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</si>
  <si>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</si>
  <si>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</si>
  <si>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</si>
  <si>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</si>
  <si>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</si>
  <si>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</si>
  <si>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</si>
  <si>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</si>
  <si>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</si>
  <si>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</si>
  <si>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</si>
  <si>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</si>
  <si>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</si>
  <si>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</si>
  <si>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</si>
  <si>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</si>
  <si>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</si>
  <si>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</si>
  <si>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</si>
  <si>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</si>
  <si>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</si>
  <si>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</si>
  <si>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</si>
  <si>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</si>
  <si>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</si>
  <si>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</si>
  <si>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</si>
  <si>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</si>
  <si>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</si>
  <si>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</si>
  <si>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</si>
  <si>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</si>
  <si>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</si>
  <si>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</si>
  <si>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</si>
  <si>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</si>
  <si>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</si>
  <si>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</si>
  <si>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</si>
  <si>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</si>
  <si>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</si>
  <si>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</si>
  <si>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</si>
  <si>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</si>
  <si>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</si>
  <si>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</si>
  <si>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</si>
  <si>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</si>
  <si>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</si>
  <si>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</si>
  <si>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</si>
  <si>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</si>
  <si>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</si>
  <si>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</si>
  <si>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</si>
  <si>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</si>
  <si>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</si>
  <si>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</si>
  <si>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</si>
  <si>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</si>
  <si>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</si>
  <si>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</si>
  <si>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</si>
  <si>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</si>
  <si>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</si>
  <si>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</si>
  <si>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</si>
  <si>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</si>
  <si>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</si>
  <si>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</si>
  <si>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</si>
  <si>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</si>
  <si>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</si>
  <si>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</si>
  <si>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</si>
  <si>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</si>
  <si>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</si>
  <si>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</si>
  <si>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</si>
  <si>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</si>
  <si>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</si>
  <si>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</si>
  <si>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</si>
  <si>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</si>
  <si>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</si>
  <si>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</si>
  <si>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</si>
  <si>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</si>
  <si>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</si>
  <si>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</si>
  <si>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</si>
  <si>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</si>
  <si>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</si>
  <si>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</si>
  <si>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</si>
  <si>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</si>
  <si>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</si>
  <si>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</si>
  <si>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</si>
  <si>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</si>
  <si>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</si>
  <si>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</si>
  <si>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</si>
  <si>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</si>
  <si>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</si>
  <si>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</si>
  <si>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</si>
  <si>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</si>
  <si>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</si>
  <si>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</si>
  <si>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</si>
  <si>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</si>
  <si>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</si>
  <si>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</si>
  <si>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</si>
  <si>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</si>
  <si>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</si>
  <si>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</si>
  <si>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</si>
  <si>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</si>
  <si>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</si>
  <si>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</si>
  <si>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</si>
  <si>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</si>
  <si>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</si>
  <si>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</si>
  <si>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</si>
  <si>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</si>
  <si>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</si>
  <si>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</si>
  <si>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</si>
  <si>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</si>
  <si>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</si>
  <si>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</si>
  <si>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</si>
  <si>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</si>
  <si>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</si>
  <si>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</si>
  <si>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</si>
  <si>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</si>
  <si>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</si>
  <si>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</si>
  <si>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</si>
  <si>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</si>
  <si>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</si>
  <si>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</si>
  <si>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</si>
  <si>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</si>
  <si>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</si>
  <si>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</si>
  <si>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</si>
  <si>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</si>
  <si>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</si>
  <si>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</si>
  <si>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</si>
  <si>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</si>
  <si>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</si>
  <si>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</si>
  <si>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</si>
  <si>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</si>
  <si>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</si>
  <si>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</si>
  <si>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</si>
  <si>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</si>
  <si>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</si>
  <si>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</si>
  <si>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</si>
  <si>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</si>
  <si>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</si>
  <si>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</si>
  <si>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</si>
  <si>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</si>
  <si>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</si>
  <si>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</si>
  <si>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</si>
  <si>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</si>
  <si>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</si>
  <si>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</si>
  <si>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</si>
  <si>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</si>
  <si>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</si>
  <si>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</si>
  <si>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</si>
  <si>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</si>
  <si>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</si>
  <si>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</si>
  <si>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</si>
  <si>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</si>
  <si>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</si>
  <si>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</si>
  <si>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</si>
  <si>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</si>
  <si>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</si>
  <si>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</si>
  <si>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</si>
  <si>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</si>
  <si>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</si>
  <si>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</si>
  <si>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</si>
  <si>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</si>
  <si>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</si>
  <si>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</si>
  <si>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</si>
  <si>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</si>
  <si>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</si>
  <si>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</si>
  <si>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</si>
  <si>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</si>
  <si>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</si>
  <si>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</si>
  <si>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</si>
  <si>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</si>
  <si>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</si>
  <si>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</si>
  <si>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</si>
  <si>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</si>
  <si>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</si>
  <si>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</si>
  <si>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</si>
  <si>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</si>
  <si>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</si>
  <si>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</si>
  <si>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</si>
  <si>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</si>
  <si>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</si>
  <si>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</si>
  <si>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</si>
  <si>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</si>
  <si>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</si>
  <si>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</si>
  <si>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</si>
  <si>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</si>
  <si>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</si>
  <si>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</si>
  <si>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</si>
  <si>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</si>
  <si>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</si>
  <si>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</si>
  <si>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</si>
  <si>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</si>
  <si>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</si>
  <si>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</si>
  <si>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</si>
  <si>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</si>
  <si>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</si>
  <si>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</si>
  <si>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</si>
  <si>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</si>
  <si>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</si>
  <si>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</si>
  <si>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</si>
  <si>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</si>
  <si>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</si>
  <si>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</si>
  <si>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</si>
  <si>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</si>
  <si>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</si>
  <si>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</si>
  <si>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</si>
  <si>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</si>
  <si>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</si>
  <si>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</si>
  <si>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</si>
  <si>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</si>
  <si>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</si>
  <si>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</si>
  <si>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</si>
  <si>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</si>
  <si>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</si>
  <si>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</si>
  <si>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</si>
  <si>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</si>
  <si>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</si>
  <si>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</si>
  <si>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</si>
  <si>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</si>
  <si>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</si>
  <si>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</si>
  <si>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</si>
  <si>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</si>
  <si>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</si>
  <si>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</si>
  <si>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</si>
  <si>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</si>
  <si>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</si>
  <si>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</si>
  <si>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</si>
  <si>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</si>
  <si>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</si>
  <si>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</si>
  <si>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</si>
  <si>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</si>
  <si>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</si>
  <si>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</si>
  <si>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</si>
  <si>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</si>
  <si>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</si>
  <si>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</si>
  <si>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</si>
  <si>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</si>
  <si>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</si>
  <si>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</si>
  <si>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</si>
  <si>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</si>
  <si>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</si>
  <si>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</si>
  <si>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</si>
  <si>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</si>
  <si>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</si>
  <si>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</si>
  <si>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</si>
  <si>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</si>
  <si>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</si>
  <si>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</si>
  <si>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</si>
  <si>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</si>
  <si>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</si>
  <si>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</si>
  <si>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</si>
  <si>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</si>
  <si>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</si>
  <si>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</si>
  <si>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</si>
  <si>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</si>
  <si>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</si>
  <si>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</si>
  <si>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</si>
  <si>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</si>
  <si>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</si>
  <si>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</si>
  <si>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</si>
  <si>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</si>
  <si>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</si>
  <si>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</si>
  <si>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</si>
  <si>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</si>
  <si>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</si>
  <si>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</si>
  <si>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</si>
  <si>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</si>
  <si>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</si>
  <si>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</si>
  <si>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</si>
  <si>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</si>
  <si>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</si>
  <si>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</si>
  <si>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</si>
  <si>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</si>
  <si>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</si>
  <si>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</si>
  <si>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</si>
  <si>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</si>
  <si>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</si>
  <si>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</si>
  <si>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</si>
  <si>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</si>
  <si>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</si>
  <si>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</si>
  <si>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</si>
  <si>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</si>
  <si>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</si>
  <si>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</si>
  <si>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</si>
  <si>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</si>
  <si>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</si>
  <si>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</si>
  <si>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</si>
  <si>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</si>
  <si>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</si>
  <si>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</si>
  <si>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</si>
  <si>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</si>
  <si>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</si>
  <si>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</si>
  <si>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</si>
  <si>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</si>
  <si>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</si>
  <si>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</si>
  <si>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</si>
  <si>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</si>
  <si>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</si>
  <si>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</si>
  <si>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</si>
  <si>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</si>
  <si>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</si>
  <si>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</si>
  <si>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</si>
  <si>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</si>
  <si>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</si>
  <si>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</si>
  <si>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</si>
  <si>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</si>
  <si>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</si>
  <si>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</si>
  <si>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</si>
  <si>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</si>
  <si>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</si>
  <si>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</si>
  <si>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</si>
  <si>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</si>
  <si>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</si>
  <si>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</si>
  <si>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</si>
  <si>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</si>
  <si>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</si>
  <si>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</si>
  <si>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</si>
  <si>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</si>
  <si>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</si>
  <si>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</si>
  <si>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</si>
  <si>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</si>
  <si>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</si>
  <si>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</si>
  <si>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</si>
  <si>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</si>
  <si>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</si>
  <si>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</si>
  <si>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</si>
  <si>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</si>
  <si>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</si>
  <si>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</si>
  <si>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</si>
  <si>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</si>
  <si>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</si>
  <si>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</si>
  <si>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</si>
  <si>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</si>
  <si>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</si>
  <si>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</si>
  <si>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</si>
  <si>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</si>
  <si>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</si>
  <si>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</si>
  <si>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</si>
  <si>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</si>
  <si>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</si>
  <si>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</si>
  <si>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</si>
  <si>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</si>
  <si>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</si>
  <si>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</si>
  <si>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</si>
  <si>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</si>
  <si>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</si>
  <si>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</si>
  <si>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</si>
  <si>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</si>
  <si>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</si>
  <si>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</si>
  <si>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</si>
  <si>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</si>
  <si>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</si>
  <si>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</si>
  <si>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</si>
  <si>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</si>
  <si>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</si>
  <si>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</si>
  <si>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</si>
  <si>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</si>
  <si>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</si>
  <si>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</si>
  <si>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</si>
  <si>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</si>
  <si>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</si>
  <si>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</si>
  <si>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</si>
  <si>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</si>
  <si>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</si>
  <si>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</si>
  <si>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</si>
  <si>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</si>
  <si>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</si>
  <si>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</si>
  <si>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</si>
  <si>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</si>
  <si>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</si>
  <si>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</si>
  <si>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</si>
  <si>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</si>
  <si>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</si>
  <si>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</si>
  <si>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</si>
  <si>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</si>
  <si>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</si>
  <si>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</si>
  <si>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</si>
  <si>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</si>
  <si>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</si>
  <si>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</si>
  <si>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</si>
  <si>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</si>
  <si>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</si>
  <si>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</si>
  <si>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</si>
  <si>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</si>
  <si>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</si>
  <si>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</si>
  <si>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</si>
  <si>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</si>
  <si>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</si>
  <si>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</si>
  <si>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</si>
  <si>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</si>
  <si>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</si>
  <si>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</si>
  <si>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</si>
  <si>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</si>
  <si>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</si>
  <si>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</si>
  <si>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</si>
  <si>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</si>
  <si>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</si>
  <si>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</si>
  <si>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</si>
  <si>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</si>
  <si>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</si>
  <si>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</si>
  <si>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</si>
  <si>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</si>
  <si>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</si>
  <si>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</si>
  <si>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</si>
  <si>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</si>
  <si>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</si>
  <si>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</si>
  <si>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</si>
  <si>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</si>
  <si>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</si>
  <si>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</si>
  <si>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</si>
  <si>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</si>
  <si>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</si>
  <si>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</si>
  <si>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</si>
  <si>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</si>
  <si>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</si>
  <si>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</si>
  <si>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</si>
  <si>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</si>
  <si>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</si>
  <si>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</si>
  <si>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</si>
  <si>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</si>
  <si>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</si>
  <si>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</si>
  <si>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</si>
  <si>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</si>
  <si>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</si>
  <si>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</si>
  <si>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</si>
  <si>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</si>
  <si>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</si>
  <si>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</si>
  <si>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</si>
  <si>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</si>
  <si>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</si>
  <si>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</si>
  <si>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</si>
  <si>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</si>
  <si>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</si>
  <si>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</si>
  <si>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</si>
  <si>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</si>
  <si>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</si>
  <si>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</si>
  <si>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</si>
  <si>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</si>
  <si>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</si>
  <si>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</si>
  <si>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</si>
  <si>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</si>
  <si>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</si>
  <si>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</si>
  <si>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</si>
  <si>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</si>
  <si>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</si>
  <si>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</si>
  <si>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</si>
  <si>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</si>
  <si>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</si>
  <si>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</si>
  <si>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</si>
  <si>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</si>
  <si>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</si>
  <si>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</si>
  <si>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</si>
  <si>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</si>
  <si>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</si>
  <si>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</si>
  <si>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</si>
  <si>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</si>
  <si>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</si>
  <si>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</si>
  <si>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</si>
  <si>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</si>
  <si>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</si>
  <si>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</si>
  <si>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</si>
  <si>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</si>
  <si>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</si>
  <si>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</si>
  <si>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</si>
  <si>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</si>
  <si>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</si>
  <si>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</si>
  <si>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</si>
  <si>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</si>
  <si>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</si>
  <si>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</si>
  <si>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</si>
  <si>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</si>
  <si>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</si>
  <si>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</si>
  <si>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</si>
  <si>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</si>
  <si>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</si>
  <si>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</si>
  <si>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</si>
  <si>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</si>
  <si>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</si>
  <si>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</si>
  <si>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</si>
  <si>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</si>
  <si>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</si>
  <si>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</si>
  <si>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</si>
  <si>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</si>
  <si>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</si>
  <si>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</si>
  <si>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</si>
  <si>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</si>
  <si>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</si>
  <si>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</si>
  <si>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</si>
  <si>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</si>
  <si>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</si>
  <si>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</si>
  <si>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</si>
  <si>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</si>
  <si>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</si>
  <si>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</si>
  <si>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</si>
  <si>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</si>
  <si>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</si>
  <si>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</si>
  <si>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</si>
  <si>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</si>
  <si>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</si>
  <si>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</si>
  <si>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</si>
  <si>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</si>
  <si>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</si>
  <si>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</si>
  <si>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</si>
  <si>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</si>
  <si>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</si>
  <si>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</si>
  <si>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</si>
  <si>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</si>
  <si>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</si>
  <si>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</si>
  <si>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</si>
  <si>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</si>
  <si>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</si>
  <si>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</si>
  <si>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</si>
  <si>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</si>
  <si>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</si>
  <si>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</si>
  <si>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</si>
  <si>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</si>
  <si>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</si>
  <si>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</si>
  <si>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</si>
  <si>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</si>
  <si>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</si>
  <si>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</si>
  <si>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</si>
  <si>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</si>
  <si>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</si>
  <si>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</si>
  <si>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</si>
  <si>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</si>
  <si>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</si>
  <si>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</si>
  <si>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</si>
  <si>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</si>
  <si>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</si>
  <si>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</si>
  <si>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</si>
  <si>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</si>
  <si>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</si>
  <si>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</si>
  <si>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</si>
  <si>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</si>
  <si>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</si>
  <si>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</si>
  <si>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</si>
  <si>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</si>
  <si>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</si>
  <si>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</si>
  <si>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</si>
  <si>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</si>
  <si>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</si>
  <si>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</si>
  <si>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</si>
  <si>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</si>
  <si>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</si>
  <si>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</si>
  <si>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</si>
  <si>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</si>
  <si>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</si>
  <si>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</si>
  <si>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</si>
  <si>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</si>
  <si>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</si>
  <si>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</si>
  <si>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</si>
  <si>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</si>
  <si>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</si>
  <si>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</si>
  <si>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</si>
  <si>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</si>
  <si>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</si>
  <si>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</si>
  <si>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</si>
  <si>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</si>
  <si>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</si>
  <si>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</si>
  <si>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</si>
  <si>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</si>
  <si>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</si>
  <si>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</si>
  <si>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</si>
  <si>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</si>
  <si>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</si>
  <si>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</si>
  <si>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</si>
  <si>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</si>
  <si>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</si>
  <si>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</si>
  <si>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</si>
  <si>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</si>
  <si>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</si>
  <si>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</si>
  <si>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</si>
  <si>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</si>
  <si>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</si>
  <si>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</si>
  <si>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</si>
  <si>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</si>
  <si>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</si>
  <si>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</si>
  <si>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</si>
  <si>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</si>
  <si>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</si>
  <si>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</si>
  <si>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</si>
  <si>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</si>
  <si>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</si>
  <si>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</si>
  <si>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</si>
  <si>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</si>
  <si>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</si>
  <si>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</si>
  <si>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</si>
  <si>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</si>
  <si>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</si>
  <si>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</si>
  <si>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</si>
  <si>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</si>
  <si>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</si>
  <si>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</si>
  <si>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</si>
  <si>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</si>
  <si>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</si>
  <si>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</si>
  <si>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</si>
  <si>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</si>
  <si>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</si>
  <si>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</si>
  <si>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</si>
  <si>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</si>
  <si>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</si>
  <si>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</si>
  <si>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</si>
  <si>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</si>
  <si>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</si>
  <si>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</si>
  <si>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</si>
  <si>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</si>
  <si>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</si>
  <si>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</si>
  <si>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</si>
  <si>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</si>
  <si>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</si>
  <si>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</si>
  <si>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</si>
  <si>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</si>
  <si>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</si>
  <si>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</si>
  <si>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</si>
  <si>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</si>
  <si>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</si>
  <si>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</si>
  <si>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</si>
  <si>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</si>
  <si>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</si>
  <si>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</si>
  <si>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</si>
  <si>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</si>
  <si>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</si>
  <si>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</si>
  <si>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</si>
  <si>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</si>
  <si>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</si>
  <si>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</si>
  <si>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</si>
  <si>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</si>
  <si>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</si>
  <si>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</si>
  <si>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</si>
  <si>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</si>
  <si>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</si>
  <si>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</si>
  <si>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</si>
  <si>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</si>
  <si>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</si>
  <si>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</si>
  <si>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</si>
  <si>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</si>
  <si>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</si>
  <si>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</si>
  <si>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</si>
  <si>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</si>
  <si>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</si>
  <si>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</si>
  <si>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</si>
  <si>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</si>
  <si>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</si>
  <si>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</si>
  <si>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</si>
  <si>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</si>
  <si>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</si>
  <si>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</si>
  <si>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</si>
  <si>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</si>
  <si>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</si>
  <si>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</si>
  <si>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</si>
  <si>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</si>
  <si>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</si>
  <si>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</si>
  <si>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</si>
  <si>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</si>
  <si>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</si>
  <si>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</si>
  <si>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</si>
  <si>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</si>
  <si>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</si>
  <si>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</si>
  <si>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</si>
  <si>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</si>
  <si>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</si>
  <si>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</si>
  <si>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</si>
  <si>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</si>
  <si>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</si>
  <si>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</si>
  <si>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</si>
  <si>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</si>
  <si>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</si>
  <si>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</si>
  <si>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</si>
  <si>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</si>
  <si>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</si>
  <si>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</si>
  <si>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</si>
  <si>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</si>
  <si>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</si>
  <si>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</si>
  <si>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</si>
  <si>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</si>
  <si>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</si>
  <si>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</si>
  <si>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</si>
  <si>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</si>
  <si>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</si>
  <si>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</si>
  <si>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</si>
  <si>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</si>
  <si>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</si>
  <si>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</si>
  <si>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</si>
  <si>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</si>
  <si>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</si>
  <si>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</si>
  <si>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</si>
  <si>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</si>
  <si>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</si>
  <si>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</si>
  <si>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</si>
  <si>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</si>
  <si>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</si>
  <si>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</si>
  <si>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</si>
  <si>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</si>
  <si>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</si>
  <si>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</si>
  <si>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</si>
  <si>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</si>
  <si>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</si>
  <si>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</si>
  <si>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</si>
  <si>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</si>
  <si>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</si>
  <si>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</si>
  <si>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</si>
  <si>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</si>
  <si>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</si>
  <si>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</si>
  <si>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</si>
  <si>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</si>
  <si>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</si>
  <si>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</si>
  <si>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</si>
  <si>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</si>
  <si>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</si>
  <si>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</si>
  <si>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</si>
  <si>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</si>
  <si>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</si>
  <si>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</si>
  <si>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</si>
  <si>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</si>
  <si>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</si>
  <si>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</si>
  <si>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</si>
  <si>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</si>
  <si>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</si>
  <si>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</si>
  <si>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</si>
  <si>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</si>
  <si>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</si>
  <si>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</si>
  <si>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</si>
  <si>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</si>
  <si>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</si>
  <si>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</si>
  <si>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</si>
  <si>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</si>
  <si>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</si>
  <si>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</si>
  <si>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</si>
  <si>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</si>
  <si>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</si>
  <si>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</si>
  <si>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</si>
  <si>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</si>
  <si>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</si>
  <si>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</si>
  <si>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</si>
  <si>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</si>
  <si>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</si>
  <si>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</si>
  <si>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</si>
  <si>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</si>
  <si>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</si>
  <si>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</si>
  <si>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</si>
  <si>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</si>
  <si>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</si>
  <si>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</si>
  <si>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</si>
  <si>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</si>
  <si>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</si>
  <si>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</si>
  <si>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</si>
  <si>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</si>
  <si>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</si>
  <si>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</si>
  <si>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</si>
  <si>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</si>
  <si>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</si>
  <si>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</si>
  <si>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</si>
  <si>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</si>
  <si>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</si>
  <si>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</si>
  <si>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</si>
  <si>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</si>
  <si>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</si>
  <si>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</si>
  <si>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</si>
  <si>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</si>
  <si>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</si>
  <si>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</si>
  <si>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</si>
  <si>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</si>
  <si>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</si>
  <si>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</si>
  <si>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</si>
  <si>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</si>
  <si>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</si>
  <si>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</si>
  <si>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</si>
  <si>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</si>
  <si>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</si>
  <si>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</si>
  <si>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</si>
  <si>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</si>
  <si>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</si>
  <si>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</si>
  <si>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</si>
  <si>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</si>
  <si>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</si>
  <si>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</si>
  <si>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</si>
  <si>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</si>
  <si>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</si>
  <si>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</si>
  <si>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</si>
  <si>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</si>
  <si>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</si>
  <si>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</si>
  <si>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</si>
  <si>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</si>
  <si>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</si>
  <si>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</si>
  <si>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</si>
  <si>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</si>
  <si>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</si>
  <si>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</si>
  <si>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</si>
  <si>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</si>
  <si>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</si>
  <si>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</si>
  <si>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</si>
  <si>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</si>
  <si>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</si>
  <si>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</si>
  <si>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</si>
  <si>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</si>
  <si>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</si>
  <si>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</si>
  <si>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</si>
  <si>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</si>
  <si>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</si>
  <si>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</si>
  <si>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</si>
  <si>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</si>
  <si>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</si>
  <si>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</si>
  <si>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</si>
  <si>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</si>
  <si>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</si>
  <si>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</si>
  <si>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</si>
  <si>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</si>
  <si>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</si>
  <si>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</si>
  <si>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</si>
  <si>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</si>
  <si>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</si>
  <si>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</si>
  <si>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</si>
  <si>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</si>
  <si>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</si>
  <si>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</si>
  <si>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</si>
  <si>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</si>
  <si>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</si>
  <si>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</si>
  <si>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</si>
  <si>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</si>
  <si>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</si>
  <si>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</si>
  <si>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</si>
  <si>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</si>
  <si>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</si>
  <si>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</si>
  <si>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</si>
  <si>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</si>
  <si>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</si>
  <si>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</si>
  <si>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</si>
  <si>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</si>
  <si>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</si>
  <si>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</si>
  <si>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</si>
  <si>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</si>
  <si>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</si>
  <si>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</si>
  <si>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</si>
  <si>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</si>
  <si>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</si>
  <si>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</si>
  <si>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</si>
  <si>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</si>
  <si>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</si>
  <si>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</si>
  <si>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</si>
  <si>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</si>
  <si>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</si>
  <si>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</si>
  <si>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</si>
  <si>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</si>
  <si>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</si>
  <si>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</si>
  <si>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</si>
  <si>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</si>
  <si>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</si>
  <si>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</si>
  <si>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</si>
  <si>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</si>
  <si>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</si>
  <si>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</si>
  <si>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</si>
  <si>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</si>
  <si>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</si>
  <si>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</si>
  <si>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</si>
  <si>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</si>
  <si>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</si>
  <si>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</si>
  <si>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</si>
  <si>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</si>
  <si>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</si>
  <si>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</si>
  <si>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</si>
  <si>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</si>
  <si>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</si>
  <si>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</si>
  <si>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</si>
  <si>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</si>
  <si>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</si>
  <si>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</si>
  <si>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</si>
  <si>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</si>
  <si>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</si>
  <si>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</si>
  <si>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</si>
  <si>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</si>
  <si>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</si>
  <si>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</si>
  <si>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</si>
  <si>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</si>
  <si>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</si>
  <si>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</si>
  <si>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</si>
  <si>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</si>
  <si>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</si>
  <si>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</si>
  <si>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</si>
  <si>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</si>
  <si>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</si>
  <si>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</si>
  <si>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</si>
  <si>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</si>
  <si>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</si>
  <si>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</si>
  <si>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</si>
  <si>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</si>
  <si>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</si>
  <si>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</si>
  <si>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</si>
  <si>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</si>
  <si>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</si>
  <si>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</si>
  <si>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</si>
  <si>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</si>
  <si>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</si>
  <si>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</si>
  <si>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</si>
  <si>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</si>
  <si>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</si>
  <si>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</si>
  <si>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</si>
  <si>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</si>
  <si>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</si>
  <si>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</si>
  <si>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</si>
  <si>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</si>
  <si>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</si>
  <si>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</si>
  <si>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</si>
  <si>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</si>
  <si>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</si>
  <si>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</si>
  <si>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</si>
  <si>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</si>
  <si>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</si>
  <si>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</si>
  <si>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</si>
  <si>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</si>
  <si>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</si>
  <si>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</si>
  <si>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</si>
  <si>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</si>
  <si>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</si>
  <si>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</si>
  <si>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</si>
  <si>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</si>
  <si>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</si>
  <si>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</si>
  <si>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</si>
  <si>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</si>
  <si>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</si>
  <si>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</si>
  <si>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</si>
  <si>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</si>
  <si>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</si>
  <si>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</si>
  <si>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</si>
  <si>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</si>
  <si>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</si>
  <si>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</si>
  <si>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</si>
  <si>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</si>
  <si>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</si>
  <si>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</si>
  <si>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</si>
  <si>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</si>
  <si>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</si>
  <si>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</si>
  <si>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</si>
  <si>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</si>
  <si>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</si>
  <si>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</si>
  <si>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</si>
  <si>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</si>
  <si>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</si>
  <si>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</si>
  <si>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</si>
  <si>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</si>
  <si>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</si>
  <si>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</si>
  <si>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</si>
  <si>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</si>
  <si>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</si>
  <si>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</si>
  <si>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</si>
  <si>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</si>
  <si>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</si>
  <si>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</si>
  <si>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</si>
  <si>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</si>
  <si>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</si>
  <si>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</si>
  <si>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</si>
  <si>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</si>
  <si>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</si>
  <si>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</si>
  <si>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</si>
  <si>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</si>
  <si>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</si>
  <si>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</si>
  <si>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</si>
  <si>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</si>
  <si>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</si>
  <si>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</si>
  <si>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</si>
  <si>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</si>
  <si>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</si>
  <si>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</si>
  <si>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</si>
  <si>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</si>
  <si>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</si>
  <si>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</si>
  <si>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</si>
  <si>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</si>
  <si>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</si>
  <si>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</si>
  <si>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</si>
  <si>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</si>
  <si>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</si>
  <si>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</si>
  <si>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</si>
  <si>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</si>
  <si>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</si>
  <si>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</si>
  <si>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</si>
  <si>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</si>
  <si>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</si>
  <si>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</si>
  <si>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</si>
  <si>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</si>
  <si>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</si>
  <si>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</si>
  <si>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</si>
  <si>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</si>
  <si>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</si>
  <si>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</si>
  <si>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</si>
  <si>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</si>
  <si>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</si>
  <si>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</si>
  <si>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</si>
  <si>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</si>
  <si>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</si>
  <si>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</si>
  <si>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</si>
  <si>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</si>
  <si>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</si>
  <si>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</si>
  <si>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</si>
  <si>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</si>
  <si>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</si>
  <si>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</si>
  <si>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</si>
  <si>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</si>
  <si>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</si>
  <si>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</si>
  <si>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</si>
  <si>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</si>
  <si>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</si>
  <si>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</si>
  <si>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</si>
  <si>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</si>
  <si>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</si>
  <si>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</si>
  <si>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</si>
  <si>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</si>
  <si>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</si>
  <si>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</si>
  <si>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</si>
  <si>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</si>
  <si>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</si>
  <si>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</si>
  <si>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</si>
  <si>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</si>
  <si>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</si>
  <si>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</si>
  <si>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</si>
  <si>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</si>
  <si>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</si>
  <si>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</si>
  <si>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</si>
  <si>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</si>
  <si>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</si>
  <si>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</si>
  <si>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</si>
  <si>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</si>
  <si>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</si>
  <si>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</si>
  <si>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</si>
  <si>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</si>
  <si>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</si>
  <si>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</si>
  <si>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</si>
  <si>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</si>
  <si>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</si>
  <si>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</si>
  <si>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</si>
  <si>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</si>
  <si>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</si>
  <si>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</si>
  <si>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</si>
  <si>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</si>
  <si>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</si>
  <si>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</si>
  <si>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</si>
  <si>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</si>
  <si>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</si>
  <si>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</si>
  <si>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</si>
  <si>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</si>
  <si>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</si>
  <si>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</si>
  <si>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</si>
  <si>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</si>
  <si>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</si>
  <si>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</si>
  <si>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</si>
  <si>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</si>
  <si>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</si>
  <si>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</si>
  <si>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</si>
  <si>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</si>
  <si>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</si>
  <si>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</si>
  <si>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</si>
  <si>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</si>
  <si>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</si>
  <si>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</si>
  <si>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</si>
  <si>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</si>
  <si>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</si>
  <si>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</si>
  <si>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</si>
  <si>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</si>
  <si>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</si>
  <si>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</si>
  <si>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</si>
  <si>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</si>
  <si>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</si>
  <si>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</si>
  <si>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</si>
  <si>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</si>
  <si>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</si>
  <si>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</si>
  <si>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</si>
  <si>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</si>
  <si>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</si>
  <si>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</si>
  <si>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</si>
  <si>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</si>
  <si>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</si>
  <si>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</si>
  <si>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</si>
  <si>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</si>
  <si>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</si>
  <si>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</si>
  <si>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</si>
  <si>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</si>
  <si>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</si>
  <si>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</si>
  <si>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</si>
  <si>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</si>
  <si>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</si>
  <si>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</si>
  <si>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</si>
  <si>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</si>
  <si>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</si>
  <si>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</si>
  <si>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</si>
  <si>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</si>
  <si>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</si>
  <si>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</si>
  <si>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</si>
  <si>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</si>
  <si>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</si>
  <si>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</si>
  <si>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</si>
  <si>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</si>
  <si>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</si>
  <si>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</si>
  <si>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</si>
  <si>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</si>
  <si>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</si>
  <si>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</si>
  <si>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</si>
  <si>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</si>
  <si>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</si>
  <si>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</si>
  <si>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</si>
  <si>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</si>
  <si>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</si>
  <si>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</si>
  <si>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</si>
  <si>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</si>
  <si>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</si>
  <si>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</si>
  <si>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</si>
  <si>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</si>
  <si>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</si>
  <si>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</si>
  <si>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</si>
  <si>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</si>
  <si>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</si>
  <si>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</si>
  <si>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</si>
  <si>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</si>
  <si>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</si>
  <si>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</si>
  <si>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</si>
  <si>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</si>
  <si>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</si>
  <si>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</si>
  <si>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</si>
  <si>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</si>
  <si>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</si>
  <si>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</si>
  <si>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</si>
  <si>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</si>
  <si>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</si>
  <si>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</si>
  <si>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</si>
  <si>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</si>
  <si>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</si>
  <si>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</si>
  <si>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</si>
  <si>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</si>
  <si>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</si>
  <si>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</si>
  <si>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</si>
  <si>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</si>
  <si>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</si>
  <si>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</si>
  <si>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</si>
  <si>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</si>
  <si>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</si>
  <si>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</si>
  <si>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</si>
  <si>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</si>
  <si>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</si>
  <si>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</si>
  <si>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</si>
  <si>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</si>
  <si>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</si>
  <si>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</si>
  <si>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</si>
  <si>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</si>
  <si>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</si>
  <si>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</si>
  <si>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</si>
  <si>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</si>
  <si>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</si>
  <si>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</si>
  <si>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</si>
  <si>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</si>
  <si>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</si>
  <si>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</si>
  <si>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</si>
  <si>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</si>
  <si>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</si>
  <si>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</si>
  <si>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</si>
  <si>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</si>
  <si>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</si>
  <si>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</si>
  <si>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</si>
  <si>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</si>
  <si>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</si>
  <si>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</si>
  <si>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</si>
  <si>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</si>
  <si>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</si>
  <si>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</si>
  <si>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</si>
  <si>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</si>
  <si>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</si>
  <si>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</si>
  <si>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</si>
  <si>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</si>
  <si>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</si>
  <si>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</si>
  <si>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</si>
  <si>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</si>
  <si>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</si>
  <si>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</si>
  <si>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</si>
  <si>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</si>
  <si>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</si>
  <si>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</si>
  <si>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</si>
  <si>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</si>
  <si>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</si>
  <si>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</si>
  <si>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</si>
  <si>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</si>
  <si>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</si>
  <si>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</si>
  <si>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</si>
  <si>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</si>
  <si>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</si>
  <si>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</si>
  <si>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</si>
  <si>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</si>
  <si>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</si>
  <si>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</si>
  <si>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</si>
  <si>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</si>
  <si>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</si>
  <si>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</si>
  <si>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</si>
  <si>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</si>
  <si>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</si>
  <si>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</si>
  <si>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</si>
  <si>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</si>
  <si>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</si>
  <si>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</si>
  <si>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</si>
  <si>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</si>
  <si>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</si>
  <si>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</si>
  <si>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</si>
  <si>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</si>
  <si>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</si>
  <si>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</si>
  <si>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</si>
  <si>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</si>
  <si>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</si>
  <si>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</si>
  <si>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</si>
  <si>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</si>
  <si>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</si>
  <si>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</si>
  <si>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</si>
  <si>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</si>
  <si>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</si>
  <si>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</si>
  <si>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</si>
  <si>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</si>
  <si>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</si>
  <si>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</si>
  <si>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</si>
  <si>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</si>
  <si>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</si>
  <si>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</si>
  <si>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</si>
  <si>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</si>
  <si>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</si>
  <si>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</si>
  <si>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</si>
  <si>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</si>
  <si>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</si>
  <si>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</si>
  <si>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</si>
  <si>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</si>
  <si>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</si>
  <si>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</si>
  <si>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</si>
  <si>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</si>
  <si>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</si>
  <si>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</si>
  <si>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</si>
  <si>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</si>
  <si>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</si>
  <si>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</si>
  <si>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</si>
  <si>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</si>
  <si>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</si>
  <si>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</si>
  <si>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</si>
  <si>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</si>
  <si>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</si>
  <si>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</si>
  <si>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</si>
  <si>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</si>
  <si>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</si>
  <si>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</si>
  <si>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</si>
  <si>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</si>
  <si>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</si>
  <si>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</si>
  <si>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</si>
  <si>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</si>
  <si>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</si>
  <si>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</si>
  <si>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</si>
  <si>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</si>
  <si>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</si>
  <si>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</si>
  <si>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</si>
  <si>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</si>
  <si>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</si>
  <si>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</si>
  <si>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</si>
  <si>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</si>
  <si>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</si>
  <si>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</si>
  <si>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</si>
  <si>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</si>
  <si>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</si>
  <si>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</si>
  <si>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</si>
  <si>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</si>
  <si>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</si>
  <si>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</si>
  <si>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</si>
  <si>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</si>
  <si>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</si>
  <si>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</si>
  <si>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</si>
  <si>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</si>
  <si>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</si>
  <si>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</si>
  <si>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</si>
  <si>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</si>
  <si>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</si>
  <si>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</si>
  <si>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</si>
  <si>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</si>
  <si>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</si>
  <si>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</si>
  <si>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</si>
  <si>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</si>
  <si>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</si>
  <si>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</si>
  <si>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</si>
  <si>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</si>
  <si>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</si>
  <si>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</si>
  <si>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</si>
  <si>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</si>
  <si>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</si>
  <si>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</si>
  <si>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</si>
  <si>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</si>
  <si>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</si>
  <si>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</si>
  <si>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</si>
  <si>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</si>
  <si>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</si>
  <si>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</si>
  <si>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</si>
  <si>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</si>
  <si>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</si>
  <si>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</si>
  <si>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</si>
  <si>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</si>
  <si>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</si>
  <si>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</si>
  <si>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</si>
  <si>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</si>
  <si>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</si>
  <si>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</si>
  <si>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</si>
  <si>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</si>
  <si>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</si>
  <si>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</si>
  <si>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</si>
  <si>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</si>
  <si>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</si>
  <si>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</si>
  <si>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</si>
  <si>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</si>
  <si>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</si>
  <si>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</si>
  <si>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</si>
  <si>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</si>
  <si>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</si>
  <si>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</si>
  <si>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</si>
  <si>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</si>
  <si>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</si>
  <si>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</si>
  <si>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</si>
  <si>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</si>
  <si>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</si>
  <si>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</si>
  <si>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</si>
  <si>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</si>
  <si>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</si>
  <si>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</si>
  <si>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</si>
  <si>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</si>
  <si>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</si>
  <si>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</si>
  <si>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</si>
  <si>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</si>
  <si>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</si>
  <si>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</si>
  <si>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</si>
  <si>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</si>
  <si>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</si>
  <si>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</si>
  <si>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</si>
  <si>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</si>
  <si>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</si>
  <si>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</si>
  <si>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</si>
  <si>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</si>
  <si>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</si>
  <si>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</si>
  <si>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</si>
  <si>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</si>
  <si>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</si>
  <si>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</si>
  <si>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</si>
  <si>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</si>
  <si>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</si>
  <si>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</si>
  <si>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</si>
  <si>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</si>
  <si>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</si>
  <si>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</si>
  <si>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</si>
  <si>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</si>
  <si>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</si>
  <si>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</si>
  <si>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</si>
  <si>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</si>
  <si>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</si>
  <si>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</si>
  <si>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</si>
  <si>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</si>
  <si>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</si>
  <si>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</si>
  <si>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</si>
  <si>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</si>
  <si>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</si>
  <si>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</si>
  <si>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</si>
  <si>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</si>
  <si>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</si>
  <si>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</si>
  <si>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</si>
  <si>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</si>
  <si>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</si>
  <si>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</si>
  <si>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</si>
  <si>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</si>
  <si>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</si>
  <si>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</si>
  <si>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</si>
  <si>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</si>
  <si>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</si>
  <si>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</si>
  <si>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</si>
  <si>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</si>
  <si>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</si>
  <si>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</si>
  <si>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</si>
  <si>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</si>
  <si>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</si>
  <si>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</si>
  <si>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</si>
  <si>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</si>
  <si>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</si>
  <si>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</si>
  <si>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</si>
  <si>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</si>
  <si>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</si>
  <si>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</si>
  <si>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</si>
  <si>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</si>
  <si>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</si>
  <si>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</si>
  <si>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</si>
  <si>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</si>
  <si>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</si>
  <si>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</si>
  <si>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</si>
  <si>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</si>
  <si>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</si>
  <si>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</si>
  <si>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</si>
  <si>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</si>
  <si>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</si>
  <si>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</si>
  <si>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</si>
  <si>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</si>
  <si>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</si>
  <si>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</si>
  <si>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</si>
  <si>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</si>
  <si>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</si>
  <si>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</si>
  <si>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</si>
  <si>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</si>
  <si>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</si>
  <si>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</si>
  <si>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</si>
  <si>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</si>
  <si>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</si>
  <si>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</si>
  <si>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</si>
  <si>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</si>
  <si>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</si>
  <si>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</si>
  <si>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</si>
  <si>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</si>
  <si>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</si>
  <si>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</si>
  <si>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</si>
  <si>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</si>
  <si>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</si>
  <si>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</si>
  <si>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</si>
  <si>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</si>
  <si>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</si>
  <si>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</si>
  <si>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</si>
  <si>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</si>
  <si>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</si>
  <si>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</si>
  <si>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</si>
  <si>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</si>
  <si>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</si>
  <si>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</si>
  <si>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</si>
  <si>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</si>
  <si>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</si>
  <si>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</si>
  <si>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</si>
  <si>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</si>
  <si>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</si>
  <si>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</si>
  <si>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</si>
  <si>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</si>
  <si>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</si>
  <si>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</si>
  <si>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</si>
  <si>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</si>
  <si>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</si>
  <si>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</si>
  <si>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</si>
  <si>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</si>
  <si>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</si>
  <si>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</si>
  <si>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</si>
  <si>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</si>
  <si>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</si>
  <si>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</si>
  <si>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</si>
  <si>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</si>
  <si>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</si>
  <si>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</si>
  <si>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</si>
  <si>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</si>
  <si>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</si>
  <si>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</si>
  <si>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</si>
  <si>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</si>
  <si>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</si>
  <si>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</si>
  <si>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</si>
  <si>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</si>
  <si>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</si>
  <si>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</si>
  <si>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</si>
  <si>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</si>
  <si>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</si>
  <si>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</si>
  <si>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</si>
  <si>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</si>
  <si>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</si>
  <si>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</si>
  <si>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</si>
  <si>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</si>
  <si>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</si>
  <si>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</si>
  <si>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</si>
  <si>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</si>
  <si>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</si>
  <si>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</si>
  <si>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</si>
  <si>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</si>
  <si>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</si>
  <si>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</si>
  <si>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</si>
  <si>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</si>
  <si>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</si>
  <si>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</si>
  <si>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</si>
  <si>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</si>
  <si>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</si>
  <si>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</si>
  <si>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</si>
  <si>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</si>
  <si>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</si>
  <si>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</si>
  <si>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</si>
  <si>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</si>
  <si>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</si>
  <si>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</si>
  <si>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</si>
  <si>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</si>
  <si>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</si>
  <si>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</si>
  <si>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</si>
  <si>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</si>
  <si>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</si>
  <si>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</si>
  <si>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</si>
  <si>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</si>
  <si>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</si>
  <si>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</si>
  <si>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</si>
  <si>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</si>
  <si>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</si>
  <si>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</si>
  <si>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</si>
  <si>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</si>
  <si>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</si>
  <si>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</si>
  <si>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</si>
  <si>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</si>
  <si>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</si>
  <si>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</si>
  <si>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</si>
  <si>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</si>
  <si>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</si>
  <si>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</si>
  <si>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</si>
  <si>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</si>
  <si>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</si>
  <si>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</si>
  <si>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</si>
  <si>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</si>
  <si>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</si>
  <si>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</si>
  <si>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</si>
  <si>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</si>
  <si>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</si>
  <si>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</si>
  <si>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</si>
  <si>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</si>
  <si>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</si>
  <si>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</si>
  <si>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</si>
  <si>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</si>
  <si>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</si>
  <si>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</si>
  <si>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</si>
  <si>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</si>
  <si>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</si>
  <si>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</si>
  <si>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</si>
  <si>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</si>
  <si>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</si>
  <si>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</si>
  <si>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</si>
  <si>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</si>
  <si>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</si>
  <si>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</si>
  <si>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</si>
  <si>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</si>
  <si>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</si>
  <si>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</si>
  <si>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</si>
  <si>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</si>
  <si>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</si>
  <si>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</si>
  <si>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</si>
  <si>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</si>
  <si>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</si>
  <si>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</si>
  <si>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</si>
  <si>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</si>
  <si>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</si>
  <si>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</si>
  <si>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</si>
  <si>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</si>
  <si>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</si>
  <si>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</si>
  <si>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</si>
  <si>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</si>
  <si>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</si>
  <si>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</si>
  <si>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</si>
  <si>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</si>
  <si>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</si>
  <si>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</si>
  <si>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</si>
  <si>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</si>
  <si>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</si>
  <si>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</si>
  <si>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</si>
  <si>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</si>
  <si>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</si>
  <si>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</si>
  <si>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</si>
  <si>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</si>
  <si>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</si>
  <si>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</si>
  <si>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</si>
  <si>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</si>
  <si>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</si>
  <si>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</si>
  <si>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</si>
  <si>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</si>
  <si>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</si>
  <si>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</si>
  <si>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</si>
  <si>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</si>
  <si>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</si>
  <si>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</si>
  <si>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</si>
  <si>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</si>
  <si>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</si>
  <si>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</si>
  <si>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</si>
  <si>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</si>
  <si>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</si>
  <si>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</si>
  <si>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</si>
  <si>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</si>
  <si>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</si>
  <si>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</si>
  <si>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</si>
  <si>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</si>
  <si>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</si>
  <si>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</si>
  <si>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</si>
  <si>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</si>
  <si>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</si>
  <si>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</si>
  <si>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</si>
  <si>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</si>
  <si>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</si>
  <si>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</si>
  <si>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</si>
  <si>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</si>
  <si>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</si>
  <si>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</si>
  <si>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</si>
  <si>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</si>
  <si>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</si>
  <si>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</si>
  <si>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</si>
  <si>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</si>
  <si>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</si>
  <si>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</si>
  <si>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</si>
  <si>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</si>
  <si>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</si>
  <si>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</si>
  <si>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</si>
  <si>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</si>
  <si>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</si>
  <si>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</si>
  <si>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</si>
  <si>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</si>
  <si>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</si>
  <si>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</si>
  <si>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</si>
  <si>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</si>
  <si>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</si>
  <si>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</si>
  <si>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</si>
  <si>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</si>
  <si>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</si>
  <si>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</si>
  <si>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</si>
  <si>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</si>
  <si>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</si>
  <si>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</si>
  <si>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</si>
  <si>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</si>
  <si>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</si>
  <si>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</si>
  <si>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</si>
  <si>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</si>
  <si>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</si>
  <si>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</si>
  <si>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</si>
  <si>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</si>
  <si>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</si>
  <si>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</si>
  <si>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</si>
  <si>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</si>
  <si>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</si>
  <si>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</si>
  <si>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</si>
  <si>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</si>
  <si>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</si>
  <si>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</si>
  <si>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</si>
  <si>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</si>
  <si>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</si>
  <si>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</si>
  <si>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</si>
  <si>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</si>
  <si>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</si>
  <si>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</si>
  <si>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</si>
  <si>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</si>
  <si>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</si>
  <si>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</si>
  <si>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</si>
  <si>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</si>
  <si>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</si>
  <si>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</si>
  <si>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</si>
  <si>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</si>
  <si>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</si>
  <si>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</si>
  <si>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</si>
  <si>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</si>
  <si>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</si>
  <si>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</si>
  <si>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</si>
  <si>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</si>
  <si>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</si>
  <si>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</si>
  <si>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</si>
  <si>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</si>
  <si>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</si>
  <si>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</si>
  <si>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</si>
  <si>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</si>
  <si>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</si>
  <si>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</si>
  <si>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</si>
  <si>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</si>
  <si>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</si>
  <si>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</si>
  <si>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</si>
  <si>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</si>
  <si>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</si>
  <si>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</si>
  <si>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</si>
  <si>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</si>
  <si>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</si>
  <si>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</si>
  <si>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</si>
  <si>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</si>
  <si>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</si>
  <si>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</si>
  <si>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</si>
  <si>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</si>
  <si>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</si>
  <si>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</si>
  <si>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</si>
  <si>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</si>
  <si>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</si>
  <si>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</si>
  <si>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</si>
  <si>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</si>
  <si>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</si>
  <si>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</si>
  <si>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</si>
  <si>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</si>
  <si>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</si>
  <si>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</si>
  <si>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</si>
  <si>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</si>
  <si>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</si>
  <si>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</si>
  <si>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</si>
  <si>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</si>
  <si>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</si>
  <si>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</si>
  <si>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</si>
  <si>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</si>
  <si>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</si>
  <si>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</si>
  <si>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</si>
  <si>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</si>
  <si>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</si>
  <si>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</si>
  <si>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</si>
  <si>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</si>
  <si>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</si>
  <si>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</si>
  <si>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</si>
  <si>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</si>
  <si>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</si>
  <si>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</si>
  <si>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</si>
  <si>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</si>
  <si>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</si>
  <si>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</si>
  <si>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</si>
  <si>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</si>
  <si>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</si>
  <si>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</si>
  <si>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</si>
  <si>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</si>
  <si>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</si>
  <si>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</si>
  <si>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</si>
  <si>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</si>
  <si>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</si>
  <si>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</si>
  <si>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</si>
  <si>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</si>
  <si>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</si>
  <si>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</si>
  <si>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</si>
  <si>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</si>
  <si>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</si>
  <si>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</si>
  <si>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</si>
  <si>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</si>
  <si>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</si>
  <si>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</si>
  <si>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</si>
  <si>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</si>
  <si>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</si>
  <si>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</si>
  <si>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</si>
  <si>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</si>
  <si>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</si>
  <si>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</si>
  <si>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</si>
  <si>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</si>
  <si>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</si>
  <si>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</si>
  <si>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</si>
  <si>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</si>
  <si>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</si>
  <si>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</si>
  <si>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</si>
  <si>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</si>
  <si>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</si>
  <si>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</si>
  <si>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</si>
  <si>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</si>
  <si>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</si>
  <si>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</si>
  <si>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</si>
  <si>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</si>
  <si>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</si>
  <si>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</si>
  <si>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</si>
  <si>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</si>
  <si>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</si>
  <si>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</si>
  <si>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</si>
  <si>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</si>
  <si>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</si>
  <si>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</si>
  <si>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</si>
  <si>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</si>
  <si>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</si>
  <si>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</si>
  <si>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</si>
  <si>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</si>
  <si>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</si>
  <si>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</si>
  <si>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</si>
  <si>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</si>
  <si>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</si>
  <si>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</si>
  <si>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</si>
  <si>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</si>
  <si>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</si>
  <si>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</si>
  <si>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</si>
  <si>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</si>
  <si>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</si>
  <si>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</si>
  <si>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</si>
  <si>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</si>
  <si>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</si>
  <si>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</si>
  <si>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</si>
  <si>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</si>
  <si>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</si>
  <si>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</si>
  <si>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</si>
  <si>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</si>
  <si>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</si>
  <si>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</si>
  <si>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</si>
  <si>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</si>
  <si>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</si>
  <si>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</si>
  <si>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</si>
  <si>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</si>
  <si>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</si>
  <si>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</si>
  <si>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</si>
  <si>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</si>
  <si>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</si>
  <si>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</si>
  <si>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</si>
  <si>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</si>
  <si>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</si>
  <si>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</si>
  <si>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</si>
  <si>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</si>
  <si>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</si>
  <si>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</si>
  <si>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</si>
  <si>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</si>
  <si>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</si>
  <si>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</si>
  <si>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</si>
  <si>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</si>
  <si>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</si>
  <si>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</si>
  <si>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</si>
  <si>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</si>
  <si>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</si>
  <si>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</si>
  <si>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</si>
  <si>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</si>
  <si>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</si>
  <si>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</si>
  <si>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</si>
  <si>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</si>
  <si>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</si>
  <si>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</si>
  <si>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</si>
  <si>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</si>
  <si>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</si>
  <si>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</si>
  <si>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</si>
  <si>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</si>
  <si>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</si>
  <si>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</si>
  <si>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</si>
  <si>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</si>
  <si>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</si>
  <si>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</si>
  <si>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</si>
  <si>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</si>
  <si>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</si>
  <si>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</si>
  <si>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</si>
  <si>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</si>
  <si>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</si>
  <si>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</si>
  <si>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</si>
  <si>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</si>
  <si>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</si>
  <si>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</si>
  <si>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</si>
  <si>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</si>
  <si>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</si>
  <si>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</si>
  <si>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</si>
  <si>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</si>
  <si>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</si>
  <si>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</si>
  <si>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</si>
  <si>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</si>
  <si>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</si>
  <si>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</si>
  <si>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</si>
  <si>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</si>
  <si>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</si>
  <si>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</si>
  <si>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</si>
  <si>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</si>
  <si>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</si>
  <si>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</si>
  <si>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</si>
  <si>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</si>
  <si>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</si>
  <si>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</si>
  <si>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</si>
  <si>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</si>
  <si>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</si>
  <si>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</si>
  <si>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</si>
  <si>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</si>
  <si>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</si>
  <si>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</si>
  <si>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</si>
  <si>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</si>
  <si>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</si>
  <si>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</si>
  <si>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</si>
  <si>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</si>
  <si>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</si>
  <si>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</si>
  <si>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</si>
  <si>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</si>
  <si>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</si>
  <si>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</si>
  <si>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</si>
  <si>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</si>
  <si>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</si>
  <si>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</si>
  <si>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</si>
  <si>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</si>
  <si>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</si>
  <si>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</si>
  <si>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</si>
  <si>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</si>
  <si>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</si>
  <si>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</si>
  <si>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</si>
  <si>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</si>
  <si>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</si>
  <si>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</si>
  <si>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</si>
  <si>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</si>
  <si>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</si>
  <si>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</si>
  <si>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</si>
  <si>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</si>
  <si>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</si>
  <si>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</si>
  <si>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</si>
  <si>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</si>
  <si>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</si>
  <si>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</si>
  <si>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</si>
  <si>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</si>
  <si>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</si>
  <si>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</si>
  <si>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</si>
  <si>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</si>
  <si>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</si>
  <si>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</si>
  <si>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</si>
  <si>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</si>
  <si>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</si>
  <si>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</si>
  <si>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</si>
  <si>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</si>
  <si>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</si>
  <si>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</si>
  <si>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</si>
  <si>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</si>
  <si>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</si>
  <si>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</si>
  <si>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</si>
  <si>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</si>
  <si>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</si>
  <si>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</si>
  <si>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</si>
  <si>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</si>
  <si>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</si>
  <si>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</si>
  <si>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</si>
  <si>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</si>
  <si>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</si>
  <si>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</si>
  <si>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</si>
  <si>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</si>
  <si>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</si>
  <si>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</si>
  <si>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</si>
  <si>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</si>
  <si>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</si>
  <si>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</si>
  <si>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</si>
  <si>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</si>
  <si>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</si>
  <si>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</si>
  <si>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</si>
  <si>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</si>
  <si>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</si>
  <si>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</si>
  <si>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</si>
  <si>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</si>
  <si>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</si>
  <si>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</si>
  <si>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</si>
  <si>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</si>
  <si>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</si>
  <si>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</si>
  <si>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</si>
  <si>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</si>
  <si>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</si>
  <si>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</si>
  <si>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</si>
  <si>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</si>
  <si>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</si>
  <si>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</si>
  <si>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</si>
  <si>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</si>
  <si>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</si>
  <si>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</si>
  <si>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</si>
  <si>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</si>
  <si>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</si>
  <si>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</si>
  <si>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</si>
  <si>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</si>
  <si>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</si>
  <si>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</si>
  <si>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</si>
  <si>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</si>
  <si>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</si>
  <si>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</si>
  <si>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</si>
  <si>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</si>
  <si>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</si>
  <si>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</si>
  <si>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</si>
  <si>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</si>
  <si>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</si>
  <si>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</si>
  <si>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</si>
  <si>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</si>
  <si>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</si>
  <si>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</si>
  <si>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</si>
  <si>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</si>
  <si>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</si>
  <si>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</si>
  <si>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</si>
  <si>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</si>
  <si>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</si>
  <si>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</si>
  <si>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</si>
  <si>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</si>
  <si>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</si>
  <si>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</si>
  <si>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</si>
  <si>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</si>
  <si>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</si>
  <si>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</si>
  <si>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</si>
  <si>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</si>
  <si>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</si>
  <si>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</si>
  <si>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</si>
  <si>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</si>
  <si>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</si>
  <si>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</si>
  <si>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</si>
  <si>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</si>
  <si>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</si>
  <si>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</si>
  <si>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</si>
  <si>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</si>
  <si>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</si>
  <si>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</si>
  <si>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</si>
  <si>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</si>
  <si>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</si>
  <si>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</si>
  <si>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</si>
  <si>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</si>
  <si>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</si>
  <si>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</si>
  <si>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</si>
  <si>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</si>
  <si>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</si>
  <si>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</si>
  <si>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</si>
  <si>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</si>
  <si>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</si>
  <si>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</si>
  <si>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</si>
  <si>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</si>
  <si>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</si>
  <si>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</si>
  <si>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</si>
  <si>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</si>
  <si>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</si>
  <si>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</si>
  <si>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</si>
  <si>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</si>
  <si>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</si>
  <si>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</si>
  <si>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</si>
  <si>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</si>
  <si>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</si>
  <si>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</si>
  <si>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</si>
  <si>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</si>
  <si>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</si>
  <si>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</si>
  <si>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</si>
  <si>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</si>
  <si>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</si>
  <si>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</si>
  <si>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</si>
  <si>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</si>
  <si>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</si>
  <si>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</si>
  <si>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</si>
  <si>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</si>
  <si>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</si>
  <si>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</si>
  <si>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</si>
  <si>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</si>
  <si>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</si>
  <si>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</si>
  <si>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</si>
  <si>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</si>
  <si>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</si>
  <si>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</si>
  <si>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</si>
  <si>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</si>
  <si>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</si>
  <si>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</si>
  <si>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</si>
  <si>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</si>
  <si>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</si>
  <si>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</si>
  <si>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</si>
  <si>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</si>
  <si>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</si>
  <si>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</si>
  <si>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</si>
  <si>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</si>
  <si>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</si>
  <si>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</si>
  <si>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</si>
  <si>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</si>
  <si>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</si>
  <si>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</si>
  <si>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</si>
  <si>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</si>
  <si>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</si>
  <si>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</si>
  <si>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</si>
  <si>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</si>
  <si>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</si>
  <si>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</si>
  <si>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</si>
  <si>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</si>
  <si>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</si>
  <si>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</si>
  <si>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</si>
  <si>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</si>
  <si>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</si>
  <si>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</si>
  <si>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</si>
  <si>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</si>
  <si>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</si>
  <si>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</si>
  <si>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</si>
  <si>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</si>
  <si>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</si>
  <si>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</si>
  <si>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</si>
  <si>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</si>
  <si>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</si>
  <si>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</si>
  <si>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</si>
  <si>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</si>
  <si>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</si>
  <si>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</si>
  <si>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</si>
  <si>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</si>
  <si>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</si>
  <si>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</si>
  <si>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</si>
  <si>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</si>
  <si>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</si>
  <si>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</si>
  <si>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</si>
  <si>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</si>
  <si>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</si>
  <si>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</si>
  <si>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</si>
  <si>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</si>
  <si>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</si>
  <si>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</si>
  <si>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</si>
  <si>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</si>
  <si>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</si>
  <si>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</si>
  <si>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</si>
  <si>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</si>
  <si>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</si>
  <si>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</si>
  <si>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</si>
  <si>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</si>
  <si>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</si>
  <si>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</si>
  <si>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</si>
  <si>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</si>
  <si>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</si>
  <si>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</si>
  <si>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</si>
  <si>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</si>
  <si>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</si>
  <si>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</si>
  <si>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</si>
  <si>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</si>
  <si>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</si>
  <si>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</si>
  <si>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</si>
  <si>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</si>
  <si>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</si>
  <si>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</si>
  <si>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</si>
  <si>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</si>
  <si>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</si>
  <si>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</si>
  <si>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</si>
  <si>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</si>
  <si>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</si>
  <si>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</si>
  <si>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</si>
  <si>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</si>
  <si>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</si>
  <si>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</si>
  <si>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</si>
  <si>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</si>
  <si>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</si>
  <si>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</si>
  <si>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</si>
  <si>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</si>
  <si>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</si>
  <si>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</si>
  <si>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</si>
  <si>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</si>
  <si>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</si>
  <si>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</si>
  <si>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</si>
  <si>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</si>
  <si>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</si>
  <si>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</si>
  <si>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</si>
  <si>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</si>
  <si>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</si>
  <si>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</si>
  <si>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</si>
  <si>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</si>
  <si>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</si>
  <si>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</si>
  <si>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</si>
  <si>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</si>
  <si>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</si>
  <si>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</si>
  <si>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</si>
  <si>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</si>
  <si>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</si>
  <si>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</si>
  <si>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</si>
  <si>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</si>
  <si>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</si>
  <si>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</si>
  <si>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</si>
  <si>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</si>
  <si>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</si>
  <si>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</si>
  <si>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</si>
  <si>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</si>
  <si>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</si>
  <si>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</si>
  <si>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</si>
  <si>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</si>
  <si>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</si>
  <si>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</si>
  <si>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</si>
  <si>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</si>
  <si>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</si>
  <si>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</si>
  <si>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</si>
  <si>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</si>
  <si>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</si>
  <si>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</si>
  <si>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</si>
  <si>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</si>
  <si>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</si>
  <si>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</si>
  <si>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</si>
  <si>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</si>
  <si>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</si>
  <si>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</si>
  <si>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</si>
  <si>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</si>
  <si>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</si>
  <si>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</si>
  <si>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</si>
  <si>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</si>
  <si>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</si>
  <si>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</si>
  <si>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</si>
  <si>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</si>
  <si>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</si>
  <si>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</si>
  <si>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</si>
  <si>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</si>
  <si>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</si>
  <si>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</si>
  <si>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</si>
  <si>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</si>
  <si>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</si>
  <si>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</si>
  <si>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</si>
  <si>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</si>
  <si>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</si>
  <si>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</si>
  <si>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</si>
  <si>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</si>
  <si>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</si>
  <si>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</si>
  <si>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</si>
  <si>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</si>
  <si>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</si>
  <si>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</si>
  <si>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</si>
  <si>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</si>
  <si>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</si>
  <si>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</si>
  <si>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</si>
  <si>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</si>
  <si>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</si>
  <si>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</si>
  <si>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</si>
  <si>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</si>
  <si>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</si>
  <si>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</si>
  <si>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</si>
  <si>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</si>
  <si>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</si>
  <si>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</si>
  <si>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</si>
  <si>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</si>
  <si>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</si>
  <si>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</si>
  <si>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</si>
  <si>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</si>
  <si>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</si>
  <si>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</si>
  <si>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</si>
  <si>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</si>
  <si>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</si>
  <si>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</si>
  <si>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</si>
  <si>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</si>
  <si>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</si>
  <si>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</si>
  <si>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</si>
  <si>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</si>
  <si>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</si>
  <si>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</si>
  <si>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</si>
  <si>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</si>
  <si>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</si>
  <si>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</si>
  <si>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</si>
  <si>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</si>
  <si>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</si>
  <si>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</si>
  <si>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</si>
  <si>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</si>
  <si>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</si>
  <si>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</si>
  <si>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</si>
  <si>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</si>
  <si>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</si>
  <si>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</si>
  <si>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</si>
  <si>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</si>
  <si>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</si>
  <si>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</si>
  <si>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</si>
  <si>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</si>
  <si>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</si>
  <si>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</si>
  <si>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</si>
  <si>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</si>
  <si>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</si>
  <si>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</si>
  <si>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</si>
  <si>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</si>
  <si>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</si>
  <si>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</si>
  <si>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</si>
  <si>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</si>
  <si>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</si>
  <si>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</si>
  <si>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</si>
  <si>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</si>
  <si>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</si>
  <si>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</si>
  <si>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</si>
  <si>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</si>
  <si>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</si>
  <si>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</si>
  <si>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</si>
  <si>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</si>
  <si>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</si>
  <si>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</si>
  <si>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</si>
  <si>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</si>
  <si>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</si>
  <si>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</si>
  <si>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</si>
  <si>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</si>
  <si>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</si>
  <si>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</si>
  <si>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</si>
  <si>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</si>
  <si>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</si>
  <si>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</si>
  <si>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</si>
  <si>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</si>
  <si>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</si>
  <si>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</si>
  <si>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</si>
  <si>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</si>
  <si>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</si>
  <si>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</si>
  <si>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</si>
  <si>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</si>
  <si>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</si>
  <si>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</si>
  <si>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</si>
  <si>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</si>
  <si>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</si>
  <si>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</si>
  <si>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</si>
  <si>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</si>
  <si>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</si>
  <si>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</si>
  <si>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</si>
  <si>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</si>
  <si>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</si>
  <si>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</si>
  <si>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</si>
  <si>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</si>
  <si>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</si>
  <si>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</si>
  <si>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</si>
  <si>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</si>
  <si>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</si>
  <si>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</si>
  <si>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</si>
  <si>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</si>
  <si>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</si>
  <si>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</si>
  <si>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</si>
  <si>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</si>
  <si>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</si>
  <si>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</si>
  <si>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</si>
  <si>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</si>
  <si>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</si>
  <si>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</si>
  <si>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</si>
  <si>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</si>
  <si>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</si>
  <si>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</si>
  <si>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</si>
  <si>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</si>
  <si>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</si>
  <si>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</si>
  <si>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</si>
  <si>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</si>
  <si>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</si>
  <si>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</si>
  <si>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</si>
  <si>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</si>
  <si>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</si>
  <si>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</si>
  <si>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</si>
  <si>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</si>
  <si>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</si>
  <si>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</si>
  <si>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</si>
  <si>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</si>
  <si>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</si>
  <si>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</si>
  <si>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</si>
  <si>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</si>
  <si>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</si>
  <si>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</si>
  <si>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</si>
  <si>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</si>
  <si>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</si>
  <si>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</si>
  <si>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</si>
  <si>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</si>
  <si>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</si>
  <si>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</si>
  <si>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</si>
  <si>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</si>
  <si>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</si>
  <si>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</si>
  <si>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</si>
  <si>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</si>
  <si>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</si>
  <si>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</si>
  <si>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</si>
  <si>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</si>
  <si>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</si>
  <si>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</si>
  <si>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</si>
  <si>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</si>
  <si>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</si>
  <si>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</si>
  <si>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</si>
  <si>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</si>
  <si>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</si>
  <si>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</si>
  <si>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</si>
  <si>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</si>
  <si>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</si>
  <si>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</si>
  <si>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</si>
  <si>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</si>
  <si>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</si>
  <si>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</si>
  <si>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</si>
  <si>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</si>
  <si>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</si>
  <si>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</si>
  <si>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</si>
  <si>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</si>
  <si>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</si>
  <si>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</si>
  <si>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</si>
  <si>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</si>
  <si>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</si>
  <si>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</si>
  <si>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</si>
  <si>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</si>
  <si>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</si>
  <si>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</si>
  <si>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</si>
  <si>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</si>
  <si>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</si>
  <si>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</si>
  <si>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</si>
  <si>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</si>
  <si>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</si>
  <si>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</si>
  <si>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</si>
  <si>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</si>
  <si>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</si>
  <si>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</si>
  <si>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</si>
  <si>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</si>
  <si>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</si>
  <si>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</si>
  <si>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</si>
  <si>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</si>
  <si>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</si>
  <si>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</si>
  <si>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</si>
  <si>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</si>
  <si>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</si>
  <si>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</si>
  <si>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</si>
  <si>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</si>
  <si>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</si>
  <si>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</si>
  <si>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</si>
  <si>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</si>
  <si>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</si>
  <si>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</si>
  <si>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</si>
  <si>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</si>
  <si>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</si>
  <si>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</si>
  <si>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</si>
  <si>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</si>
  <si>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</si>
  <si>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</si>
  <si>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</si>
  <si>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</si>
  <si>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</si>
  <si>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</si>
  <si>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</si>
  <si>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</si>
  <si>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</si>
  <si>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</si>
  <si>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</si>
  <si>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</si>
  <si>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</si>
  <si>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</si>
  <si>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</si>
  <si>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</si>
  <si>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</si>
  <si>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</si>
  <si>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</si>
  <si>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</si>
  <si>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</si>
  <si>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</si>
  <si>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</si>
  <si>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</si>
  <si>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</si>
  <si>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</si>
  <si>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</si>
  <si>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</si>
  <si>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</si>
  <si>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</si>
  <si>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</si>
  <si>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</si>
  <si>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</si>
  <si>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</si>
  <si>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</si>
  <si>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</si>
  <si>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</si>
  <si>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</si>
  <si>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</si>
  <si>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</si>
  <si>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</si>
  <si>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</si>
  <si>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</si>
  <si>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</si>
  <si>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</si>
  <si>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</si>
  <si>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</si>
  <si>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</si>
  <si>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</si>
  <si>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</si>
  <si>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</si>
  <si>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</si>
  <si>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</si>
  <si>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</si>
  <si>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</si>
  <si>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</si>
  <si>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</si>
  <si>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</si>
  <si>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The Hitchhiker's Guide To The Family</t>
  </si>
  <si>
    <t>Goal</t>
  </si>
  <si>
    <t>Pledged</t>
  </si>
  <si>
    <t>Number of Backers</t>
  </si>
  <si>
    <t>Mean goal</t>
  </si>
  <si>
    <t>Median goal</t>
  </si>
  <si>
    <t>Mean pledged</t>
  </si>
  <si>
    <t>Successful</t>
  </si>
  <si>
    <t>Failed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</si>
  <si>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</si>
  <si>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</si>
  <si>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</si>
  <si>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</si>
  <si>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</si>
  <si>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</si>
  <si>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Standard Deviation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</si>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</sst>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ill>
        <patternFill>
          <bgColor theme="8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C00"/>
        </patternFill>
      </fill>
    </dxf>
    <dxf>
      <fill>
        <patternFill>
          <bgColor theme="8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C00"/>
        </patternFill>
      </fill>
    </dxf>
    <dxf>
      <fill>
        <patternFill>
          <bgColor theme="8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C00"/>
        </patternFill>
      </fill>
    </dxf>
  </dxfs>
  <tableStyles count="0" defaultTableStyle="TableStyleMedium2" defaultPivotStyle="PivotStyleLight16"/>
  <colors>
    <mruColors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success!PivotTable1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of Categories</a:t>
            </a:r>
          </a:p>
        </c:rich>
      </c:tx>
      <c:layout>
        <c:manualLayout>
          <c:xMode val="edge"/>
          <c:yMode val="edge"/>
          <c:x val="0.26393946850393701"/>
          <c:y val="8.862968060224563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06699292796734"/>
          <c:y val="0.2531717919214253"/>
          <c:w val="0.72267825896762905"/>
          <c:h val="0.4273873578302712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'Parent category success'!$B$3:$B$4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success'!$A$5:$A$6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success'!$B$5:$B$6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A5-41DD-B3A9-094EB8AF79E4}"/>
            </c:ext>
          </c:extLst>
        </c:ser>
        <c:ser>
          <c:idx val="1"/>
          <c:order val="1"/>
          <c:tx>
            <c:strRef>
              <c:f>'Parent category success'!$C$3:$C$4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success'!$A$5:$A$6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success'!$C$5:$C$6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A5-41DD-B3A9-094EB8AF79E4}"/>
            </c:ext>
          </c:extLst>
        </c:ser>
        <c:ser>
          <c:idx val="2"/>
          <c:order val="2"/>
          <c:tx>
            <c:strRef>
              <c:f>'Parent category success'!$D$3:$D$4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success'!$A$5:$A$6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success'!$D$5:$D$6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A5-41DD-B3A9-094EB8AF79E4}"/>
            </c:ext>
          </c:extLst>
        </c:ser>
        <c:ser>
          <c:idx val="3"/>
          <c:order val="3"/>
          <c:tx>
            <c:strRef>
              <c:f>'Parent category success'!$E$3:$E$4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success'!$A$5:$A$6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success'!$E$5:$E$6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A5-41DD-B3A9-094EB8AF7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9179887"/>
        <c:axId val="609181551"/>
      </c:barChart>
      <c:catAx>
        <c:axId val="60917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181551"/>
        <c:crosses val="autoZero"/>
        <c:auto val="1"/>
        <c:lblAlgn val="ctr"/>
        <c:lblOffset val="100"/>
        <c:noMultiLvlLbl val="0"/>
      </c:catAx>
      <c:valAx>
        <c:axId val="60918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17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success!PivotTable2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success'!$B$4:$B$5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success'!$A$6:$A$7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success'!$B$6:$B$7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4D-4641-BF9F-6FB90053D884}"/>
            </c:ext>
          </c:extLst>
        </c:ser>
        <c:ser>
          <c:idx val="1"/>
          <c:order val="1"/>
          <c:tx>
            <c:strRef>
              <c:f>'subcategory success'!$C$4:$C$5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success'!$A$6:$A$7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success'!$C$6:$C$7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4D-4641-BF9F-6FB90053D884}"/>
            </c:ext>
          </c:extLst>
        </c:ser>
        <c:ser>
          <c:idx val="2"/>
          <c:order val="2"/>
          <c:tx>
            <c:strRef>
              <c:f>'subcategory success'!$D$4:$D$5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success'!$A$6:$A$7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success'!$D$6:$D$7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4D-4641-BF9F-6FB90053D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0944767"/>
        <c:axId val="710947679"/>
      </c:barChart>
      <c:catAx>
        <c:axId val="71094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947679"/>
        <c:crosses val="autoZero"/>
        <c:auto val="1"/>
        <c:lblAlgn val="ctr"/>
        <c:lblOffset val="100"/>
        <c:noMultiLvlLbl val="0"/>
      </c:catAx>
      <c:valAx>
        <c:axId val="71094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94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B1-4BB6-8CEF-ADE1725BB306}"/>
            </c:ext>
          </c:extLst>
        </c:ser>
        <c:ser>
          <c:idx val="1"/>
          <c:order val="1"/>
          <c:tx>
            <c:strRef>
              <c:f>'outcomes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B1-4BB6-8CEF-ADE1725BB306}"/>
            </c:ext>
          </c:extLst>
        </c:ser>
        <c:ser>
          <c:idx val="2"/>
          <c:order val="2"/>
          <c:tx>
            <c:strRef>
              <c:f>'outcomes based on launch'!$D$4:$D$5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B1-4BB6-8CEF-ADE1725BB306}"/>
            </c:ext>
          </c:extLst>
        </c:ser>
        <c:ser>
          <c:idx val="3"/>
          <c:order val="3"/>
          <c:tx>
            <c:strRef>
              <c:f>'outcomes based on launch'!$E$4:$E$5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B1-4BB6-8CEF-ADE1725BB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4619391"/>
        <c:axId val="614620639"/>
      </c:lineChart>
      <c:catAx>
        <c:axId val="61461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620639"/>
        <c:crosses val="autoZero"/>
        <c:auto val="1"/>
        <c:lblAlgn val="ctr"/>
        <c:lblOffset val="100"/>
        <c:noMultiLvlLbl val="0"/>
      </c:catAx>
      <c:valAx>
        <c:axId val="61462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61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6A3B8BF-07AF-4C30-8BDB-871A6C27D01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D651FEC-36A4-43B3-8945-0A6B158B446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A037FB4-AD17-49A6-8129-4E8139885149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2</xdr:row>
      <xdr:rowOff>83820</xdr:rowOff>
    </xdr:from>
    <xdr:to>
      <xdr:col>13</xdr:col>
      <xdr:colOff>548640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A2D030-8836-4997-A4F1-A48EFEEB3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8</xdr:row>
      <xdr:rowOff>0</xdr:rowOff>
    </xdr:from>
    <xdr:to>
      <xdr:col>14</xdr:col>
      <xdr:colOff>60960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83183C-89BF-4581-A1EB-37E745FF7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5</xdr:row>
      <xdr:rowOff>114300</xdr:rowOff>
    </xdr:from>
    <xdr:to>
      <xdr:col>14</xdr:col>
      <xdr:colOff>129540</xdr:colOff>
      <xdr:row>20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0108DB-7275-4B27-BB70-1C953B608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A2552DC-63B9-4BB1-BF96-D665C9DA5A0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4045DB8-0EF5-42F2-81C9-A2AD346F8BF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Santee" refreshedDate="44430.627896874998" createdVersion="7" refreshedVersion="7" minRefreshableVersion="3" recordCount="4114" xr:uid="{0545BC47-1D3A-4DBC-91FF-08769EC51E7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Santee" refreshedDate="44430.653596990742" createdVersion="7" refreshedVersion="7" minRefreshableVersion="3" recordCount="4114" xr:uid="{08A2B4AD-3152-4EFB-AD7B-7BA20A7B61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D9BE0E-D61D-4A7F-A3D1-B1C44F7339C5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6CC1EC-0140-41B5-8BE6-A8E5899F0A97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24A403-E98A-474A-8F55-D91697E8307C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2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95" zoomScaleNormal="95" workbookViewId="0">
      <pane ySplit="1" topLeftCell="A2" activePane="bottomLeft" state="frozen"/>
      <selection pane="bottomLef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44140625" style="3" customWidth="1"/>
    <col min="4" max="4" width="18.1093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33203125" customWidth="1"/>
    <col min="16" max="16" width="21.33203125" customWidth="1"/>
    <col min="17" max="17" width="41.109375" customWidth="1"/>
    <col min="18" max="18" width="19.77734375" customWidth="1"/>
    <col min="19" max="19" width="22.5546875" customWidth="1"/>
    <col min="20" max="20" width="25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cm="1">
        <f t="array" ref="P2">IFERROR(ROUND(E2/L2,2),N/A)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37817-84D8-47F5-9026-CF8E5B82BD03}">
  <dimension ref="A1:T251"/>
  <sheetViews>
    <sheetView topLeftCell="A55" workbookViewId="0">
      <selection activeCell="D76" sqref="D76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FD295-79E7-40D8-B2A7-82BE0027B338}">
  <dimension ref="A1:C15"/>
  <sheetViews>
    <sheetView workbookViewId="0">
      <selection activeCell="C16" sqref="C16"/>
    </sheetView>
  </sheetViews>
  <sheetFormatPr defaultRowHeight="14.4" x14ac:dyDescent="0.3"/>
  <cols>
    <col min="1" max="1" width="27.21875" customWidth="1"/>
    <col min="2" max="2" width="11.21875" customWidth="1"/>
    <col min="3" max="3" width="17.109375" customWidth="1"/>
  </cols>
  <sheetData>
    <row r="1" spans="1:3" x14ac:dyDescent="0.3">
      <c r="B1" t="s">
        <v>8389</v>
      </c>
      <c r="C1" t="s">
        <v>8390</v>
      </c>
    </row>
    <row r="2" spans="1:3" x14ac:dyDescent="0.3">
      <c r="A2" t="s">
        <v>8386</v>
      </c>
      <c r="B2" s="6">
        <f>ROUND(AVERAGE('Successful US Kickstarters'!D:D),0)</f>
        <v>5049</v>
      </c>
      <c r="C2" s="6">
        <f>ROUND(AVERAGE('Failed US Kickstarters'!D:D),0)</f>
        <v>10554</v>
      </c>
    </row>
    <row r="3" spans="1:3" x14ac:dyDescent="0.3">
      <c r="A3" t="s">
        <v>8387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3">
      <c r="A4" t="s">
        <v>8392</v>
      </c>
      <c r="B4">
        <f>ROUND(_xlfn.STDEV.P('Successful US Kickstarters'!D:D),0)</f>
        <v>7749</v>
      </c>
      <c r="C4">
        <f>ROUND(_xlfn.STDEV.P('Failed US Kickstarters'!D:D),0)</f>
        <v>21968</v>
      </c>
    </row>
    <row r="5" spans="1:3" x14ac:dyDescent="0.3">
      <c r="A5" t="s">
        <v>8393</v>
      </c>
      <c r="B5">
        <f>ROUND(_xlfn.QUARTILE.EXC('Successful US Kickstarters'!D:D,3),0)</f>
        <v>5000</v>
      </c>
      <c r="C5">
        <f>ROUND(_xlfn.QUARTILE.EXC('Failed US Kickstarters'!D:D,3),0)</f>
        <v>10000</v>
      </c>
    </row>
    <row r="6" spans="1:3" x14ac:dyDescent="0.3">
      <c r="A6" t="s">
        <v>8394</v>
      </c>
      <c r="B6">
        <f>ROUND(_xlfn.QUARTILE.EXC('Successful US Kickstarters'!D:D,1),0)</f>
        <v>1500</v>
      </c>
      <c r="C6">
        <f>ROUND(_xlfn.QUARTILE.EXC('Failed US Kickstarters'!D:D,1),0)</f>
        <v>2000</v>
      </c>
    </row>
    <row r="7" spans="1:3" x14ac:dyDescent="0.3">
      <c r="A7" t="s">
        <v>8395</v>
      </c>
      <c r="B7">
        <f>B5-B6</f>
        <v>3500</v>
      </c>
      <c r="C7">
        <f>C5-C6</f>
        <v>8000</v>
      </c>
    </row>
    <row r="10" spans="1:3" x14ac:dyDescent="0.3">
      <c r="A10" t="s">
        <v>8388</v>
      </c>
      <c r="B10">
        <f>ROUND(AVERAGE('Successful US Kickstarters'!E:E),0)</f>
        <v>5602</v>
      </c>
      <c r="C10">
        <f>ROUND(AVERAGE('Failed US Kickstarters'!E:E),0)</f>
        <v>559</v>
      </c>
    </row>
    <row r="11" spans="1:3" x14ac:dyDescent="0.3">
      <c r="A11" t="s">
        <v>8391</v>
      </c>
      <c r="B11">
        <f>ROUND(MEDIAN('Successful US Kickstarters'!E:E),0)</f>
        <v>3168</v>
      </c>
      <c r="C11">
        <f>ROUND(MEDIAN('Failed US Kickstarters'!E:E),0)</f>
        <v>103</v>
      </c>
    </row>
    <row r="12" spans="1:3" x14ac:dyDescent="0.3">
      <c r="A12" t="s">
        <v>8397</v>
      </c>
      <c r="B12">
        <f>ROUND(_xlfn.STDEV.P('Successful US Kickstarters'!E:E),0)</f>
        <v>8335</v>
      </c>
      <c r="C12">
        <f>ROUND(_xlfn.STDEV.P('Failed US Kickstarters'!E:E),0)</f>
        <v>1331</v>
      </c>
    </row>
    <row r="13" spans="1:3" x14ac:dyDescent="0.3">
      <c r="A13" t="s">
        <v>8396</v>
      </c>
      <c r="B13">
        <f>ROUND(_xlfn.QUARTILE.EXC('Successful US Kickstarters'!E:E,3),0)</f>
        <v>5699</v>
      </c>
      <c r="C13">
        <f>ROUND(_xlfn.QUARTILE.EXC('Failed US Kickstarters'!E:E,3),0)</f>
        <v>501</v>
      </c>
    </row>
    <row r="14" spans="1:3" x14ac:dyDescent="0.3">
      <c r="A14" t="s">
        <v>8398</v>
      </c>
      <c r="B14">
        <f>ROUND(_xlfn.QUARTILE.EXC('Successful US Kickstarters'!E:E,1),0)</f>
        <v>1717</v>
      </c>
      <c r="C14">
        <f>ROUND(_xlfn.QUARTILE.EXC('Failed US Kickstarters'!E:E,1),0)</f>
        <v>9</v>
      </c>
    </row>
    <row r="15" spans="1:3" x14ac:dyDescent="0.3">
      <c r="A15" t="s">
        <v>8399</v>
      </c>
      <c r="B15">
        <f>B13-B14</f>
        <v>3982</v>
      </c>
      <c r="C15">
        <f>C13-C14</f>
        <v>492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B3E2D-7ACC-4B84-9A2B-84C4A25D743D}">
  <dimension ref="A1:T413"/>
  <sheetViews>
    <sheetView workbookViewId="0">
      <selection activeCell="D13" sqref="D13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0C5E4-0D59-4FB4-83BD-F4ED74757FDB}">
  <dimension ref="A1:F6"/>
  <sheetViews>
    <sheetView topLeftCell="B1" workbookViewId="0">
      <selection activeCell="F2" sqref="F2:F6"/>
    </sheetView>
  </sheetViews>
  <sheetFormatPr defaultRowHeight="14.4" x14ac:dyDescent="0.3"/>
  <cols>
    <col min="1" max="1" width="30.88671875" customWidth="1"/>
    <col min="2" max="2" width="115.5546875" customWidth="1"/>
    <col min="3" max="3" width="8.88671875" customWidth="1"/>
    <col min="5" max="5" width="17.33203125" customWidth="1"/>
    <col min="6" max="6" width="18" customWidth="1"/>
  </cols>
  <sheetData>
    <row r="1" spans="1:6" x14ac:dyDescent="0.3">
      <c r="A1" t="s">
        <v>8380</v>
      </c>
      <c r="B1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3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x14ac:dyDescent="0.3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x14ac:dyDescent="0.3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x14ac:dyDescent="0.3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x14ac:dyDescent="0.3">
      <c r="A6" t="s">
        <v>8382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F5609-CE1C-4ED8-A9A5-B0C817968789}">
  <dimension ref="A1:F6"/>
  <sheetViews>
    <sheetView workbookViewId="0">
      <selection activeCell="B19" sqref="B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8363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9DE9E-BBB7-4101-9C65-57680326106A}">
  <dimension ref="A1:E7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8362</v>
      </c>
      <c r="B4" s="11" t="s">
        <v>8363</v>
      </c>
    </row>
    <row r="5" spans="1:5" x14ac:dyDescent="0.3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8BCCA-ACB1-4E0B-ACFF-2288BAF952A8}">
  <dimension ref="A1:F18"/>
  <sheetViews>
    <sheetView workbookViewId="0">
      <selection activeCell="A6" sqref="A6:A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0.44140625" bestFit="1" customWidth="1"/>
    <col min="8" max="8" width="7.109375" bestFit="1" customWidth="1"/>
    <col min="9" max="9" width="13.21875" bestFit="1" customWidth="1"/>
    <col min="10" max="10" width="11.21875" bestFit="1" customWidth="1"/>
    <col min="11" max="11" width="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8362</v>
      </c>
      <c r="B4" s="11" t="s">
        <v>8363</v>
      </c>
    </row>
    <row r="5" spans="1:6" x14ac:dyDescent="0.3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Edinburgh research</vt:lpstr>
      <vt:lpstr>Parent category success</vt:lpstr>
      <vt:lpstr>subcategory success</vt:lpstr>
      <vt:lpstr>outcomes based on launch</vt:lpstr>
      <vt:lpstr>Great Britain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 Santee</cp:lastModifiedBy>
  <dcterms:created xsi:type="dcterms:W3CDTF">2017-04-20T15:17:24Z</dcterms:created>
  <dcterms:modified xsi:type="dcterms:W3CDTF">2021-08-23T00:30:45Z</dcterms:modified>
</cp:coreProperties>
</file>