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vas/Documents/git/pfc_edu/"/>
    </mc:Choice>
  </mc:AlternateContent>
  <xr:revisionPtr revIDLastSave="0" documentId="10_ncr:8100000_{02964832-D167-B445-B1AF-6076C649EA4D}" xr6:coauthVersionLast="33" xr6:coauthVersionMax="33" xr10:uidLastSave="{00000000-0000-0000-0000-000000000000}"/>
  <bookViews>
    <workbookView xWindow="0" yWindow="460" windowWidth="33600" windowHeight="20540" xr2:uid="{00000000-000D-0000-FFFF-FFFF00000000}"/>
  </bookViews>
  <sheets>
    <sheet name="pfc_edu" sheetId="3" r:id="rId1"/>
  </sheets>
  <calcPr calcId="162913"/>
</workbook>
</file>

<file path=xl/calcChain.xml><?xml version="1.0" encoding="utf-8"?>
<calcChain xmlns="http://schemas.openxmlformats.org/spreadsheetml/2006/main">
  <c r="E16" i="3" l="1"/>
  <c r="H9" i="3"/>
  <c r="E9" i="3"/>
  <c r="H8" i="3"/>
  <c r="E8" i="3"/>
  <c r="H7" i="3"/>
  <c r="E7" i="3"/>
  <c r="H6" i="3"/>
  <c r="E6" i="3"/>
  <c r="H5" i="3"/>
  <c r="E5" i="3"/>
  <c r="J4" i="3"/>
  <c r="H4" i="3"/>
  <c r="E4" i="3"/>
  <c r="J3" i="3"/>
  <c r="H3" i="3"/>
  <c r="E3" i="3"/>
  <c r="J2" i="3"/>
  <c r="H2" i="3"/>
  <c r="E2" i="3"/>
</calcChain>
</file>

<file path=xl/sharedStrings.xml><?xml version="1.0" encoding="utf-8"?>
<sst xmlns="http://schemas.openxmlformats.org/spreadsheetml/2006/main" count="60" uniqueCount="46">
  <si>
    <t>Part</t>
  </si>
  <si>
    <t>Country of Origin</t>
  </si>
  <si>
    <t>Assembly Quantity</t>
  </si>
  <si>
    <t>Manufacturer</t>
  </si>
  <si>
    <t>Supplier</t>
  </si>
  <si>
    <t>Part Number</t>
  </si>
  <si>
    <t>Unit Cost</t>
  </si>
  <si>
    <t>Total Cost</t>
  </si>
  <si>
    <t>Unit Weight (lbs)</t>
  </si>
  <si>
    <t>Total Weight (lbs)</t>
  </si>
  <si>
    <t>Description</t>
  </si>
  <si>
    <t>4' x 8 x 1/4" Komatex™ sheet</t>
  </si>
  <si>
    <t>Kommerling USA</t>
  </si>
  <si>
    <t>China</t>
  </si>
  <si>
    <t>4' x 8' x 1/8" Komatex™ sheet</t>
  </si>
  <si>
    <t>2' x 3' x 1/8" polycarbonate sheet</t>
  </si>
  <si>
    <t>United States</t>
  </si>
  <si>
    <t>not listed</t>
  </si>
  <si>
    <t>8574K265</t>
  </si>
  <si>
    <t>2' x 3' x 3/8" neoprene sheet</t>
  </si>
  <si>
    <t>8647K25</t>
  </si>
  <si>
    <t>Onsrud 65-000 1/16" super-o endmill</t>
  </si>
  <si>
    <t>Onsrud</t>
  </si>
  <si>
    <t>65-000</t>
  </si>
  <si>
    <t>Atlas Scientific RO sensor</t>
  </si>
  <si>
    <t>pending</t>
  </si>
  <si>
    <t>Atlas Scientific</t>
  </si>
  <si>
    <t>ENV-40-ORP</t>
  </si>
  <si>
    <t>Atlas Scientific EC sensor</t>
  </si>
  <si>
    <t>ENV-40-EC-K0.1</t>
  </si>
  <si>
    <t>Atlas Scientific pH sensor</t>
  </si>
  <si>
    <t>ENV-40-pH</t>
  </si>
  <si>
    <t>reservoir tray</t>
  </si>
  <si>
    <t>OpenAg, MIT Media Lab</t>
  </si>
  <si>
    <t>LED</t>
  </si>
  <si>
    <t>PCB</t>
  </si>
  <si>
    <t>fan</t>
  </si>
  <si>
    <t>heat sink</t>
  </si>
  <si>
    <t>power supply</t>
  </si>
  <si>
    <t>Beagle Bone Black</t>
  </si>
  <si>
    <t>GHI Electronics</t>
  </si>
  <si>
    <t>BBB01-SC-505-ND</t>
  </si>
  <si>
    <t>USB camera</t>
  </si>
  <si>
    <t>air stone</t>
  </si>
  <si>
    <t>air pump</t>
  </si>
  <si>
    <t>water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</si>
</sst>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2" fillId="0" borderId="0" xfId="0" applyFont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K25"/>
  <sheetViews>
    <sheetView tabSelected="1" workbookViewId="0">
      <pane ySplit="1" topLeftCell="A2" activePane="bottomLeft" state="frozen"/>
      <selection pane="bottomLeft" activeCell="H18" sqref="H18"/>
    </sheetView>
  </sheetViews>
  <sheetFormatPr baseColWidth="10" defaultColWidth="0" defaultRowHeight="0" customHeight="1" zeroHeight="1" x14ac:dyDescent="0.2"/>
  <cols>
    <col min="1" max="1" width="41.1640625" style="5" customWidth="1"/>
    <col min="2" max="2" width="16.1640625" style="5" customWidth="1"/>
    <col min="3" max="3" width="18.6640625" style="5" customWidth="1"/>
    <col min="4" max="4" width="23.1640625" style="5" customWidth="1"/>
    <col min="5" max="5" width="18.5" style="5" customWidth="1"/>
    <col min="6" max="6" width="18.33203125" style="5" customWidth="1"/>
    <col min="7" max="7" width="12.5" style="5" customWidth="1"/>
    <col min="8" max="8" width="17.1640625" style="5" customWidth="1"/>
    <col min="9" max="10" width="16.5" style="5" customWidth="1"/>
    <col min="11" max="11" width="82.1640625" style="5" hidden="1" customWidth="1"/>
    <col min="12" max="16384" width="14.5" style="5" hidden="1"/>
  </cols>
  <sheetData>
    <row r="1" spans="1:11" ht="24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2">
      <c r="A2" s="5" t="s">
        <v>11</v>
      </c>
      <c r="C2" s="5">
        <v>0.25</v>
      </c>
      <c r="D2" s="5" t="s">
        <v>12</v>
      </c>
      <c r="E2" s="5" t="str">
        <f t="shared" ref="E2:E3" si="0">HYPERLINK("https://shop.altecplastics.com/","Altec Plastics")</f>
        <v>Altec Plastics</v>
      </c>
      <c r="G2" s="5">
        <v>82</v>
      </c>
      <c r="H2" s="5">
        <f t="shared" ref="H2:H9" si="1">C2*G2</f>
        <v>20.5</v>
      </c>
      <c r="I2" s="5">
        <v>8</v>
      </c>
      <c r="J2" s="5">
        <f t="shared" ref="J2:J4" si="2">C2*I2</f>
        <v>2</v>
      </c>
      <c r="K2" s="6"/>
    </row>
    <row r="3" spans="1:11" ht="16" x14ac:dyDescent="0.2">
      <c r="A3" s="5" t="s">
        <v>14</v>
      </c>
      <c r="C3" s="5">
        <v>0.25</v>
      </c>
      <c r="D3" s="5" t="s">
        <v>12</v>
      </c>
      <c r="E3" s="5" t="str">
        <f t="shared" si="0"/>
        <v>Altec Plastics</v>
      </c>
      <c r="G3" s="5">
        <v>41</v>
      </c>
      <c r="H3" s="5">
        <f t="shared" si="1"/>
        <v>10.25</v>
      </c>
      <c r="I3" s="5">
        <v>4</v>
      </c>
      <c r="J3" s="5">
        <f t="shared" si="2"/>
        <v>1</v>
      </c>
      <c r="K3" s="6"/>
    </row>
    <row r="4" spans="1:11" ht="16" x14ac:dyDescent="0.2">
      <c r="A4" s="5" t="s">
        <v>15</v>
      </c>
      <c r="B4" s="5" t="s">
        <v>16</v>
      </c>
      <c r="C4" s="5">
        <v>1</v>
      </c>
      <c r="D4" s="5" t="s">
        <v>17</v>
      </c>
      <c r="E4" s="5" t="str">
        <f>HYPERLINK("https://www.mcmaster.com/#8574k265/=1d0vxqk","McMaster Carr")</f>
        <v>McMaster Carr</v>
      </c>
      <c r="F4" s="5" t="s">
        <v>18</v>
      </c>
      <c r="G4" s="5">
        <v>37.03</v>
      </c>
      <c r="H4" s="5">
        <f t="shared" si="1"/>
        <v>37.03</v>
      </c>
      <c r="I4" s="5">
        <v>5</v>
      </c>
      <c r="J4" s="5">
        <f t="shared" si="2"/>
        <v>5</v>
      </c>
      <c r="K4" s="6"/>
    </row>
    <row r="5" spans="1:11" ht="16" x14ac:dyDescent="0.2">
      <c r="A5" s="5" t="s">
        <v>19</v>
      </c>
      <c r="B5" s="5" t="s">
        <v>16</v>
      </c>
      <c r="C5" s="5">
        <v>1</v>
      </c>
      <c r="D5" s="5" t="s">
        <v>17</v>
      </c>
      <c r="E5" s="5" t="str">
        <f>HYPERLINK("https://www.mcmaster.com/#8647k25/=1d0vyn4","McMaster Carr")</f>
        <v>McMaster Carr</v>
      </c>
      <c r="F5" s="5" t="s">
        <v>20</v>
      </c>
      <c r="G5" s="5">
        <v>39.78</v>
      </c>
      <c r="H5" s="5">
        <f t="shared" si="1"/>
        <v>39.78</v>
      </c>
      <c r="K5" s="6"/>
    </row>
    <row r="6" spans="1:11" ht="16" x14ac:dyDescent="0.2">
      <c r="A6" s="5" t="s">
        <v>21</v>
      </c>
      <c r="B6" s="5" t="s">
        <v>16</v>
      </c>
      <c r="C6" s="5">
        <v>1</v>
      </c>
      <c r="D6" s="5" t="s">
        <v>22</v>
      </c>
      <c r="E6" s="5" t="str">
        <f>HYPERLINK("https://www.amazon.com/gp/product/B0020B0NPE/ref=oh_aui_search_detailpage?ie=UTF8&amp;psc=1","Amazon")</f>
        <v>Amazon</v>
      </c>
      <c r="F6" s="5" t="s">
        <v>23</v>
      </c>
      <c r="G6" s="5">
        <v>34.9</v>
      </c>
      <c r="H6" s="5">
        <f t="shared" si="1"/>
        <v>34.9</v>
      </c>
      <c r="I6" s="5">
        <v>0.1</v>
      </c>
      <c r="K6" s="6"/>
    </row>
    <row r="7" spans="1:11" ht="16" x14ac:dyDescent="0.2">
      <c r="A7" s="5" t="s">
        <v>24</v>
      </c>
      <c r="B7" s="5" t="s">
        <v>25</v>
      </c>
      <c r="C7" s="5">
        <v>1</v>
      </c>
      <c r="D7" s="5" t="s">
        <v>26</v>
      </c>
      <c r="E7" s="5" t="str">
        <f>HYPERLINK("https://www.atlas-scientific.com/product_pages/probes/orp_probe.html","Atlas Scientific")</f>
        <v>Atlas Scientific</v>
      </c>
      <c r="F7" s="5" t="s">
        <v>27</v>
      </c>
      <c r="G7" s="5">
        <v>115</v>
      </c>
      <c r="H7" s="5">
        <f t="shared" si="1"/>
        <v>115</v>
      </c>
      <c r="I7" s="5">
        <v>0.1</v>
      </c>
      <c r="K7" s="6"/>
    </row>
    <row r="8" spans="1:11" ht="16" x14ac:dyDescent="0.2">
      <c r="A8" s="5" t="s">
        <v>28</v>
      </c>
      <c r="B8" s="5" t="s">
        <v>25</v>
      </c>
      <c r="C8" s="5">
        <v>1</v>
      </c>
      <c r="D8" s="5" t="s">
        <v>26</v>
      </c>
      <c r="E8" s="5" t="str">
        <f>HYPERLINK("https://www.atlas-scientific.com/product_pages/probes/ec_k0-1.html","Atlas Scientific")</f>
        <v>Atlas Scientific</v>
      </c>
      <c r="F8" s="5" t="s">
        <v>29</v>
      </c>
      <c r="G8" s="5">
        <v>158</v>
      </c>
      <c r="H8" s="5">
        <f t="shared" si="1"/>
        <v>158</v>
      </c>
      <c r="I8" s="5">
        <v>0.1</v>
      </c>
      <c r="K8" s="6"/>
    </row>
    <row r="9" spans="1:11" ht="16" x14ac:dyDescent="0.2">
      <c r="A9" s="5" t="s">
        <v>30</v>
      </c>
      <c r="B9" s="5" t="s">
        <v>25</v>
      </c>
      <c r="C9" s="5">
        <v>1</v>
      </c>
      <c r="D9" s="5" t="s">
        <v>26</v>
      </c>
      <c r="E9" s="5" t="str">
        <f>HYPERLINK("https://www.atlas-scientific.com/product_pages/probes/ph_probe.html","Atlas Scientific")</f>
        <v>Atlas Scientific</v>
      </c>
      <c r="F9" s="5" t="s">
        <v>31</v>
      </c>
      <c r="G9" s="5">
        <v>75</v>
      </c>
      <c r="H9" s="5">
        <f t="shared" si="1"/>
        <v>75</v>
      </c>
      <c r="I9" s="5">
        <v>0.1</v>
      </c>
      <c r="K9" s="6"/>
    </row>
    <row r="10" spans="1:11" ht="16" x14ac:dyDescent="0.2">
      <c r="A10" s="5" t="s">
        <v>32</v>
      </c>
      <c r="B10" s="5" t="s">
        <v>16</v>
      </c>
      <c r="C10" s="5">
        <v>1</v>
      </c>
      <c r="D10" s="5" t="s">
        <v>33</v>
      </c>
      <c r="E10" s="5" t="s">
        <v>33</v>
      </c>
      <c r="F10" s="5" t="s">
        <v>25</v>
      </c>
      <c r="G10" s="5" t="s">
        <v>25</v>
      </c>
      <c r="H10" s="5" t="s">
        <v>25</v>
      </c>
      <c r="I10" s="5" t="s">
        <v>25</v>
      </c>
      <c r="K10" s="6"/>
    </row>
    <row r="11" spans="1:11" ht="16" x14ac:dyDescent="0.2">
      <c r="A11" s="5" t="s">
        <v>34</v>
      </c>
      <c r="K11" s="6"/>
    </row>
    <row r="12" spans="1:11" ht="16" x14ac:dyDescent="0.2">
      <c r="A12" s="5" t="s">
        <v>35</v>
      </c>
      <c r="K12" s="6"/>
    </row>
    <row r="13" spans="1:11" ht="16" x14ac:dyDescent="0.2">
      <c r="A13" s="5" t="s">
        <v>36</v>
      </c>
      <c r="K13" s="6"/>
    </row>
    <row r="14" spans="1:11" ht="16" x14ac:dyDescent="0.2">
      <c r="A14" s="5" t="s">
        <v>37</v>
      </c>
      <c r="K14" s="6"/>
    </row>
    <row r="15" spans="1:11" ht="16" x14ac:dyDescent="0.2">
      <c r="A15" s="5" t="s">
        <v>38</v>
      </c>
      <c r="K15" s="6"/>
    </row>
    <row r="16" spans="1:11" ht="16" x14ac:dyDescent="0.2">
      <c r="A16" s="5" t="s">
        <v>39</v>
      </c>
      <c r="B16" s="5" t="s">
        <v>13</v>
      </c>
      <c r="C16" s="5">
        <v>1</v>
      </c>
      <c r="D16" s="5" t="s">
        <v>40</v>
      </c>
      <c r="E16" s="5" t="str">
        <f>HYPERLINK("https://www.digikey.com/product-detail/en/ghi-electronics-llc/BBB01-SC-505/BBB01-SC-505-ND/6210999","DigiKey")</f>
        <v>DigiKey</v>
      </c>
      <c r="F16" s="5" t="s">
        <v>41</v>
      </c>
      <c r="G16" s="5">
        <v>56.25</v>
      </c>
      <c r="K16" s="6"/>
    </row>
    <row r="17" spans="1:11" ht="16" x14ac:dyDescent="0.2">
      <c r="A17" s="5" t="s">
        <v>42</v>
      </c>
      <c r="K17" s="6"/>
    </row>
    <row r="18" spans="1:11" ht="16" x14ac:dyDescent="0.2">
      <c r="A18" s="5" t="s">
        <v>43</v>
      </c>
      <c r="K18" s="6"/>
    </row>
    <row r="19" spans="1:11" ht="16" x14ac:dyDescent="0.2">
      <c r="A19" s="5" t="s">
        <v>44</v>
      </c>
      <c r="K19" s="6"/>
    </row>
    <row r="20" spans="1:11" ht="16" x14ac:dyDescent="0.2">
      <c r="A20" s="5" t="s">
        <v>45</v>
      </c>
      <c r="K20" s="6"/>
    </row>
    <row r="21" spans="1:11" ht="15.75" customHeight="1" x14ac:dyDescent="0.2"/>
    <row r="22" spans="1:11" ht="15.75" customHeight="1" x14ac:dyDescent="0.2"/>
    <row r="23" spans="1:11" ht="15.75" customHeight="1" x14ac:dyDescent="0.2"/>
    <row r="24" spans="1:11" ht="15.75" customHeight="1" x14ac:dyDescent="0.2"/>
    <row r="25" spans="1:11" ht="15.75" customHeight="1" x14ac:dyDescent="0.2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pfc_edu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S</cp:lastModifiedBy>
  <dcterms:created xsi:type="dcterms:W3CDTF">2018-05-28T22:27:55Z</dcterms:created>
  <dcterms:modified xsi:type="dcterms:W3CDTF">2018-05-28T22:31:41Z</dcterms:modified>
</cp:coreProperties>
</file>