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43c7bdf6f9fdd5/Documents/Projekte/waschmaschine/"/>
    </mc:Choice>
  </mc:AlternateContent>
  <xr:revisionPtr revIDLastSave="221" documentId="8_{414B7D38-9868-48B9-8047-FABF2D58EDEE}" xr6:coauthVersionLast="46" xr6:coauthVersionMax="46" xr10:uidLastSave="{23E0624A-6FDF-43BF-9203-063F6AA0C5CD}"/>
  <bookViews>
    <workbookView xWindow="40920" yWindow="-120" windowWidth="29040" windowHeight="16440" xr2:uid="{02F0639A-9800-4BFC-A5B8-E9E562A2C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N40" i="1"/>
  <c r="C3" i="1"/>
  <c r="C7" i="1"/>
  <c r="C5" i="1"/>
  <c r="C4" i="1"/>
  <c r="C2" i="1"/>
  <c r="M46" i="1"/>
  <c r="C6" i="1"/>
  <c r="L40" i="1"/>
  <c r="K49" i="1"/>
  <c r="J57" i="1"/>
  <c r="G49" i="1"/>
  <c r="H37" i="1"/>
  <c r="F56" i="1"/>
  <c r="E39" i="1"/>
  <c r="C9" i="1" l="1"/>
  <c r="B10" i="1" s="1"/>
  <c r="I37" i="1"/>
  <c r="B6" i="1" l="1"/>
  <c r="B4" i="1"/>
  <c r="B2" i="1"/>
  <c r="B7" i="1"/>
  <c r="B3" i="1"/>
  <c r="B5" i="1"/>
</calcChain>
</file>

<file path=xl/sharedStrings.xml><?xml version="1.0" encoding="utf-8"?>
<sst xmlns="http://schemas.openxmlformats.org/spreadsheetml/2006/main" count="21" uniqueCount="16">
  <si>
    <t>Gemessen [mV]</t>
  </si>
  <si>
    <t>Wahr [A]</t>
  </si>
  <si>
    <t>m=</t>
  </si>
  <si>
    <t>Toaster</t>
  </si>
  <si>
    <t>Spannung</t>
  </si>
  <si>
    <t>V</t>
  </si>
  <si>
    <t>Lampe_1</t>
  </si>
  <si>
    <t>Lampe_2</t>
  </si>
  <si>
    <t>Lampe_3</t>
  </si>
  <si>
    <t>Wasserkocher</t>
  </si>
  <si>
    <t>Lampe 1</t>
  </si>
  <si>
    <t>Steckdose</t>
  </si>
  <si>
    <t>A/mV</t>
  </si>
  <si>
    <t>Ladegerät</t>
  </si>
  <si>
    <t>Lötgerät</t>
  </si>
  <si>
    <t>Bügeleisen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</si>
</sst>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Sheet1!$C$2:$C$7</c:f>
              <c:numCache>
                <c:formatCode>General</c:formatCode>
                <c:ptCount val="6"/>
                <c:pt idx="0">
                  <c:v>1.7391304347826087E-2</c:v>
                </c:pt>
                <c:pt idx="1">
                  <c:v>0.2608695652173913</c:v>
                </c:pt>
                <c:pt idx="2">
                  <c:v>0.2608695652173913</c:v>
                </c:pt>
                <c:pt idx="3">
                  <c:v>3.6086956521739131</c:v>
                </c:pt>
                <c:pt idx="4">
                  <c:v>8.7434782608695656</c:v>
                </c:pt>
                <c:pt idx="5">
                  <c:v>12.391304347826088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0.57580124137931055</c:v>
                </c:pt>
                <c:pt idx="1">
                  <c:v>8.7064269999999997</c:v>
                </c:pt>
                <c:pt idx="2">
                  <c:v>8.0838045384615373</c:v>
                </c:pt>
                <c:pt idx="3">
                  <c:v>116.34671177272726</c:v>
                </c:pt>
                <c:pt idx="4">
                  <c:v>305.05825800000002</c:v>
                </c:pt>
                <c:pt idx="5">
                  <c:v>387.00222880000001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C2-448C-B189-125BE5C645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5320783"/>
        <c:axId val="1725321199"/>
      </c:scatterChart>
      <c:valAx>
        <c:axId val="172532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I_wahr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321199"/>
        <c:crosses val="autoZero"/>
        <c:crossBetween val="midCat"/>
      </c:valAx>
      <c:valAx>
        <c:axId val="17253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U_gemesen</a:t>
                </a:r>
                <a:r>
                  <a:rPr lang="de-DE" baseline="0"/>
                  <a:t> </a:t>
                </a:r>
                <a:r>
                  <a:rPr lang="de-DE"/>
                  <a:t>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5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1409700</xdr:colOff>
      <xdr:row>2</xdr:row>
      <xdr:rowOff>0</xdr:rowOff>
    </xdr:from>
    <xdr:to>
      <xdr:col>16</xdr:col>
      <xdr:colOff>390525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76F21-F0B1-48DC-A2BC-729568F2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CE57-388A-42C3-A933-C78654A33A5B}">
  <dimension ref="A1:N57"/>
  <sheetViews>
    <sheetView tabSelected="1" workbookViewId="0">
      <selection activeCell="B16" sqref="B16"/>
    </sheetView>
  </sheetViews>
  <sheetFormatPr defaultRowHeight="14.25" x14ac:dyDescent="0.45"/>
  <cols>
    <col min="1" max="1" width="12.59765625" bestFit="1" customWidth="1"/>
    <col min="2" max="2" width="11.265625" bestFit="1" customWidth="1"/>
    <col min="3" max="3" width="8.19921875" style="1" bestFit="1" customWidth="1"/>
    <col min="4" max="4" width="14.19921875" style="1" bestFit="1" customWidth="1"/>
    <col min="5" max="5" width="23.9296875" bestFit="1" customWidth="1"/>
    <col min="6" max="6" width="11.73046875" bestFit="1" customWidth="1"/>
    <col min="7" max="7" width="9.265625" bestFit="1" customWidth="1"/>
    <col min="10" max="10" width="12.59765625" bestFit="1" customWidth="1"/>
  </cols>
  <sheetData>
    <row r="1" spans="1:5" x14ac:dyDescent="0.45">
      <c r="C1" s="1" t="s">
        <v>1</v>
      </c>
      <c r="D1" s="1" t="s">
        <v>0</v>
      </c>
    </row>
    <row r="2" spans="1:5" x14ac:dyDescent="0.45">
      <c r="A2" t="s">
        <v>7</v>
      </c>
      <c r="B2">
        <f>$B$10*D2</f>
        <v>1.7629243622270391E-2</v>
      </c>
      <c r="C2" s="1">
        <f>4/$E$4</f>
        <v>1.7391304347826087E-2</v>
      </c>
      <c r="D2" s="1">
        <v>0.57580124137931055</v>
      </c>
    </row>
    <row r="3" spans="1:5" x14ac:dyDescent="0.45">
      <c r="A3" t="s">
        <v>10</v>
      </c>
      <c r="B3">
        <f>$B$10*D3</f>
        <v>0.26656372309104193</v>
      </c>
      <c r="C3" s="1">
        <f>60/E4</f>
        <v>0.2608695652173913</v>
      </c>
      <c r="D3" s="1">
        <v>8.7064269999999997</v>
      </c>
      <c r="E3" t="s">
        <v>4</v>
      </c>
    </row>
    <row r="4" spans="1:5" x14ac:dyDescent="0.45">
      <c r="A4" t="s">
        <v>14</v>
      </c>
      <c r="B4">
        <f>$B$10*D4</f>
        <v>0.24750095929278101</v>
      </c>
      <c r="C4" s="1">
        <f>60/$E$4</f>
        <v>0.2608695652173913</v>
      </c>
      <c r="D4" s="1">
        <v>8.0838045384615373</v>
      </c>
      <c r="E4" s="2">
        <v>230</v>
      </c>
    </row>
    <row r="5" spans="1:5" x14ac:dyDescent="0.45">
      <c r="A5" t="s">
        <v>3</v>
      </c>
      <c r="B5">
        <f>$B$10*D5</f>
        <v>3.5621745475541848</v>
      </c>
      <c r="C5" s="1">
        <f>830/$E$4</f>
        <v>3.6086956521739131</v>
      </c>
      <c r="D5" s="1">
        <v>116.34671177272726</v>
      </c>
      <c r="E5" t="s">
        <v>5</v>
      </c>
    </row>
    <row r="6" spans="1:5" x14ac:dyDescent="0.45">
      <c r="A6" t="s">
        <v>15</v>
      </c>
      <c r="B6">
        <f>$B$10*D6</f>
        <v>9.3399353158474359</v>
      </c>
      <c r="C6" s="1">
        <f>2011/E4</f>
        <v>8.7434782608695656</v>
      </c>
      <c r="D6" s="1">
        <v>305.05825800000002</v>
      </c>
    </row>
    <row r="7" spans="1:5" x14ac:dyDescent="0.45">
      <c r="A7" t="s">
        <v>9</v>
      </c>
      <c r="B7">
        <f>$B$10*D7</f>
        <v>11.848804906244464</v>
      </c>
      <c r="C7" s="1">
        <f>2850/$E$4</f>
        <v>12.391304347826088</v>
      </c>
      <c r="D7" s="1">
        <v>387.00222880000001</v>
      </c>
    </row>
    <row r="9" spans="1:5" x14ac:dyDescent="0.45">
      <c r="C9" s="1">
        <f>AVERAGE(C2:C7)</f>
        <v>4.2137681159420293</v>
      </c>
      <c r="D9" s="1">
        <f>AVERAGE(D2:D7)</f>
        <v>137.62887189209468</v>
      </c>
    </row>
    <row r="10" spans="1:5" x14ac:dyDescent="0.45">
      <c r="A10" t="s">
        <v>2</v>
      </c>
      <c r="B10">
        <f>C9/D9</f>
        <v>3.0616890613226522E-2</v>
      </c>
      <c r="C10" s="1" t="s">
        <v>12</v>
      </c>
    </row>
    <row r="26" spans="5:14" x14ac:dyDescent="0.45">
      <c r="E26" t="s">
        <v>6</v>
      </c>
      <c r="F26" t="s">
        <v>7</v>
      </c>
      <c r="G26" t="s">
        <v>11</v>
      </c>
      <c r="H26" t="s">
        <v>3</v>
      </c>
      <c r="J26" t="s">
        <v>9</v>
      </c>
      <c r="K26" t="s">
        <v>13</v>
      </c>
      <c r="L26" t="s">
        <v>14</v>
      </c>
      <c r="M26" t="s">
        <v>15</v>
      </c>
      <c r="N26" t="s">
        <v>8</v>
      </c>
    </row>
    <row r="27" spans="5:14" x14ac:dyDescent="0.45">
      <c r="E27">
        <v>2.2473879999999999</v>
      </c>
      <c r="F27">
        <v>0.57253299999999996</v>
      </c>
      <c r="G27">
        <v>1.9734999999999999E-2</v>
      </c>
      <c r="H27">
        <v>117.097748</v>
      </c>
      <c r="J27">
        <v>392.216095</v>
      </c>
      <c r="K27">
        <v>2.3179189999999998</v>
      </c>
      <c r="L27">
        <v>6.17828</v>
      </c>
      <c r="M27">
        <v>308.00604199999998</v>
      </c>
      <c r="N27">
        <v>8.7030650000000005</v>
      </c>
    </row>
    <row r="28" spans="5:14" x14ac:dyDescent="0.45">
      <c r="E28">
        <v>2.2276799999999999</v>
      </c>
      <c r="F28">
        <v>0.573797</v>
      </c>
      <c r="G28">
        <v>2.4740000000000002E-2</v>
      </c>
      <c r="H28">
        <v>116.767433</v>
      </c>
      <c r="J28">
        <v>390.72122200000001</v>
      </c>
      <c r="K28">
        <v>2.327521</v>
      </c>
      <c r="L28">
        <v>7.7094250000000004</v>
      </c>
      <c r="M28">
        <v>307.186035</v>
      </c>
      <c r="N28">
        <v>8.6979290000000002</v>
      </c>
    </row>
    <row r="29" spans="5:14" x14ac:dyDescent="0.45">
      <c r="E29">
        <v>2.2199080000000002</v>
      </c>
      <c r="F29">
        <v>0.573855</v>
      </c>
      <c r="G29">
        <v>2.1891000000000001E-2</v>
      </c>
      <c r="H29">
        <v>116.648354</v>
      </c>
      <c r="J29">
        <v>389.266144</v>
      </c>
      <c r="K29">
        <v>2.1099389999999998</v>
      </c>
      <c r="L29">
        <v>17.643969999999999</v>
      </c>
      <c r="M29">
        <v>306.80825800000002</v>
      </c>
      <c r="N29">
        <v>8.6970919999999996</v>
      </c>
    </row>
    <row r="30" spans="5:14" x14ac:dyDescent="0.45">
      <c r="E30">
        <v>2.233034</v>
      </c>
      <c r="F30">
        <v>0.57482100000000003</v>
      </c>
      <c r="G30">
        <v>2.2377999999999999E-2</v>
      </c>
      <c r="H30">
        <v>116.617294</v>
      </c>
      <c r="J30">
        <v>388.21063199999998</v>
      </c>
      <c r="K30">
        <v>1.916984</v>
      </c>
      <c r="L30">
        <v>12.863985</v>
      </c>
      <c r="M30">
        <v>306.66751099999999</v>
      </c>
      <c r="N30">
        <v>8.7053390000000004</v>
      </c>
    </row>
    <row r="31" spans="5:14" x14ac:dyDescent="0.45">
      <c r="E31">
        <v>2.243309</v>
      </c>
      <c r="F31">
        <v>0.57496700000000001</v>
      </c>
      <c r="G31">
        <v>3.1031E-2</v>
      </c>
      <c r="H31">
        <v>116.358582</v>
      </c>
      <c r="J31">
        <v>387.69949300000002</v>
      </c>
      <c r="K31">
        <v>1.8499650000000001</v>
      </c>
      <c r="L31">
        <v>10.906055</v>
      </c>
      <c r="M31">
        <v>306.48654199999999</v>
      </c>
      <c r="N31">
        <v>8.7117039999999992</v>
      </c>
    </row>
    <row r="32" spans="5:14" x14ac:dyDescent="0.45">
      <c r="E32">
        <v>2.2260019999999998</v>
      </c>
      <c r="F32">
        <v>0.57437400000000005</v>
      </c>
      <c r="G32">
        <v>3.0120999999999998E-2</v>
      </c>
      <c r="H32">
        <v>116.18409699999999</v>
      </c>
      <c r="J32">
        <v>387.35006700000002</v>
      </c>
      <c r="K32">
        <v>2.5089549999999998</v>
      </c>
      <c r="L32">
        <v>10.173120000000001</v>
      </c>
      <c r="M32">
        <v>306.26397700000001</v>
      </c>
      <c r="N32">
        <v>8.7100369999999998</v>
      </c>
    </row>
    <row r="33" spans="5:14" x14ac:dyDescent="0.45">
      <c r="E33">
        <v>2.2236090000000002</v>
      </c>
      <c r="F33">
        <v>0.57504200000000005</v>
      </c>
      <c r="G33">
        <v>2.6166999999999999E-2</v>
      </c>
      <c r="H33">
        <v>116.217308</v>
      </c>
      <c r="J33">
        <v>387.187073</v>
      </c>
      <c r="K33">
        <v>2.640174</v>
      </c>
      <c r="L33">
        <v>5.7691109999999997</v>
      </c>
      <c r="M33">
        <v>305.78903200000002</v>
      </c>
      <c r="N33">
        <v>8.7059420000000003</v>
      </c>
    </row>
    <row r="34" spans="5:14" x14ac:dyDescent="0.45">
      <c r="E34">
        <v>2.2363080000000002</v>
      </c>
      <c r="F34">
        <v>0.57547099999999995</v>
      </c>
      <c r="G34">
        <v>2.8132999999999998E-2</v>
      </c>
      <c r="H34">
        <v>115.984077</v>
      </c>
      <c r="J34">
        <v>386.88275099999998</v>
      </c>
      <c r="K34">
        <v>2.625464</v>
      </c>
      <c r="L34">
        <v>5.2768079999999999</v>
      </c>
      <c r="M34">
        <v>305.67996199999999</v>
      </c>
      <c r="N34">
        <v>8.7055439999999997</v>
      </c>
    </row>
    <row r="35" spans="5:14" x14ac:dyDescent="0.45">
      <c r="E35">
        <v>2.223366</v>
      </c>
      <c r="F35">
        <v>0.57427600000000001</v>
      </c>
      <c r="G35">
        <v>2.3947E-2</v>
      </c>
      <c r="H35">
        <v>115.914513</v>
      </c>
      <c r="J35">
        <v>386.73629799999998</v>
      </c>
      <c r="K35">
        <v>2.9286349999999999</v>
      </c>
      <c r="L35">
        <v>5.3007379999999999</v>
      </c>
      <c r="M35">
        <v>305.63122600000003</v>
      </c>
      <c r="N35">
        <v>8.7152759999999994</v>
      </c>
    </row>
    <row r="36" spans="5:14" x14ac:dyDescent="0.45">
      <c r="E36">
        <v>2.23007</v>
      </c>
      <c r="F36">
        <v>0.57478300000000004</v>
      </c>
      <c r="G36">
        <v>3.1377000000000002E-2</v>
      </c>
      <c r="H36">
        <v>115.941254</v>
      </c>
      <c r="J36">
        <v>386.70291099999997</v>
      </c>
      <c r="K36">
        <v>2.9169939999999999</v>
      </c>
      <c r="L36">
        <v>4.8744889999999996</v>
      </c>
      <c r="M36">
        <v>305.329498</v>
      </c>
      <c r="N36">
        <v>8.7112079999999992</v>
      </c>
    </row>
    <row r="37" spans="5:14" x14ac:dyDescent="0.45">
      <c r="E37">
        <v>2.231395</v>
      </c>
      <c r="F37">
        <v>0.576986</v>
      </c>
      <c r="G37">
        <v>3.0402999999999999E-2</v>
      </c>
      <c r="H37">
        <f>AVERAGE(H27:H36)</f>
        <v>116.37306599999999</v>
      </c>
      <c r="I37">
        <f>H37-G49</f>
        <v>116.34671177272726</v>
      </c>
      <c r="J37">
        <v>386.53512599999999</v>
      </c>
      <c r="K37">
        <v>2.7971490000000001</v>
      </c>
      <c r="L37">
        <v>5.8649930000000001</v>
      </c>
      <c r="M37">
        <v>305.01226800000001</v>
      </c>
      <c r="N37">
        <v>8.7082909999999991</v>
      </c>
    </row>
    <row r="38" spans="5:14" x14ac:dyDescent="0.45">
      <c r="E38">
        <v>2.2127289999999999</v>
      </c>
      <c r="F38">
        <v>0.57597399999999999</v>
      </c>
      <c r="G38">
        <v>3.2705999999999999E-2</v>
      </c>
      <c r="J38">
        <v>386.57629400000002</v>
      </c>
      <c r="K38">
        <v>2.8069320000000002</v>
      </c>
      <c r="L38">
        <v>6.6356929999999998</v>
      </c>
      <c r="M38">
        <v>304.65948500000002</v>
      </c>
      <c r="N38">
        <v>8.7045560000000002</v>
      </c>
    </row>
    <row r="39" spans="5:14" x14ac:dyDescent="0.45">
      <c r="E39">
        <f>AVERAGE(E27:E38)</f>
        <v>2.2295664999999998</v>
      </c>
      <c r="F39">
        <v>0.57601500000000005</v>
      </c>
      <c r="G39">
        <v>2.8132999999999998E-2</v>
      </c>
      <c r="J39">
        <v>386.46551499999998</v>
      </c>
      <c r="K39">
        <v>2.8128790000000001</v>
      </c>
      <c r="L39">
        <v>5.892792</v>
      </c>
      <c r="M39">
        <v>304.23168900000002</v>
      </c>
      <c r="N39">
        <v>8.7075680000000002</v>
      </c>
    </row>
    <row r="40" spans="5:14" x14ac:dyDescent="0.45">
      <c r="F40">
        <v>0.57726</v>
      </c>
      <c r="G40">
        <v>2.9183000000000001E-2</v>
      </c>
      <c r="J40">
        <v>386.46151700000001</v>
      </c>
      <c r="K40">
        <v>2.7820839999999998</v>
      </c>
      <c r="L40">
        <f>AVERAGE(L27:L39)</f>
        <v>8.0838045384615373</v>
      </c>
      <c r="M40">
        <v>303.95025600000002</v>
      </c>
      <c r="N40">
        <f>AVERAGE(N27:N39)</f>
        <v>8.7064269999999997</v>
      </c>
    </row>
    <row r="41" spans="5:14" x14ac:dyDescent="0.45">
      <c r="F41">
        <v>0.57730099999999995</v>
      </c>
      <c r="G41">
        <v>2.0580000000000001E-2</v>
      </c>
      <c r="J41">
        <v>386.52123999999998</v>
      </c>
      <c r="K41">
        <v>2.8126530000000001</v>
      </c>
      <c r="M41">
        <v>303.79019199999999</v>
      </c>
    </row>
    <row r="42" spans="5:14" x14ac:dyDescent="0.45">
      <c r="F42">
        <v>0.57667400000000002</v>
      </c>
      <c r="G42">
        <v>2.4740000000000002E-2</v>
      </c>
      <c r="J42">
        <v>386.25015300000001</v>
      </c>
      <c r="K42">
        <v>2.8464700000000001</v>
      </c>
      <c r="M42">
        <v>303.211456</v>
      </c>
    </row>
    <row r="43" spans="5:14" x14ac:dyDescent="0.45">
      <c r="F43">
        <v>0.57582900000000004</v>
      </c>
      <c r="G43">
        <v>2.5082E-2</v>
      </c>
      <c r="J43">
        <v>386.33108499999997</v>
      </c>
      <c r="K43">
        <v>2.6694640000000001</v>
      </c>
      <c r="M43">
        <v>302.69970699999999</v>
      </c>
    </row>
    <row r="44" spans="5:14" x14ac:dyDescent="0.45">
      <c r="F44">
        <v>0.57546799999999998</v>
      </c>
      <c r="G44">
        <v>2.6491000000000001E-2</v>
      </c>
      <c r="J44">
        <v>386.17147799999998</v>
      </c>
      <c r="K44">
        <v>2.6169639999999998</v>
      </c>
      <c r="M44">
        <v>302.49401899999998</v>
      </c>
    </row>
    <row r="45" spans="5:14" x14ac:dyDescent="0.45">
      <c r="F45">
        <v>0.57530899999999996</v>
      </c>
      <c r="G45">
        <v>2.8213999999999999E-2</v>
      </c>
      <c r="J45">
        <v>386.44589200000001</v>
      </c>
      <c r="K45">
        <v>2.571679</v>
      </c>
      <c r="M45">
        <v>302.20974699999999</v>
      </c>
    </row>
    <row r="46" spans="5:14" x14ac:dyDescent="0.45">
      <c r="F46">
        <v>0.57721999999999996</v>
      </c>
      <c r="G46">
        <v>2.6852999999999998E-2</v>
      </c>
      <c r="J46">
        <v>386.62249800000001</v>
      </c>
      <c r="K46">
        <v>2.5743589999999998</v>
      </c>
      <c r="M46">
        <f>AVERAGE(M27:M45)</f>
        <v>305.05825800000002</v>
      </c>
    </row>
    <row r="47" spans="5:14" x14ac:dyDescent="0.45">
      <c r="F47">
        <v>0.57582100000000003</v>
      </c>
      <c r="G47">
        <v>2.4299999999999999E-2</v>
      </c>
      <c r="J47">
        <v>386.67575099999999</v>
      </c>
      <c r="K47">
        <v>2.8240919999999998</v>
      </c>
    </row>
    <row r="48" spans="5:14" x14ac:dyDescent="0.45">
      <c r="F48">
        <v>0.57634399999999997</v>
      </c>
      <c r="G48">
        <v>2.3588000000000001E-2</v>
      </c>
      <c r="J48">
        <v>386.67602499999998</v>
      </c>
      <c r="K48">
        <v>2.8582239999999999</v>
      </c>
    </row>
    <row r="49" spans="6:11" x14ac:dyDescent="0.45">
      <c r="F49">
        <v>0.577654</v>
      </c>
      <c r="G49">
        <f>AVERAGE(G27:G48)</f>
        <v>2.6354227272727272E-2</v>
      </c>
      <c r="J49">
        <v>386.490814</v>
      </c>
      <c r="K49">
        <f>AVERAGE(K27:K48)</f>
        <v>2.5961590454545456</v>
      </c>
    </row>
    <row r="50" spans="6:11" x14ac:dyDescent="0.45">
      <c r="F50">
        <v>0.57638800000000001</v>
      </c>
      <c r="J50">
        <v>386.42129499999999</v>
      </c>
    </row>
    <row r="51" spans="6:11" x14ac:dyDescent="0.45">
      <c r="F51">
        <v>0.57611199999999996</v>
      </c>
      <c r="J51">
        <v>386.21966600000002</v>
      </c>
    </row>
    <row r="52" spans="6:11" x14ac:dyDescent="0.45">
      <c r="F52">
        <v>0.57725899999999997</v>
      </c>
      <c r="J52">
        <v>386.39355499999999</v>
      </c>
    </row>
    <row r="53" spans="6:11" x14ac:dyDescent="0.45">
      <c r="F53">
        <v>0.57636500000000002</v>
      </c>
      <c r="J53">
        <v>386.109894</v>
      </c>
    </row>
    <row r="54" spans="6:11" x14ac:dyDescent="0.45">
      <c r="F54">
        <v>0.57670500000000002</v>
      </c>
      <c r="J54">
        <v>385.96066300000001</v>
      </c>
    </row>
    <row r="55" spans="6:11" x14ac:dyDescent="0.45">
      <c r="F55">
        <v>0.57763299999999995</v>
      </c>
      <c r="J55">
        <v>385.91055299999999</v>
      </c>
    </row>
    <row r="56" spans="6:11" x14ac:dyDescent="0.45">
      <c r="F56">
        <f>AVERAGE(F27:F55)</f>
        <v>0.57580124137931055</v>
      </c>
      <c r="J56">
        <v>385.855164</v>
      </c>
    </row>
    <row r="57" spans="6:11" x14ac:dyDescent="0.45">
      <c r="J57">
        <f>AVERAGE(J27:J56)</f>
        <v>387.00222880000001</v>
      </c>
    </row>
  </sheetData>
  <sortState xmlns:xlrd2="http://schemas.microsoft.com/office/spreadsheetml/2017/richdata2" ref="A2:D7">
    <sortCondition ref="C2:C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Scheuring</dc:creator>
  <cp:lastModifiedBy>Janik Scheuring</cp:lastModifiedBy>
  <dcterms:created xsi:type="dcterms:W3CDTF">2021-05-21T09:18:52Z</dcterms:created>
  <dcterms:modified xsi:type="dcterms:W3CDTF">2021-05-21T19:30:10Z</dcterms:modified>
</cp:coreProperties>
</file>