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scherman/Documents/Coding Temple/Excel Work/"/>
    </mc:Choice>
  </mc:AlternateContent>
  <xr:revisionPtr revIDLastSave="0" documentId="13_ncr:1_{391DD315-AA25-C241-ADF2-5CE4651DCAD1}" xr6:coauthVersionLast="47" xr6:coauthVersionMax="47" xr10:uidLastSave="{00000000-0000-0000-0000-000000000000}"/>
  <bookViews>
    <workbookView xWindow="200" yWindow="500" windowWidth="28160" windowHeight="16440" xr2:uid="{F27D2ADF-D3F4-924A-8465-F04D796FA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F37" i="1"/>
  <c r="I37" i="1"/>
  <c r="J37" i="1"/>
  <c r="K37" i="1"/>
  <c r="L37" i="1"/>
  <c r="Q37" i="1"/>
  <c r="R37" i="1"/>
  <c r="U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E38" i="1"/>
  <c r="F38" i="1"/>
  <c r="I38" i="1"/>
  <c r="J38" i="1"/>
  <c r="K38" i="1"/>
  <c r="L38" i="1"/>
  <c r="Q38" i="1"/>
  <c r="R38" i="1"/>
  <c r="U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F36" i="1"/>
  <c r="I36" i="1"/>
  <c r="J36" i="1"/>
  <c r="K36" i="1"/>
  <c r="L36" i="1"/>
  <c r="Q36" i="1"/>
  <c r="R36" i="1"/>
  <c r="U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E36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9" i="1"/>
  <c r="AK10" i="1"/>
  <c r="AO10" i="1" s="1"/>
  <c r="AK11" i="1"/>
  <c r="AO11" i="1" s="1"/>
  <c r="AK12" i="1"/>
  <c r="AO12" i="1" s="1"/>
  <c r="AK13" i="1"/>
  <c r="AO13" i="1" s="1"/>
  <c r="AK14" i="1"/>
  <c r="AO14" i="1" s="1"/>
  <c r="AK15" i="1"/>
  <c r="AO15" i="1" s="1"/>
  <c r="AK16" i="1"/>
  <c r="AO16" i="1" s="1"/>
  <c r="AK17" i="1"/>
  <c r="AO17" i="1" s="1"/>
  <c r="AK18" i="1"/>
  <c r="AK19" i="1"/>
  <c r="AO19" i="1" s="1"/>
  <c r="AK20" i="1"/>
  <c r="AO20" i="1" s="1"/>
  <c r="AK21" i="1"/>
  <c r="AO21" i="1" s="1"/>
  <c r="AK22" i="1"/>
  <c r="AO22" i="1" s="1"/>
  <c r="AK23" i="1"/>
  <c r="AO23" i="1" s="1"/>
  <c r="AK24" i="1"/>
  <c r="AO24" i="1" s="1"/>
  <c r="AK25" i="1"/>
  <c r="AO25" i="1" s="1"/>
  <c r="AK26" i="1"/>
  <c r="AO26" i="1" s="1"/>
  <c r="AK27" i="1"/>
  <c r="AO27" i="1" s="1"/>
  <c r="AK28" i="1"/>
  <c r="AO28" i="1" s="1"/>
  <c r="AK9" i="1"/>
  <c r="AO9" i="1" s="1"/>
  <c r="AF32" i="1"/>
  <c r="AG32" i="1"/>
  <c r="AH32" i="1"/>
  <c r="AI32" i="1"/>
  <c r="AF33" i="1"/>
  <c r="AG33" i="1"/>
  <c r="AH33" i="1"/>
  <c r="AI33" i="1"/>
  <c r="AF34" i="1"/>
  <c r="AG34" i="1"/>
  <c r="AH34" i="1"/>
  <c r="AI34" i="1"/>
  <c r="R32" i="1"/>
  <c r="S32" i="1"/>
  <c r="S36" i="1" s="1"/>
  <c r="T32" i="1"/>
  <c r="T36" i="1" s="1"/>
  <c r="U32" i="1"/>
  <c r="V32" i="1"/>
  <c r="V36" i="1" s="1"/>
  <c r="W32" i="1"/>
  <c r="X32" i="1"/>
  <c r="Y32" i="1"/>
  <c r="Z32" i="1"/>
  <c r="AA32" i="1"/>
  <c r="AB32" i="1"/>
  <c r="AC32" i="1"/>
  <c r="AD32" i="1"/>
  <c r="AE32" i="1"/>
  <c r="R33" i="1"/>
  <c r="S33" i="1"/>
  <c r="S37" i="1" s="1"/>
  <c r="T33" i="1"/>
  <c r="T37" i="1" s="1"/>
  <c r="U33" i="1"/>
  <c r="V33" i="1"/>
  <c r="V37" i="1" s="1"/>
  <c r="W33" i="1"/>
  <c r="X33" i="1"/>
  <c r="Y33" i="1"/>
  <c r="Z33" i="1"/>
  <c r="AA33" i="1"/>
  <c r="AB33" i="1"/>
  <c r="AC33" i="1"/>
  <c r="AD33" i="1"/>
  <c r="AE33" i="1"/>
  <c r="R34" i="1"/>
  <c r="S34" i="1"/>
  <c r="S38" i="1" s="1"/>
  <c r="T34" i="1"/>
  <c r="T38" i="1" s="1"/>
  <c r="U34" i="1"/>
  <c r="V34" i="1"/>
  <c r="V38" i="1" s="1"/>
  <c r="W34" i="1"/>
  <c r="X34" i="1"/>
  <c r="Y34" i="1"/>
  <c r="Z34" i="1"/>
  <c r="AA34" i="1"/>
  <c r="AB34" i="1"/>
  <c r="AC34" i="1"/>
  <c r="AD34" i="1"/>
  <c r="AE34" i="1"/>
  <c r="J32" i="1"/>
  <c r="K32" i="1"/>
  <c r="L32" i="1"/>
  <c r="M32" i="1"/>
  <c r="M36" i="1" s="1"/>
  <c r="N32" i="1"/>
  <c r="N36" i="1" s="1"/>
  <c r="O32" i="1"/>
  <c r="O36" i="1" s="1"/>
  <c r="P32" i="1"/>
  <c r="P36" i="1" s="1"/>
  <c r="Q32" i="1"/>
  <c r="J33" i="1"/>
  <c r="K33" i="1"/>
  <c r="L33" i="1"/>
  <c r="M33" i="1"/>
  <c r="M37" i="1" s="1"/>
  <c r="N33" i="1"/>
  <c r="N37" i="1" s="1"/>
  <c r="O33" i="1"/>
  <c r="O37" i="1" s="1"/>
  <c r="P33" i="1"/>
  <c r="P37" i="1" s="1"/>
  <c r="Q33" i="1"/>
  <c r="J34" i="1"/>
  <c r="K34" i="1"/>
  <c r="L34" i="1"/>
  <c r="M34" i="1"/>
  <c r="M38" i="1" s="1"/>
  <c r="N34" i="1"/>
  <c r="N38" i="1" s="1"/>
  <c r="O34" i="1"/>
  <c r="O38" i="1" s="1"/>
  <c r="P34" i="1"/>
  <c r="P38" i="1" s="1"/>
  <c r="Q34" i="1"/>
  <c r="F32" i="1"/>
  <c r="G32" i="1"/>
  <c r="G36" i="1" s="1"/>
  <c r="H32" i="1"/>
  <c r="H36" i="1" s="1"/>
  <c r="I32" i="1"/>
  <c r="F33" i="1"/>
  <c r="G33" i="1"/>
  <c r="G37" i="1" s="1"/>
  <c r="H33" i="1"/>
  <c r="H37" i="1" s="1"/>
  <c r="I33" i="1"/>
  <c r="F34" i="1"/>
  <c r="G34" i="1"/>
  <c r="G38" i="1" s="1"/>
  <c r="H34" i="1"/>
  <c r="H38" i="1" s="1"/>
  <c r="I34" i="1"/>
  <c r="E34" i="1"/>
  <c r="E33" i="1"/>
  <c r="E32" i="1"/>
  <c r="AO18" i="1" l="1"/>
  <c r="AL30" i="1"/>
  <c r="AM30" i="1"/>
  <c r="AK30" i="1"/>
</calcChain>
</file>

<file path=xl/sharedStrings.xml><?xml version="1.0" encoding="utf-8"?>
<sst xmlns="http://schemas.openxmlformats.org/spreadsheetml/2006/main" count="678" uniqueCount="56">
  <si>
    <t>Lloyd</t>
  </si>
  <si>
    <t>Hadley</t>
  </si>
  <si>
    <t>Barr</t>
  </si>
  <si>
    <t>Zaire</t>
  </si>
  <si>
    <t>Ahmed</t>
  </si>
  <si>
    <t>Noemi</t>
  </si>
  <si>
    <t>Sweeney</t>
  </si>
  <si>
    <t>Harry</t>
  </si>
  <si>
    <t>Vang</t>
  </si>
  <si>
    <t>Yara</t>
  </si>
  <si>
    <t>Wallace</t>
  </si>
  <si>
    <t>Jimmy</t>
  </si>
  <si>
    <t>McLean</t>
  </si>
  <si>
    <t>Arianna</t>
  </si>
  <si>
    <t>Archer</t>
  </si>
  <si>
    <t>Crosby</t>
  </si>
  <si>
    <t>McIntyre</t>
  </si>
  <si>
    <t>Kadence</t>
  </si>
  <si>
    <t>Carrillo</t>
  </si>
  <si>
    <t>Eliseo</t>
  </si>
  <si>
    <t>Dudley</t>
  </si>
  <si>
    <t>Kaylani</t>
  </si>
  <si>
    <t>Santiago</t>
  </si>
  <si>
    <t>Colter</t>
  </si>
  <si>
    <t>Lopez</t>
  </si>
  <si>
    <t>Nyla</t>
  </si>
  <si>
    <t>Finley</t>
  </si>
  <si>
    <t>Michael</t>
  </si>
  <si>
    <t>Quintero</t>
  </si>
  <si>
    <t>Jovie</t>
  </si>
  <si>
    <t>Trevino</t>
  </si>
  <si>
    <t>Thatcher</t>
  </si>
  <si>
    <t>Otto</t>
  </si>
  <si>
    <t>Naya</t>
  </si>
  <si>
    <t>Last Name</t>
  </si>
  <si>
    <t>First Name</t>
  </si>
  <si>
    <t>Mitchell</t>
  </si>
  <si>
    <t>Joey</t>
  </si>
  <si>
    <t>Foley</t>
  </si>
  <si>
    <t>Matt</t>
  </si>
  <si>
    <t>Ryerson</t>
  </si>
  <si>
    <t>Ned</t>
  </si>
  <si>
    <t>In-class</t>
  </si>
  <si>
    <t>Missed Class</t>
  </si>
  <si>
    <t>Tardy</t>
  </si>
  <si>
    <t>Key</t>
  </si>
  <si>
    <t>T</t>
  </si>
  <si>
    <t>✓</t>
  </si>
  <si>
    <t>✕</t>
  </si>
  <si>
    <t>Total In-class</t>
  </si>
  <si>
    <t>Total Missed</t>
  </si>
  <si>
    <t>Total Tardy</t>
  </si>
  <si>
    <t>Total In-Class</t>
  </si>
  <si>
    <t>In-class %</t>
  </si>
  <si>
    <t>Missed %</t>
  </si>
  <si>
    <t>Tardy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</si>
</sst>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B050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164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9" fontId="0" fillId="4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B696-63CB-4647-A5D0-54F2F401E37D}">
  <dimension ref="B2:AO38"/>
  <sheetViews>
    <sheetView showGridLines="0" tabSelected="1" topLeftCell="A2" zoomScaleNormal="100" workbookViewId="0">
      <selection activeCell="AO38" sqref="AO38"/>
    </sheetView>
  </sheetViews>
  <sheetFormatPr baseColWidth="10" defaultRowHeight="16" x14ac:dyDescent="0.2"/>
  <cols>
    <col min="2" max="2" width="12.33203125" customWidth="1"/>
    <col min="3" max="3" width="11.83203125" bestFit="1" customWidth="1"/>
    <col min="4" max="4" width="1" customWidth="1"/>
    <col min="36" max="36" width="1" customWidth="1"/>
    <col min="37" max="37" width="12.1640625" bestFit="1" customWidth="1"/>
    <col min="38" max="38" width="11.1640625" bestFit="1" customWidth="1"/>
    <col min="39" max="39" width="9.83203125" bestFit="1" customWidth="1"/>
    <col min="40" max="40" width="1.83203125" customWidth="1"/>
    <col min="41" max="41" width="65.1640625" customWidth="1"/>
  </cols>
  <sheetData>
    <row r="2" spans="2:41" ht="19" x14ac:dyDescent="0.25">
      <c r="B2" s="2" t="s">
        <v>45</v>
      </c>
    </row>
    <row r="3" spans="2:41" x14ac:dyDescent="0.2">
      <c r="B3" s="3" t="s">
        <v>42</v>
      </c>
      <c r="C3" s="7" t="s">
        <v>47</v>
      </c>
    </row>
    <row r="4" spans="2:41" x14ac:dyDescent="0.2">
      <c r="B4" s="3" t="s">
        <v>43</v>
      </c>
      <c r="C4" s="9" t="s">
        <v>48</v>
      </c>
    </row>
    <row r="5" spans="2:41" x14ac:dyDescent="0.2">
      <c r="B5" s="3" t="s">
        <v>44</v>
      </c>
      <c r="C5" s="8" t="s">
        <v>46</v>
      </c>
    </row>
    <row r="7" spans="2:41" x14ac:dyDescent="0.2">
      <c r="B7" s="5" t="s">
        <v>34</v>
      </c>
      <c r="C7" s="5" t="s">
        <v>35</v>
      </c>
      <c r="E7" s="6">
        <v>45292</v>
      </c>
      <c r="F7" s="6">
        <v>45293</v>
      </c>
      <c r="G7" s="6">
        <v>45294</v>
      </c>
      <c r="H7" s="6">
        <v>45295</v>
      </c>
      <c r="I7" s="6">
        <v>45296</v>
      </c>
      <c r="J7" s="6">
        <v>45297</v>
      </c>
      <c r="K7" s="6">
        <v>45298</v>
      </c>
      <c r="L7" s="6">
        <v>45299</v>
      </c>
      <c r="M7" s="6">
        <v>45300</v>
      </c>
      <c r="N7" s="6">
        <v>45301</v>
      </c>
      <c r="O7" s="6">
        <v>45302</v>
      </c>
      <c r="P7" s="6">
        <v>45303</v>
      </c>
      <c r="Q7" s="6">
        <v>45304</v>
      </c>
      <c r="R7" s="6">
        <v>45305</v>
      </c>
      <c r="S7" s="6">
        <v>45306</v>
      </c>
      <c r="T7" s="6">
        <v>45307</v>
      </c>
      <c r="U7" s="6">
        <v>45308</v>
      </c>
      <c r="V7" s="6">
        <v>45309</v>
      </c>
      <c r="W7" s="6">
        <v>45310</v>
      </c>
      <c r="X7" s="6">
        <v>45311</v>
      </c>
      <c r="Y7" s="6">
        <v>45312</v>
      </c>
      <c r="Z7" s="6">
        <v>45313</v>
      </c>
      <c r="AA7" s="6">
        <v>45314</v>
      </c>
      <c r="AB7" s="6">
        <v>45315</v>
      </c>
      <c r="AC7" s="6">
        <v>45316</v>
      </c>
      <c r="AD7" s="6">
        <v>45317</v>
      </c>
      <c r="AE7" s="6">
        <v>45318</v>
      </c>
      <c r="AF7" s="6">
        <v>45319</v>
      </c>
      <c r="AG7" s="6">
        <v>45320</v>
      </c>
      <c r="AH7" s="6">
        <v>45321</v>
      </c>
      <c r="AI7" s="6">
        <v>45322</v>
      </c>
      <c r="AK7" t="s">
        <v>52</v>
      </c>
      <c r="AL7" t="s">
        <v>50</v>
      </c>
      <c r="AM7" t="s">
        <v>51</v>
      </c>
    </row>
    <row r="8" spans="2:41" ht="5" customHeight="1" x14ac:dyDescent="0.2">
      <c r="B8" s="4"/>
      <c r="C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2:41" x14ac:dyDescent="0.2">
      <c r="B9" s="4" t="s">
        <v>0</v>
      </c>
      <c r="C9" s="4" t="s">
        <v>1</v>
      </c>
      <c r="E9" s="7" t="s">
        <v>47</v>
      </c>
      <c r="F9" s="7" t="s">
        <v>47</v>
      </c>
      <c r="G9" s="7" t="s">
        <v>47</v>
      </c>
      <c r="H9" s="7" t="s">
        <v>47</v>
      </c>
      <c r="I9" s="7" t="s">
        <v>47</v>
      </c>
      <c r="J9" s="7" t="s">
        <v>47</v>
      </c>
      <c r="K9" s="9" t="s">
        <v>48</v>
      </c>
      <c r="L9" s="7" t="s">
        <v>47</v>
      </c>
      <c r="M9" s="7" t="s">
        <v>47</v>
      </c>
      <c r="N9" s="8" t="s">
        <v>46</v>
      </c>
      <c r="O9" s="7" t="s">
        <v>47</v>
      </c>
      <c r="P9" s="9" t="s">
        <v>48</v>
      </c>
      <c r="Q9" s="7" t="s">
        <v>47</v>
      </c>
      <c r="R9" s="7" t="s">
        <v>47</v>
      </c>
      <c r="S9" s="7" t="s">
        <v>47</v>
      </c>
      <c r="T9" s="7" t="s">
        <v>47</v>
      </c>
      <c r="U9" s="7" t="s">
        <v>47</v>
      </c>
      <c r="V9" s="7" t="s">
        <v>47</v>
      </c>
      <c r="W9" s="7" t="s">
        <v>47</v>
      </c>
      <c r="X9" s="9" t="s">
        <v>48</v>
      </c>
      <c r="Y9" s="7" t="s">
        <v>47</v>
      </c>
      <c r="Z9" s="7" t="s">
        <v>47</v>
      </c>
      <c r="AA9" s="7" t="s">
        <v>47</v>
      </c>
      <c r="AB9" s="7" t="s">
        <v>47</v>
      </c>
      <c r="AC9" s="7" t="s">
        <v>47</v>
      </c>
      <c r="AD9" s="7" t="s">
        <v>47</v>
      </c>
      <c r="AE9" s="7" t="s">
        <v>47</v>
      </c>
      <c r="AF9" s="7" t="s">
        <v>47</v>
      </c>
      <c r="AG9" s="7" t="s">
        <v>47</v>
      </c>
      <c r="AH9" s="7" t="s">
        <v>47</v>
      </c>
      <c r="AI9" s="7" t="s">
        <v>47</v>
      </c>
      <c r="AK9" s="10">
        <f>COUNTIF(E9:AI9, "✓")</f>
        <v>27</v>
      </c>
      <c r="AL9" s="10">
        <f>COUNTIF(E9:AI9, "✕")</f>
        <v>3</v>
      </c>
      <c r="AM9" s="10">
        <f>COUNTIF(E9:AI9, "T")</f>
        <v>1</v>
      </c>
      <c r="AO9" t="str">
        <f>C9&amp;" "&amp;B9&amp;" attended "&amp;AK9&amp;", missed "&amp;AL9&amp;", and was late to "&amp;AM9&amp;" class(s) in January."</f>
        <v>Hadley Lloyd attended 27, missed 3, and was late to 1 class(s) in January.</v>
      </c>
    </row>
    <row r="10" spans="2:41" x14ac:dyDescent="0.2">
      <c r="B10" s="4" t="s">
        <v>2</v>
      </c>
      <c r="C10" s="4" t="s">
        <v>3</v>
      </c>
      <c r="E10" s="7" t="s">
        <v>47</v>
      </c>
      <c r="F10" s="7" t="s">
        <v>47</v>
      </c>
      <c r="G10" s="7" t="s">
        <v>47</v>
      </c>
      <c r="H10" s="7" t="s">
        <v>47</v>
      </c>
      <c r="I10" s="7" t="s">
        <v>47</v>
      </c>
      <c r="J10" s="7" t="s">
        <v>47</v>
      </c>
      <c r="K10" s="7" t="s">
        <v>47</v>
      </c>
      <c r="L10" s="7" t="s">
        <v>47</v>
      </c>
      <c r="M10" s="7" t="s">
        <v>47</v>
      </c>
      <c r="N10" s="7" t="s">
        <v>47</v>
      </c>
      <c r="O10" s="7" t="s">
        <v>47</v>
      </c>
      <c r="P10" s="7" t="s">
        <v>47</v>
      </c>
      <c r="Q10" s="7" t="s">
        <v>47</v>
      </c>
      <c r="R10" s="7" t="s">
        <v>47</v>
      </c>
      <c r="S10" s="7" t="s">
        <v>47</v>
      </c>
      <c r="T10" s="7" t="s">
        <v>47</v>
      </c>
      <c r="U10" s="7" t="s">
        <v>47</v>
      </c>
      <c r="V10" s="8" t="s">
        <v>46</v>
      </c>
      <c r="W10" s="7" t="s">
        <v>47</v>
      </c>
      <c r="X10" s="7" t="s">
        <v>47</v>
      </c>
      <c r="Y10" s="7" t="s">
        <v>47</v>
      </c>
      <c r="Z10" s="7" t="s">
        <v>47</v>
      </c>
      <c r="AA10" s="7" t="s">
        <v>47</v>
      </c>
      <c r="AB10" s="7" t="s">
        <v>47</v>
      </c>
      <c r="AC10" s="7" t="s">
        <v>47</v>
      </c>
      <c r="AD10" s="7" t="s">
        <v>47</v>
      </c>
      <c r="AE10" s="7" t="s">
        <v>47</v>
      </c>
      <c r="AF10" s="7" t="s">
        <v>47</v>
      </c>
      <c r="AG10" s="7" t="s">
        <v>47</v>
      </c>
      <c r="AH10" s="9" t="s">
        <v>48</v>
      </c>
      <c r="AI10" s="7" t="s">
        <v>47</v>
      </c>
      <c r="AK10" s="10">
        <f t="shared" ref="AK10:AK28" si="0">COUNTIF(E10:AI10, "✓")</f>
        <v>29</v>
      </c>
      <c r="AL10" s="10">
        <f t="shared" ref="AL10:AL28" si="1">COUNTIF(E10:AI10, "✕")</f>
        <v>1</v>
      </c>
      <c r="AM10" s="10">
        <f t="shared" ref="AM10:AM28" si="2">COUNTIF(E10:AI10, "T")</f>
        <v>1</v>
      </c>
      <c r="AO10" t="str">
        <f t="shared" ref="AO10:AO28" si="3">C10&amp;" "&amp;B10&amp;" attended "&amp;AK10&amp;", missed "&amp;AL10&amp;", and was late to "&amp;AM10&amp;" class(s) in January."</f>
        <v>Zaire Barr attended 29, missed 1, and was late to 1 class(s) in January.</v>
      </c>
    </row>
    <row r="11" spans="2:41" x14ac:dyDescent="0.2">
      <c r="B11" s="4" t="s">
        <v>4</v>
      </c>
      <c r="C11" s="4" t="s">
        <v>5</v>
      </c>
      <c r="E11" s="7" t="s">
        <v>47</v>
      </c>
      <c r="F11" s="7" t="s">
        <v>47</v>
      </c>
      <c r="G11" s="8" t="s">
        <v>46</v>
      </c>
      <c r="H11" s="7" t="s">
        <v>47</v>
      </c>
      <c r="I11" s="7" t="s">
        <v>47</v>
      </c>
      <c r="J11" s="7" t="s">
        <v>47</v>
      </c>
      <c r="K11" s="7" t="s">
        <v>47</v>
      </c>
      <c r="L11" s="7" t="s">
        <v>47</v>
      </c>
      <c r="M11" s="9" t="s">
        <v>48</v>
      </c>
      <c r="N11" s="7" t="s">
        <v>47</v>
      </c>
      <c r="O11" s="7" t="s">
        <v>47</v>
      </c>
      <c r="P11" s="7" t="s">
        <v>47</v>
      </c>
      <c r="Q11" s="9" t="s">
        <v>48</v>
      </c>
      <c r="R11" s="7" t="s">
        <v>47</v>
      </c>
      <c r="S11" s="7" t="s">
        <v>47</v>
      </c>
      <c r="T11" s="9" t="s">
        <v>48</v>
      </c>
      <c r="U11" s="9" t="s">
        <v>48</v>
      </c>
      <c r="V11" s="7" t="s">
        <v>47</v>
      </c>
      <c r="W11" s="7" t="s">
        <v>47</v>
      </c>
      <c r="X11" s="7" t="s">
        <v>47</v>
      </c>
      <c r="Y11" s="9" t="s">
        <v>48</v>
      </c>
      <c r="Z11" s="7" t="s">
        <v>47</v>
      </c>
      <c r="AA11" s="7" t="s">
        <v>47</v>
      </c>
      <c r="AB11" s="7" t="s">
        <v>47</v>
      </c>
      <c r="AC11" s="7" t="s">
        <v>47</v>
      </c>
      <c r="AD11" s="7" t="s">
        <v>47</v>
      </c>
      <c r="AE11" s="9" t="s">
        <v>48</v>
      </c>
      <c r="AF11" s="7" t="s">
        <v>47</v>
      </c>
      <c r="AG11" s="7" t="s">
        <v>47</v>
      </c>
      <c r="AH11" s="7" t="s">
        <v>47</v>
      </c>
      <c r="AI11" s="7" t="s">
        <v>47</v>
      </c>
      <c r="AK11" s="10">
        <f t="shared" si="0"/>
        <v>24</v>
      </c>
      <c r="AL11" s="10">
        <f t="shared" si="1"/>
        <v>6</v>
      </c>
      <c r="AM11" s="10">
        <f t="shared" si="2"/>
        <v>1</v>
      </c>
      <c r="AO11" t="str">
        <f t="shared" si="3"/>
        <v>Noemi Ahmed attended 24, missed 6, and was late to 1 class(s) in January.</v>
      </c>
    </row>
    <row r="12" spans="2:41" x14ac:dyDescent="0.2">
      <c r="B12" s="4" t="s">
        <v>6</v>
      </c>
      <c r="C12" s="4" t="s">
        <v>7</v>
      </c>
      <c r="E12" s="7" t="s">
        <v>47</v>
      </c>
      <c r="F12" s="9" t="s">
        <v>48</v>
      </c>
      <c r="G12" s="7" t="s">
        <v>47</v>
      </c>
      <c r="H12" s="7" t="s">
        <v>47</v>
      </c>
      <c r="I12" s="8" t="s">
        <v>46</v>
      </c>
      <c r="J12" s="7" t="s">
        <v>47</v>
      </c>
      <c r="K12" s="7" t="s">
        <v>47</v>
      </c>
      <c r="L12" s="7" t="s">
        <v>47</v>
      </c>
      <c r="M12" s="7" t="s">
        <v>47</v>
      </c>
      <c r="N12" s="7" t="s">
        <v>47</v>
      </c>
      <c r="O12" s="7" t="s">
        <v>47</v>
      </c>
      <c r="P12" s="7" t="s">
        <v>47</v>
      </c>
      <c r="Q12" s="7" t="s">
        <v>47</v>
      </c>
      <c r="R12" s="7" t="s">
        <v>47</v>
      </c>
      <c r="S12" s="9" t="s">
        <v>48</v>
      </c>
      <c r="T12" s="7" t="s">
        <v>47</v>
      </c>
      <c r="U12" s="7" t="s">
        <v>47</v>
      </c>
      <c r="V12" s="7" t="s">
        <v>47</v>
      </c>
      <c r="W12" s="7" t="s">
        <v>47</v>
      </c>
      <c r="X12" s="7" t="s">
        <v>47</v>
      </c>
      <c r="Y12" s="7" t="s">
        <v>47</v>
      </c>
      <c r="Z12" s="7" t="s">
        <v>47</v>
      </c>
      <c r="AA12" s="7" t="s">
        <v>47</v>
      </c>
      <c r="AB12" s="7" t="s">
        <v>47</v>
      </c>
      <c r="AC12" s="7" t="s">
        <v>47</v>
      </c>
      <c r="AD12" s="7" t="s">
        <v>47</v>
      </c>
      <c r="AE12" s="7" t="s">
        <v>47</v>
      </c>
      <c r="AF12" s="7" t="s">
        <v>47</v>
      </c>
      <c r="AG12" s="7" t="s">
        <v>47</v>
      </c>
      <c r="AH12" s="7" t="s">
        <v>47</v>
      </c>
      <c r="AI12" s="7" t="s">
        <v>47</v>
      </c>
      <c r="AK12" s="10">
        <f t="shared" si="0"/>
        <v>28</v>
      </c>
      <c r="AL12" s="10">
        <f t="shared" si="1"/>
        <v>2</v>
      </c>
      <c r="AM12" s="10">
        <f t="shared" si="2"/>
        <v>1</v>
      </c>
      <c r="AO12" t="str">
        <f t="shared" si="3"/>
        <v>Harry Sweeney attended 28, missed 2, and was late to 1 class(s) in January.</v>
      </c>
    </row>
    <row r="13" spans="2:41" x14ac:dyDescent="0.2">
      <c r="B13" s="4" t="s">
        <v>8</v>
      </c>
      <c r="C13" s="4" t="s">
        <v>9</v>
      </c>
      <c r="E13" s="7" t="s">
        <v>47</v>
      </c>
      <c r="F13" s="7" t="s">
        <v>47</v>
      </c>
      <c r="G13" s="7" t="s">
        <v>47</v>
      </c>
      <c r="H13" s="7" t="s">
        <v>47</v>
      </c>
      <c r="I13" s="7" t="s">
        <v>47</v>
      </c>
      <c r="J13" s="7" t="s">
        <v>47</v>
      </c>
      <c r="K13" s="7" t="s">
        <v>47</v>
      </c>
      <c r="L13" s="7" t="s">
        <v>47</v>
      </c>
      <c r="M13" s="7" t="s">
        <v>47</v>
      </c>
      <c r="N13" s="7" t="s">
        <v>47</v>
      </c>
      <c r="O13" s="7" t="s">
        <v>47</v>
      </c>
      <c r="P13" s="7" t="s">
        <v>47</v>
      </c>
      <c r="Q13" s="7" t="s">
        <v>47</v>
      </c>
      <c r="R13" s="7" t="s">
        <v>47</v>
      </c>
      <c r="S13" s="7" t="s">
        <v>47</v>
      </c>
      <c r="T13" s="7" t="s">
        <v>47</v>
      </c>
      <c r="U13" s="7" t="s">
        <v>47</v>
      </c>
      <c r="V13" s="7" t="s">
        <v>47</v>
      </c>
      <c r="W13" s="7" t="s">
        <v>47</v>
      </c>
      <c r="X13" s="7" t="s">
        <v>47</v>
      </c>
      <c r="Y13" s="7" t="s">
        <v>47</v>
      </c>
      <c r="Z13" s="7" t="s">
        <v>47</v>
      </c>
      <c r="AA13" s="7" t="s">
        <v>47</v>
      </c>
      <c r="AB13" s="7" t="s">
        <v>47</v>
      </c>
      <c r="AC13" s="7" t="s">
        <v>47</v>
      </c>
      <c r="AD13" s="7" t="s">
        <v>47</v>
      </c>
      <c r="AE13" s="7" t="s">
        <v>47</v>
      </c>
      <c r="AF13" s="9" t="s">
        <v>48</v>
      </c>
      <c r="AG13" s="7" t="s">
        <v>47</v>
      </c>
      <c r="AH13" s="7" t="s">
        <v>47</v>
      </c>
      <c r="AI13" s="7" t="s">
        <v>47</v>
      </c>
      <c r="AK13" s="10">
        <f t="shared" si="0"/>
        <v>30</v>
      </c>
      <c r="AL13" s="10">
        <f t="shared" si="1"/>
        <v>1</v>
      </c>
      <c r="AM13" s="10">
        <f t="shared" si="2"/>
        <v>0</v>
      </c>
      <c r="AO13" t="str">
        <f t="shared" si="3"/>
        <v>Yara Vang attended 30, missed 1, and was late to 0 class(s) in January.</v>
      </c>
    </row>
    <row r="14" spans="2:41" x14ac:dyDescent="0.2">
      <c r="B14" s="4" t="s">
        <v>10</v>
      </c>
      <c r="C14" s="4" t="s">
        <v>11</v>
      </c>
      <c r="E14" s="7" t="s">
        <v>47</v>
      </c>
      <c r="F14" s="7" t="s">
        <v>47</v>
      </c>
      <c r="G14" s="7" t="s">
        <v>47</v>
      </c>
      <c r="H14" s="9" t="s">
        <v>48</v>
      </c>
      <c r="I14" s="9" t="s">
        <v>48</v>
      </c>
      <c r="J14" s="7" t="s">
        <v>47</v>
      </c>
      <c r="K14" s="9" t="s">
        <v>48</v>
      </c>
      <c r="L14" s="7" t="s">
        <v>47</v>
      </c>
      <c r="M14" s="7" t="s">
        <v>47</v>
      </c>
      <c r="N14" s="7" t="s">
        <v>47</v>
      </c>
      <c r="O14" s="9" t="s">
        <v>48</v>
      </c>
      <c r="P14" s="7" t="s">
        <v>47</v>
      </c>
      <c r="Q14" s="7" t="s">
        <v>47</v>
      </c>
      <c r="R14" s="8" t="s">
        <v>46</v>
      </c>
      <c r="S14" s="7" t="s">
        <v>47</v>
      </c>
      <c r="T14" s="9" t="s">
        <v>48</v>
      </c>
      <c r="U14" s="7" t="s">
        <v>47</v>
      </c>
      <c r="V14" s="8" t="s">
        <v>46</v>
      </c>
      <c r="W14" s="7" t="s">
        <v>47</v>
      </c>
      <c r="X14" s="8" t="s">
        <v>46</v>
      </c>
      <c r="Y14" s="7" t="s">
        <v>47</v>
      </c>
      <c r="Z14" s="7" t="s">
        <v>47</v>
      </c>
      <c r="AA14" s="7" t="s">
        <v>47</v>
      </c>
      <c r="AB14" s="8" t="s">
        <v>46</v>
      </c>
      <c r="AC14" s="7" t="s">
        <v>47</v>
      </c>
      <c r="AD14" s="7" t="s">
        <v>47</v>
      </c>
      <c r="AE14" s="7" t="s">
        <v>47</v>
      </c>
      <c r="AF14" s="7" t="s">
        <v>47</v>
      </c>
      <c r="AG14" s="7" t="s">
        <v>47</v>
      </c>
      <c r="AH14" s="7" t="s">
        <v>47</v>
      </c>
      <c r="AI14" s="9" t="s">
        <v>48</v>
      </c>
      <c r="AK14" s="10">
        <f t="shared" si="0"/>
        <v>21</v>
      </c>
      <c r="AL14" s="10">
        <f t="shared" si="1"/>
        <v>6</v>
      </c>
      <c r="AM14" s="10">
        <f t="shared" si="2"/>
        <v>4</v>
      </c>
      <c r="AO14" t="str">
        <f t="shared" si="3"/>
        <v>Jimmy Wallace attended 21, missed 6, and was late to 4 class(s) in January.</v>
      </c>
    </row>
    <row r="15" spans="2:41" x14ac:dyDescent="0.2">
      <c r="B15" s="4" t="s">
        <v>12</v>
      </c>
      <c r="C15" s="4" t="s">
        <v>13</v>
      </c>
      <c r="E15" s="7" t="s">
        <v>47</v>
      </c>
      <c r="F15" s="7" t="s">
        <v>47</v>
      </c>
      <c r="G15" s="7" t="s">
        <v>47</v>
      </c>
      <c r="H15" s="7" t="s">
        <v>47</v>
      </c>
      <c r="I15" s="7" t="s">
        <v>47</v>
      </c>
      <c r="J15" s="7" t="s">
        <v>47</v>
      </c>
      <c r="K15" s="7" t="s">
        <v>47</v>
      </c>
      <c r="L15" s="7" t="s">
        <v>47</v>
      </c>
      <c r="M15" s="7" t="s">
        <v>47</v>
      </c>
      <c r="N15" s="7" t="s">
        <v>47</v>
      </c>
      <c r="O15" s="7" t="s">
        <v>47</v>
      </c>
      <c r="P15" s="7" t="s">
        <v>47</v>
      </c>
      <c r="Q15" s="7" t="s">
        <v>47</v>
      </c>
      <c r="R15" s="7" t="s">
        <v>47</v>
      </c>
      <c r="S15" s="7" t="s">
        <v>47</v>
      </c>
      <c r="T15" s="7" t="s">
        <v>47</v>
      </c>
      <c r="U15" s="7" t="s">
        <v>47</v>
      </c>
      <c r="V15" s="7" t="s">
        <v>47</v>
      </c>
      <c r="W15" s="7" t="s">
        <v>47</v>
      </c>
      <c r="X15" s="7" t="s">
        <v>47</v>
      </c>
      <c r="Y15" s="7" t="s">
        <v>47</v>
      </c>
      <c r="Z15" s="7" t="s">
        <v>47</v>
      </c>
      <c r="AA15" s="9" t="s">
        <v>48</v>
      </c>
      <c r="AB15" s="7" t="s">
        <v>47</v>
      </c>
      <c r="AC15" s="7" t="s">
        <v>47</v>
      </c>
      <c r="AD15" s="7" t="s">
        <v>47</v>
      </c>
      <c r="AE15" s="7" t="s">
        <v>47</v>
      </c>
      <c r="AF15" s="7" t="s">
        <v>47</v>
      </c>
      <c r="AG15" s="7" t="s">
        <v>47</v>
      </c>
      <c r="AH15" s="7" t="s">
        <v>47</v>
      </c>
      <c r="AI15" s="7" t="s">
        <v>47</v>
      </c>
      <c r="AK15" s="10">
        <f t="shared" si="0"/>
        <v>30</v>
      </c>
      <c r="AL15" s="10">
        <f t="shared" si="1"/>
        <v>1</v>
      </c>
      <c r="AM15" s="10">
        <f t="shared" si="2"/>
        <v>0</v>
      </c>
      <c r="AO15" t="str">
        <f t="shared" si="3"/>
        <v>Arianna McLean attended 30, missed 1, and was late to 0 class(s) in January.</v>
      </c>
    </row>
    <row r="16" spans="2:41" x14ac:dyDescent="0.2">
      <c r="B16" s="4" t="s">
        <v>14</v>
      </c>
      <c r="C16" s="4" t="s">
        <v>15</v>
      </c>
      <c r="E16" s="7" t="s">
        <v>47</v>
      </c>
      <c r="F16" s="7" t="s">
        <v>47</v>
      </c>
      <c r="G16" s="7" t="s">
        <v>47</v>
      </c>
      <c r="H16" s="7" t="s">
        <v>47</v>
      </c>
      <c r="I16" s="7" t="s">
        <v>47</v>
      </c>
      <c r="J16" s="7" t="s">
        <v>47</v>
      </c>
      <c r="K16" s="7" t="s">
        <v>47</v>
      </c>
      <c r="L16" s="7" t="s">
        <v>47</v>
      </c>
      <c r="M16" s="7" t="s">
        <v>47</v>
      </c>
      <c r="N16" s="7" t="s">
        <v>47</v>
      </c>
      <c r="O16" s="7" t="s">
        <v>47</v>
      </c>
      <c r="P16" s="7" t="s">
        <v>47</v>
      </c>
      <c r="Q16" s="7" t="s">
        <v>47</v>
      </c>
      <c r="R16" s="7" t="s">
        <v>47</v>
      </c>
      <c r="S16" s="9" t="s">
        <v>48</v>
      </c>
      <c r="T16" s="7" t="s">
        <v>47</v>
      </c>
      <c r="U16" s="9" t="s">
        <v>48</v>
      </c>
      <c r="V16" s="9" t="s">
        <v>48</v>
      </c>
      <c r="W16" s="7" t="s">
        <v>47</v>
      </c>
      <c r="X16" s="7" t="s">
        <v>47</v>
      </c>
      <c r="Y16" s="7" t="s">
        <v>47</v>
      </c>
      <c r="Z16" s="7" t="s">
        <v>47</v>
      </c>
      <c r="AA16" s="7" t="s">
        <v>47</v>
      </c>
      <c r="AB16" s="7" t="s">
        <v>47</v>
      </c>
      <c r="AC16" s="7" t="s">
        <v>47</v>
      </c>
      <c r="AD16" s="9" t="s">
        <v>48</v>
      </c>
      <c r="AE16" s="7" t="s">
        <v>47</v>
      </c>
      <c r="AF16" s="7" t="s">
        <v>47</v>
      </c>
      <c r="AG16" s="9" t="s">
        <v>48</v>
      </c>
      <c r="AH16" s="7" t="s">
        <v>47</v>
      </c>
      <c r="AI16" s="7" t="s">
        <v>47</v>
      </c>
      <c r="AK16" s="10">
        <f t="shared" si="0"/>
        <v>26</v>
      </c>
      <c r="AL16" s="10">
        <f t="shared" si="1"/>
        <v>5</v>
      </c>
      <c r="AM16" s="10">
        <f t="shared" si="2"/>
        <v>0</v>
      </c>
      <c r="AO16" t="str">
        <f t="shared" si="3"/>
        <v>Crosby Archer attended 26, missed 5, and was late to 0 class(s) in January.</v>
      </c>
    </row>
    <row r="17" spans="2:41" x14ac:dyDescent="0.2">
      <c r="B17" s="4" t="s">
        <v>16</v>
      </c>
      <c r="C17" s="4" t="s">
        <v>17</v>
      </c>
      <c r="E17" s="7" t="s">
        <v>47</v>
      </c>
      <c r="F17" s="7" t="s">
        <v>47</v>
      </c>
      <c r="G17" s="8" t="s">
        <v>46</v>
      </c>
      <c r="H17" s="9" t="s">
        <v>48</v>
      </c>
      <c r="I17" s="7" t="s">
        <v>47</v>
      </c>
      <c r="J17" s="8" t="s">
        <v>46</v>
      </c>
      <c r="K17" s="7" t="s">
        <v>47</v>
      </c>
      <c r="L17" s="7" t="s">
        <v>47</v>
      </c>
      <c r="M17" s="7" t="s">
        <v>47</v>
      </c>
      <c r="N17" s="7" t="s">
        <v>47</v>
      </c>
      <c r="O17" s="7" t="s">
        <v>47</v>
      </c>
      <c r="P17" s="7" t="s">
        <v>47</v>
      </c>
      <c r="Q17" s="7" t="s">
        <v>47</v>
      </c>
      <c r="R17" s="7" t="s">
        <v>47</v>
      </c>
      <c r="S17" s="7" t="s">
        <v>47</v>
      </c>
      <c r="T17" s="7" t="s">
        <v>47</v>
      </c>
      <c r="U17" s="7" t="s">
        <v>47</v>
      </c>
      <c r="V17" s="7" t="s">
        <v>47</v>
      </c>
      <c r="W17" s="7" t="s">
        <v>47</v>
      </c>
      <c r="X17" s="9" t="s">
        <v>48</v>
      </c>
      <c r="Y17" s="7" t="s">
        <v>47</v>
      </c>
      <c r="Z17" s="8" t="s">
        <v>46</v>
      </c>
      <c r="AA17" s="7" t="s">
        <v>47</v>
      </c>
      <c r="AB17" s="7" t="s">
        <v>47</v>
      </c>
      <c r="AC17" s="7" t="s">
        <v>47</v>
      </c>
      <c r="AD17" s="7" t="s">
        <v>47</v>
      </c>
      <c r="AE17" s="7" t="s">
        <v>47</v>
      </c>
      <c r="AF17" s="7" t="s">
        <v>47</v>
      </c>
      <c r="AG17" s="7" t="s">
        <v>47</v>
      </c>
      <c r="AH17" s="7" t="s">
        <v>47</v>
      </c>
      <c r="AI17" s="7" t="s">
        <v>47</v>
      </c>
      <c r="AK17" s="10">
        <f t="shared" si="0"/>
        <v>26</v>
      </c>
      <c r="AL17" s="10">
        <f t="shared" si="1"/>
        <v>2</v>
      </c>
      <c r="AM17" s="10">
        <f t="shared" si="2"/>
        <v>3</v>
      </c>
      <c r="AO17" t="str">
        <f t="shared" si="3"/>
        <v>Kadence McIntyre attended 26, missed 2, and was late to 3 class(s) in January.</v>
      </c>
    </row>
    <row r="18" spans="2:41" x14ac:dyDescent="0.2">
      <c r="B18" s="4" t="s">
        <v>18</v>
      </c>
      <c r="C18" s="4" t="s">
        <v>19</v>
      </c>
      <c r="E18" s="7" t="s">
        <v>47</v>
      </c>
      <c r="F18" s="7" t="s">
        <v>47</v>
      </c>
      <c r="G18" s="7" t="s">
        <v>47</v>
      </c>
      <c r="H18" s="7" t="s">
        <v>47</v>
      </c>
      <c r="I18" s="7" t="s">
        <v>47</v>
      </c>
      <c r="J18" s="7" t="s">
        <v>47</v>
      </c>
      <c r="K18" s="7" t="s">
        <v>47</v>
      </c>
      <c r="L18" s="7" t="s">
        <v>47</v>
      </c>
      <c r="M18" s="7" t="s">
        <v>47</v>
      </c>
      <c r="N18" s="9" t="s">
        <v>48</v>
      </c>
      <c r="O18" s="9" t="s">
        <v>48</v>
      </c>
      <c r="P18" s="7" t="s">
        <v>47</v>
      </c>
      <c r="Q18" s="7" t="s">
        <v>47</v>
      </c>
      <c r="R18" s="7" t="s">
        <v>47</v>
      </c>
      <c r="S18" s="7" t="s">
        <v>47</v>
      </c>
      <c r="T18" s="7" t="s">
        <v>47</v>
      </c>
      <c r="U18" s="7" t="s">
        <v>47</v>
      </c>
      <c r="V18" s="7" t="s">
        <v>47</v>
      </c>
      <c r="W18" s="7" t="s">
        <v>47</v>
      </c>
      <c r="X18" s="7" t="s">
        <v>47</v>
      </c>
      <c r="Y18" s="7" t="s">
        <v>47</v>
      </c>
      <c r="Z18" s="7" t="s">
        <v>47</v>
      </c>
      <c r="AA18" s="7" t="s">
        <v>47</v>
      </c>
      <c r="AB18" s="7" t="s">
        <v>47</v>
      </c>
      <c r="AC18" s="7" t="s">
        <v>47</v>
      </c>
      <c r="AD18" s="7" t="s">
        <v>47</v>
      </c>
      <c r="AE18" s="7" t="s">
        <v>47</v>
      </c>
      <c r="AF18" s="8" t="s">
        <v>46</v>
      </c>
      <c r="AG18" s="7" t="s">
        <v>47</v>
      </c>
      <c r="AH18" s="7" t="s">
        <v>47</v>
      </c>
      <c r="AI18" s="7" t="s">
        <v>47</v>
      </c>
      <c r="AK18" s="10">
        <f t="shared" si="0"/>
        <v>28</v>
      </c>
      <c r="AL18" s="10">
        <f t="shared" si="1"/>
        <v>2</v>
      </c>
      <c r="AM18" s="10">
        <f t="shared" si="2"/>
        <v>1</v>
      </c>
      <c r="AO18" t="str">
        <f t="shared" si="3"/>
        <v>Eliseo Carrillo attended 28, missed 2, and was late to 1 class(s) in January.</v>
      </c>
    </row>
    <row r="19" spans="2:41" x14ac:dyDescent="0.2">
      <c r="B19" s="4" t="s">
        <v>20</v>
      </c>
      <c r="C19" s="4" t="s">
        <v>21</v>
      </c>
      <c r="E19" s="7" t="s">
        <v>47</v>
      </c>
      <c r="F19" s="8" t="s">
        <v>46</v>
      </c>
      <c r="G19" s="7" t="s">
        <v>47</v>
      </c>
      <c r="H19" s="7" t="s">
        <v>47</v>
      </c>
      <c r="I19" s="9" t="s">
        <v>48</v>
      </c>
      <c r="J19" s="7" t="s">
        <v>47</v>
      </c>
      <c r="K19" s="7" t="s">
        <v>47</v>
      </c>
      <c r="L19" s="9" t="s">
        <v>48</v>
      </c>
      <c r="M19" s="7" t="s">
        <v>47</v>
      </c>
      <c r="N19" s="7" t="s">
        <v>47</v>
      </c>
      <c r="O19" s="8" t="s">
        <v>46</v>
      </c>
      <c r="P19" s="7" t="s">
        <v>47</v>
      </c>
      <c r="Q19" s="7" t="s">
        <v>47</v>
      </c>
      <c r="R19" s="7" t="s">
        <v>47</v>
      </c>
      <c r="S19" s="8" t="s">
        <v>46</v>
      </c>
      <c r="T19" s="7" t="s">
        <v>47</v>
      </c>
      <c r="U19" s="9" t="s">
        <v>48</v>
      </c>
      <c r="V19" s="7" t="s">
        <v>47</v>
      </c>
      <c r="W19" s="8" t="s">
        <v>46</v>
      </c>
      <c r="X19" s="7" t="s">
        <v>47</v>
      </c>
      <c r="Y19" s="9" t="s">
        <v>48</v>
      </c>
      <c r="Z19" s="7" t="s">
        <v>47</v>
      </c>
      <c r="AA19" s="7" t="s">
        <v>47</v>
      </c>
      <c r="AB19" s="7" t="s">
        <v>47</v>
      </c>
      <c r="AC19" s="8" t="s">
        <v>46</v>
      </c>
      <c r="AD19" s="7" t="s">
        <v>47</v>
      </c>
      <c r="AE19" s="7" t="s">
        <v>47</v>
      </c>
      <c r="AF19" s="7" t="s">
        <v>47</v>
      </c>
      <c r="AG19" s="7" t="s">
        <v>47</v>
      </c>
      <c r="AH19" s="7" t="s">
        <v>47</v>
      </c>
      <c r="AI19" s="7" t="s">
        <v>47</v>
      </c>
      <c r="AK19" s="10">
        <f t="shared" si="0"/>
        <v>22</v>
      </c>
      <c r="AL19" s="10">
        <f t="shared" si="1"/>
        <v>4</v>
      </c>
      <c r="AM19" s="10">
        <f t="shared" si="2"/>
        <v>5</v>
      </c>
      <c r="AO19" t="str">
        <f t="shared" si="3"/>
        <v>Kaylani Dudley attended 22, missed 4, and was late to 5 class(s) in January.</v>
      </c>
    </row>
    <row r="20" spans="2:41" x14ac:dyDescent="0.2">
      <c r="B20" s="4" t="s">
        <v>22</v>
      </c>
      <c r="C20" s="4" t="s">
        <v>23</v>
      </c>
      <c r="E20" s="7" t="s">
        <v>47</v>
      </c>
      <c r="F20" s="7" t="s">
        <v>47</v>
      </c>
      <c r="G20" s="9" t="s">
        <v>48</v>
      </c>
      <c r="H20" s="7" t="s">
        <v>47</v>
      </c>
      <c r="I20" s="7" t="s">
        <v>47</v>
      </c>
      <c r="J20" s="7" t="s">
        <v>47</v>
      </c>
      <c r="K20" s="7" t="s">
        <v>47</v>
      </c>
      <c r="L20" s="7" t="s">
        <v>47</v>
      </c>
      <c r="M20" s="7" t="s">
        <v>47</v>
      </c>
      <c r="N20" s="7" t="s">
        <v>47</v>
      </c>
      <c r="O20" s="7" t="s">
        <v>47</v>
      </c>
      <c r="P20" s="9" t="s">
        <v>48</v>
      </c>
      <c r="Q20" s="7" t="s">
        <v>47</v>
      </c>
      <c r="R20" s="7" t="s">
        <v>47</v>
      </c>
      <c r="S20" s="7" t="s">
        <v>47</v>
      </c>
      <c r="T20" s="7" t="s">
        <v>47</v>
      </c>
      <c r="U20" s="7" t="s">
        <v>47</v>
      </c>
      <c r="V20" s="7" t="s">
        <v>47</v>
      </c>
      <c r="W20" s="7" t="s">
        <v>47</v>
      </c>
      <c r="X20" s="7" t="s">
        <v>47</v>
      </c>
      <c r="Y20" s="7" t="s">
        <v>47</v>
      </c>
      <c r="Z20" s="7" t="s">
        <v>47</v>
      </c>
      <c r="AA20" s="7" t="s">
        <v>47</v>
      </c>
      <c r="AB20" s="7" t="s">
        <v>47</v>
      </c>
      <c r="AC20" s="7" t="s">
        <v>47</v>
      </c>
      <c r="AD20" s="7" t="s">
        <v>47</v>
      </c>
      <c r="AE20" s="7" t="s">
        <v>47</v>
      </c>
      <c r="AF20" s="7" t="s">
        <v>47</v>
      </c>
      <c r="AG20" s="8" t="s">
        <v>46</v>
      </c>
      <c r="AH20" s="7" t="s">
        <v>47</v>
      </c>
      <c r="AI20" s="7" t="s">
        <v>47</v>
      </c>
      <c r="AK20" s="10">
        <f t="shared" si="0"/>
        <v>28</v>
      </c>
      <c r="AL20" s="10">
        <f t="shared" si="1"/>
        <v>2</v>
      </c>
      <c r="AM20" s="10">
        <f t="shared" si="2"/>
        <v>1</v>
      </c>
      <c r="AO20" t="str">
        <f t="shared" si="3"/>
        <v>Colter Santiago attended 28, missed 2, and was late to 1 class(s) in January.</v>
      </c>
    </row>
    <row r="21" spans="2:41" x14ac:dyDescent="0.2">
      <c r="B21" s="4" t="s">
        <v>24</v>
      </c>
      <c r="C21" s="4" t="s">
        <v>25</v>
      </c>
      <c r="E21" s="7" t="s">
        <v>47</v>
      </c>
      <c r="F21" s="7" t="s">
        <v>47</v>
      </c>
      <c r="G21" s="7" t="s">
        <v>47</v>
      </c>
      <c r="H21" s="7" t="s">
        <v>47</v>
      </c>
      <c r="I21" s="7" t="s">
        <v>47</v>
      </c>
      <c r="J21" s="7" t="s">
        <v>47</v>
      </c>
      <c r="K21" s="7" t="s">
        <v>47</v>
      </c>
      <c r="L21" s="7" t="s">
        <v>47</v>
      </c>
      <c r="M21" s="9" t="s">
        <v>48</v>
      </c>
      <c r="N21" s="7" t="s">
        <v>47</v>
      </c>
      <c r="O21" s="7" t="s">
        <v>47</v>
      </c>
      <c r="P21" s="7" t="s">
        <v>47</v>
      </c>
      <c r="Q21" s="9" t="s">
        <v>48</v>
      </c>
      <c r="R21" s="7" t="s">
        <v>47</v>
      </c>
      <c r="S21" s="9" t="s">
        <v>48</v>
      </c>
      <c r="T21" s="7" t="s">
        <v>47</v>
      </c>
      <c r="U21" s="7" t="s">
        <v>47</v>
      </c>
      <c r="V21" s="7" t="s">
        <v>47</v>
      </c>
      <c r="W21" s="7" t="s">
        <v>47</v>
      </c>
      <c r="X21" s="7" t="s">
        <v>47</v>
      </c>
      <c r="Y21" s="7" t="s">
        <v>47</v>
      </c>
      <c r="Z21" s="7" t="s">
        <v>47</v>
      </c>
      <c r="AA21" s="7" t="s">
        <v>47</v>
      </c>
      <c r="AB21" s="7" t="s">
        <v>47</v>
      </c>
      <c r="AC21" s="7" t="s">
        <v>47</v>
      </c>
      <c r="AD21" s="7" t="s">
        <v>47</v>
      </c>
      <c r="AE21" s="7" t="s">
        <v>47</v>
      </c>
      <c r="AF21" s="7" t="s">
        <v>47</v>
      </c>
      <c r="AG21" s="7" t="s">
        <v>47</v>
      </c>
      <c r="AH21" s="9" t="s">
        <v>48</v>
      </c>
      <c r="AI21" s="7" t="s">
        <v>47</v>
      </c>
      <c r="AK21" s="10">
        <f t="shared" si="0"/>
        <v>27</v>
      </c>
      <c r="AL21" s="10">
        <f t="shared" si="1"/>
        <v>4</v>
      </c>
      <c r="AM21" s="10">
        <f t="shared" si="2"/>
        <v>0</v>
      </c>
      <c r="AO21" t="str">
        <f t="shared" si="3"/>
        <v>Nyla Lopez attended 27, missed 4, and was late to 0 class(s) in January.</v>
      </c>
    </row>
    <row r="22" spans="2:41" x14ac:dyDescent="0.2">
      <c r="B22" s="4" t="s">
        <v>26</v>
      </c>
      <c r="C22" s="4" t="s">
        <v>27</v>
      </c>
      <c r="E22" s="7" t="s">
        <v>47</v>
      </c>
      <c r="F22" s="7" t="s">
        <v>47</v>
      </c>
      <c r="G22" s="7" t="s">
        <v>47</v>
      </c>
      <c r="H22" s="7" t="s">
        <v>47</v>
      </c>
      <c r="I22" s="7" t="s">
        <v>47</v>
      </c>
      <c r="J22" s="8" t="s">
        <v>46</v>
      </c>
      <c r="K22" s="7" t="s">
        <v>47</v>
      </c>
      <c r="L22" s="9" t="s">
        <v>48</v>
      </c>
      <c r="M22" s="7" t="s">
        <v>47</v>
      </c>
      <c r="N22" s="7" t="s">
        <v>47</v>
      </c>
      <c r="O22" s="7" t="s">
        <v>47</v>
      </c>
      <c r="P22" s="7" t="s">
        <v>47</v>
      </c>
      <c r="Q22" s="7" t="s">
        <v>47</v>
      </c>
      <c r="R22" s="8" t="s">
        <v>46</v>
      </c>
      <c r="S22" s="7" t="s">
        <v>47</v>
      </c>
      <c r="T22" s="7" t="s">
        <v>47</v>
      </c>
      <c r="U22" s="7" t="s">
        <v>47</v>
      </c>
      <c r="V22" s="9" t="s">
        <v>48</v>
      </c>
      <c r="W22" s="9" t="s">
        <v>48</v>
      </c>
      <c r="X22" s="7" t="s">
        <v>47</v>
      </c>
      <c r="Y22" s="7" t="s">
        <v>47</v>
      </c>
      <c r="Z22" s="7" t="s">
        <v>47</v>
      </c>
      <c r="AA22" s="7" t="s">
        <v>47</v>
      </c>
      <c r="AB22" s="7" t="s">
        <v>47</v>
      </c>
      <c r="AC22" s="7" t="s">
        <v>47</v>
      </c>
      <c r="AD22" s="7" t="s">
        <v>47</v>
      </c>
      <c r="AE22" s="7" t="s">
        <v>47</v>
      </c>
      <c r="AF22" s="7" t="s">
        <v>47</v>
      </c>
      <c r="AG22" s="7" t="s">
        <v>47</v>
      </c>
      <c r="AH22" s="7" t="s">
        <v>47</v>
      </c>
      <c r="AI22" s="7" t="s">
        <v>47</v>
      </c>
      <c r="AK22" s="10">
        <f t="shared" si="0"/>
        <v>26</v>
      </c>
      <c r="AL22" s="10">
        <f t="shared" si="1"/>
        <v>3</v>
      </c>
      <c r="AM22" s="10">
        <f t="shared" si="2"/>
        <v>2</v>
      </c>
      <c r="AO22" t="str">
        <f t="shared" si="3"/>
        <v>Michael Finley attended 26, missed 3, and was late to 2 class(s) in January.</v>
      </c>
    </row>
    <row r="23" spans="2:41" x14ac:dyDescent="0.2">
      <c r="B23" s="4" t="s">
        <v>28</v>
      </c>
      <c r="C23" s="4" t="s">
        <v>29</v>
      </c>
      <c r="E23" s="7" t="s">
        <v>47</v>
      </c>
      <c r="F23" s="7" t="s">
        <v>47</v>
      </c>
      <c r="G23" s="7" t="s">
        <v>47</v>
      </c>
      <c r="H23" s="9" t="s">
        <v>48</v>
      </c>
      <c r="I23" s="9" t="s">
        <v>48</v>
      </c>
      <c r="J23" s="7" t="s">
        <v>47</v>
      </c>
      <c r="K23" s="7" t="s">
        <v>47</v>
      </c>
      <c r="L23" s="7" t="s">
        <v>47</v>
      </c>
      <c r="M23" s="7" t="s">
        <v>47</v>
      </c>
      <c r="N23" s="7" t="s">
        <v>47</v>
      </c>
      <c r="O23" s="7" t="s">
        <v>47</v>
      </c>
      <c r="P23" s="7" t="s">
        <v>47</v>
      </c>
      <c r="Q23" s="7" t="s">
        <v>47</v>
      </c>
      <c r="R23" s="7" t="s">
        <v>47</v>
      </c>
      <c r="S23" s="7" t="s">
        <v>47</v>
      </c>
      <c r="T23" s="7" t="s">
        <v>47</v>
      </c>
      <c r="U23" s="7" t="s">
        <v>47</v>
      </c>
      <c r="V23" s="7" t="s">
        <v>47</v>
      </c>
      <c r="W23" s="7" t="s">
        <v>47</v>
      </c>
      <c r="X23" s="7" t="s">
        <v>47</v>
      </c>
      <c r="Y23" s="7" t="s">
        <v>47</v>
      </c>
      <c r="Z23" s="7" t="s">
        <v>47</v>
      </c>
      <c r="AA23" s="9" t="s">
        <v>48</v>
      </c>
      <c r="AB23" s="7" t="s">
        <v>47</v>
      </c>
      <c r="AC23" s="7" t="s">
        <v>47</v>
      </c>
      <c r="AD23" s="7" t="s">
        <v>47</v>
      </c>
      <c r="AE23" s="7" t="s">
        <v>47</v>
      </c>
      <c r="AF23" s="7" t="s">
        <v>47</v>
      </c>
      <c r="AG23" s="7" t="s">
        <v>47</v>
      </c>
      <c r="AH23" s="7" t="s">
        <v>47</v>
      </c>
      <c r="AI23" s="7" t="s">
        <v>47</v>
      </c>
      <c r="AK23" s="10">
        <f t="shared" si="0"/>
        <v>28</v>
      </c>
      <c r="AL23" s="10">
        <f t="shared" si="1"/>
        <v>3</v>
      </c>
      <c r="AM23" s="10">
        <f t="shared" si="2"/>
        <v>0</v>
      </c>
      <c r="AO23" t="str">
        <f t="shared" si="3"/>
        <v>Jovie Quintero attended 28, missed 3, and was late to 0 class(s) in January.</v>
      </c>
    </row>
    <row r="24" spans="2:41" x14ac:dyDescent="0.2">
      <c r="B24" s="4" t="s">
        <v>30</v>
      </c>
      <c r="C24" s="4" t="s">
        <v>31</v>
      </c>
      <c r="E24" s="8" t="s">
        <v>46</v>
      </c>
      <c r="F24" s="7" t="s">
        <v>47</v>
      </c>
      <c r="G24" s="7" t="s">
        <v>47</v>
      </c>
      <c r="H24" s="7" t="s">
        <v>47</v>
      </c>
      <c r="I24" s="7" t="s">
        <v>47</v>
      </c>
      <c r="J24" s="7" t="s">
        <v>47</v>
      </c>
      <c r="K24" s="7" t="s">
        <v>47</v>
      </c>
      <c r="L24" s="7" t="s">
        <v>47</v>
      </c>
      <c r="M24" s="7" t="s">
        <v>47</v>
      </c>
      <c r="N24" s="7" t="s">
        <v>47</v>
      </c>
      <c r="O24" s="9" t="s">
        <v>48</v>
      </c>
      <c r="P24" s="7" t="s">
        <v>47</v>
      </c>
      <c r="Q24" s="7" t="s">
        <v>47</v>
      </c>
      <c r="R24" s="7" t="s">
        <v>47</v>
      </c>
      <c r="S24" s="7" t="s">
        <v>47</v>
      </c>
      <c r="T24" s="7" t="s">
        <v>47</v>
      </c>
      <c r="U24" s="7" t="s">
        <v>47</v>
      </c>
      <c r="V24" s="7" t="s">
        <v>47</v>
      </c>
      <c r="W24" s="7" t="s">
        <v>47</v>
      </c>
      <c r="X24" s="7" t="s">
        <v>47</v>
      </c>
      <c r="Y24" s="7" t="s">
        <v>47</v>
      </c>
      <c r="Z24" s="7" t="s">
        <v>47</v>
      </c>
      <c r="AA24" s="7" t="s">
        <v>47</v>
      </c>
      <c r="AB24" s="7" t="s">
        <v>47</v>
      </c>
      <c r="AC24" s="7" t="s">
        <v>47</v>
      </c>
      <c r="AD24" s="8" t="s">
        <v>46</v>
      </c>
      <c r="AE24" s="7" t="s">
        <v>47</v>
      </c>
      <c r="AF24" s="9" t="s">
        <v>48</v>
      </c>
      <c r="AG24" s="7" t="s">
        <v>47</v>
      </c>
      <c r="AH24" s="7" t="s">
        <v>47</v>
      </c>
      <c r="AI24" s="7" t="s">
        <v>47</v>
      </c>
      <c r="AK24" s="10">
        <f t="shared" si="0"/>
        <v>27</v>
      </c>
      <c r="AL24" s="10">
        <f t="shared" si="1"/>
        <v>2</v>
      </c>
      <c r="AM24" s="10">
        <f t="shared" si="2"/>
        <v>2</v>
      </c>
      <c r="AO24" t="str">
        <f t="shared" si="3"/>
        <v>Thatcher Trevino attended 27, missed 2, and was late to 2 class(s) in January.</v>
      </c>
    </row>
    <row r="25" spans="2:41" x14ac:dyDescent="0.2">
      <c r="B25" s="4" t="s">
        <v>32</v>
      </c>
      <c r="C25" s="4" t="s">
        <v>33</v>
      </c>
      <c r="E25" s="7" t="s">
        <v>47</v>
      </c>
      <c r="F25" s="7" t="s">
        <v>47</v>
      </c>
      <c r="G25" s="7" t="s">
        <v>47</v>
      </c>
      <c r="H25" s="7" t="s">
        <v>47</v>
      </c>
      <c r="I25" s="7" t="s">
        <v>47</v>
      </c>
      <c r="J25" s="7" t="s">
        <v>47</v>
      </c>
      <c r="K25" s="8" t="s">
        <v>46</v>
      </c>
      <c r="L25" s="7" t="s">
        <v>47</v>
      </c>
      <c r="M25" s="7" t="s">
        <v>47</v>
      </c>
      <c r="N25" s="8" t="s">
        <v>46</v>
      </c>
      <c r="O25" s="7" t="s">
        <v>47</v>
      </c>
      <c r="P25" s="7" t="s">
        <v>47</v>
      </c>
      <c r="Q25" s="7" t="s">
        <v>47</v>
      </c>
      <c r="R25" s="7" t="s">
        <v>47</v>
      </c>
      <c r="S25" s="7" t="s">
        <v>47</v>
      </c>
      <c r="T25" s="8" t="s">
        <v>46</v>
      </c>
      <c r="U25" s="7" t="s">
        <v>47</v>
      </c>
      <c r="V25" s="9" t="s">
        <v>48</v>
      </c>
      <c r="W25" s="7" t="s">
        <v>47</v>
      </c>
      <c r="X25" s="7" t="s">
        <v>47</v>
      </c>
      <c r="Y25" s="7" t="s">
        <v>47</v>
      </c>
      <c r="Z25" s="8" t="s">
        <v>46</v>
      </c>
      <c r="AA25" s="7" t="s">
        <v>47</v>
      </c>
      <c r="AB25" s="7" t="s">
        <v>47</v>
      </c>
      <c r="AC25" s="7" t="s">
        <v>47</v>
      </c>
      <c r="AD25" s="7" t="s">
        <v>47</v>
      </c>
      <c r="AE25" s="7" t="s">
        <v>47</v>
      </c>
      <c r="AF25" s="7" t="s">
        <v>47</v>
      </c>
      <c r="AG25" s="7" t="s">
        <v>47</v>
      </c>
      <c r="AH25" s="9" t="s">
        <v>48</v>
      </c>
      <c r="AI25" s="7" t="s">
        <v>47</v>
      </c>
      <c r="AK25" s="10">
        <f t="shared" si="0"/>
        <v>25</v>
      </c>
      <c r="AL25" s="10">
        <f t="shared" si="1"/>
        <v>2</v>
      </c>
      <c r="AM25" s="10">
        <f t="shared" si="2"/>
        <v>4</v>
      </c>
      <c r="AO25" t="str">
        <f t="shared" si="3"/>
        <v>Naya Otto attended 25, missed 2, and was late to 4 class(s) in January.</v>
      </c>
    </row>
    <row r="26" spans="2:41" x14ac:dyDescent="0.2">
      <c r="B26" s="4" t="s">
        <v>36</v>
      </c>
      <c r="C26" s="4" t="s">
        <v>37</v>
      </c>
      <c r="E26" s="7" t="s">
        <v>47</v>
      </c>
      <c r="F26" s="7" t="s">
        <v>47</v>
      </c>
      <c r="G26" s="7" t="s">
        <v>47</v>
      </c>
      <c r="H26" s="7" t="s">
        <v>47</v>
      </c>
      <c r="I26" s="7" t="s">
        <v>47</v>
      </c>
      <c r="J26" s="7" t="s">
        <v>47</v>
      </c>
      <c r="K26" s="7" t="s">
        <v>47</v>
      </c>
      <c r="L26" s="7" t="s">
        <v>47</v>
      </c>
      <c r="M26" s="7" t="s">
        <v>47</v>
      </c>
      <c r="N26" s="7" t="s">
        <v>47</v>
      </c>
      <c r="O26" s="7" t="s">
        <v>47</v>
      </c>
      <c r="P26" s="7" t="s">
        <v>47</v>
      </c>
      <c r="Q26" s="7" t="s">
        <v>47</v>
      </c>
      <c r="R26" s="7" t="s">
        <v>47</v>
      </c>
      <c r="S26" s="7" t="s">
        <v>47</v>
      </c>
      <c r="T26" s="7" t="s">
        <v>47</v>
      </c>
      <c r="U26" s="7" t="s">
        <v>47</v>
      </c>
      <c r="V26" s="7" t="s">
        <v>47</v>
      </c>
      <c r="W26" s="7" t="s">
        <v>47</v>
      </c>
      <c r="X26" s="7" t="s">
        <v>47</v>
      </c>
      <c r="Y26" s="9" t="s">
        <v>48</v>
      </c>
      <c r="Z26" s="7" t="s">
        <v>47</v>
      </c>
      <c r="AA26" s="7" t="s">
        <v>47</v>
      </c>
      <c r="AB26" s="7" t="s">
        <v>47</v>
      </c>
      <c r="AC26" s="7" t="s">
        <v>47</v>
      </c>
      <c r="AD26" s="7" t="s">
        <v>47</v>
      </c>
      <c r="AE26" s="7" t="s">
        <v>47</v>
      </c>
      <c r="AF26" s="7" t="s">
        <v>47</v>
      </c>
      <c r="AG26" s="7" t="s">
        <v>47</v>
      </c>
      <c r="AH26" s="7" t="s">
        <v>47</v>
      </c>
      <c r="AI26" s="7" t="s">
        <v>47</v>
      </c>
      <c r="AK26" s="10">
        <f t="shared" si="0"/>
        <v>30</v>
      </c>
      <c r="AL26" s="10">
        <f t="shared" si="1"/>
        <v>1</v>
      </c>
      <c r="AM26" s="10">
        <f t="shared" si="2"/>
        <v>0</v>
      </c>
      <c r="AO26" t="str">
        <f t="shared" si="3"/>
        <v>Joey Mitchell attended 30, missed 1, and was late to 0 class(s) in January.</v>
      </c>
    </row>
    <row r="27" spans="2:41" x14ac:dyDescent="0.2">
      <c r="B27" s="4" t="s">
        <v>38</v>
      </c>
      <c r="C27" s="4" t="s">
        <v>39</v>
      </c>
      <c r="E27" s="7" t="s">
        <v>47</v>
      </c>
      <c r="F27" s="7" t="s">
        <v>47</v>
      </c>
      <c r="G27" s="7" t="s">
        <v>47</v>
      </c>
      <c r="H27" s="7" t="s">
        <v>47</v>
      </c>
      <c r="I27" s="7" t="s">
        <v>47</v>
      </c>
      <c r="J27" s="7" t="s">
        <v>47</v>
      </c>
      <c r="K27" s="7" t="s">
        <v>47</v>
      </c>
      <c r="L27" s="7" t="s">
        <v>47</v>
      </c>
      <c r="M27" s="9" t="s">
        <v>48</v>
      </c>
      <c r="N27" s="7" t="s">
        <v>47</v>
      </c>
      <c r="O27" s="7" t="s">
        <v>47</v>
      </c>
      <c r="P27" s="7" t="s">
        <v>47</v>
      </c>
      <c r="Q27" s="7" t="s">
        <v>47</v>
      </c>
      <c r="R27" s="7" t="s">
        <v>47</v>
      </c>
      <c r="S27" s="7" t="s">
        <v>47</v>
      </c>
      <c r="T27" s="7" t="s">
        <v>47</v>
      </c>
      <c r="U27" s="7" t="s">
        <v>47</v>
      </c>
      <c r="V27" s="7" t="s">
        <v>47</v>
      </c>
      <c r="W27" s="7" t="s">
        <v>47</v>
      </c>
      <c r="X27" s="9" t="s">
        <v>48</v>
      </c>
      <c r="Y27" s="7" t="s">
        <v>47</v>
      </c>
      <c r="Z27" s="7" t="s">
        <v>47</v>
      </c>
      <c r="AA27" s="7" t="s">
        <v>47</v>
      </c>
      <c r="AB27" s="7" t="s">
        <v>47</v>
      </c>
      <c r="AC27" s="7" t="s">
        <v>47</v>
      </c>
      <c r="AD27" s="7" t="s">
        <v>47</v>
      </c>
      <c r="AE27" s="7" t="s">
        <v>47</v>
      </c>
      <c r="AF27" s="7" t="s">
        <v>47</v>
      </c>
      <c r="AG27" s="7" t="s">
        <v>47</v>
      </c>
      <c r="AH27" s="7" t="s">
        <v>47</v>
      </c>
      <c r="AI27" s="7" t="s">
        <v>47</v>
      </c>
      <c r="AK27" s="10">
        <f t="shared" si="0"/>
        <v>29</v>
      </c>
      <c r="AL27" s="10">
        <f t="shared" si="1"/>
        <v>2</v>
      </c>
      <c r="AM27" s="10">
        <f t="shared" si="2"/>
        <v>0</v>
      </c>
      <c r="AO27" t="str">
        <f t="shared" si="3"/>
        <v>Matt Foley attended 29, missed 2, and was late to 0 class(s) in January.</v>
      </c>
    </row>
    <row r="28" spans="2:41" x14ac:dyDescent="0.2">
      <c r="B28" s="4" t="s">
        <v>40</v>
      </c>
      <c r="C28" s="4" t="s">
        <v>41</v>
      </c>
      <c r="E28" s="7" t="s">
        <v>47</v>
      </c>
      <c r="F28" s="7" t="s">
        <v>47</v>
      </c>
      <c r="G28" s="7" t="s">
        <v>47</v>
      </c>
      <c r="H28" s="8" t="s">
        <v>46</v>
      </c>
      <c r="I28" s="7" t="s">
        <v>47</v>
      </c>
      <c r="J28" s="7" t="s">
        <v>47</v>
      </c>
      <c r="K28" s="7" t="s">
        <v>47</v>
      </c>
      <c r="L28" s="8" t="s">
        <v>46</v>
      </c>
      <c r="M28" s="7" t="s">
        <v>47</v>
      </c>
      <c r="N28" s="7" t="s">
        <v>47</v>
      </c>
      <c r="O28" s="7" t="s">
        <v>47</v>
      </c>
      <c r="P28" s="7" t="s">
        <v>47</v>
      </c>
      <c r="Q28" s="8" t="s">
        <v>46</v>
      </c>
      <c r="R28" s="7" t="s">
        <v>47</v>
      </c>
      <c r="S28" s="7" t="s">
        <v>47</v>
      </c>
      <c r="T28" s="7" t="s">
        <v>47</v>
      </c>
      <c r="U28" s="7" t="s">
        <v>47</v>
      </c>
      <c r="V28" s="7" t="s">
        <v>47</v>
      </c>
      <c r="W28" s="7" t="s">
        <v>47</v>
      </c>
      <c r="X28" s="7" t="s">
        <v>47</v>
      </c>
      <c r="Y28" s="7" t="s">
        <v>47</v>
      </c>
      <c r="Z28" s="7" t="s">
        <v>47</v>
      </c>
      <c r="AA28" s="7" t="s">
        <v>47</v>
      </c>
      <c r="AB28" s="7" t="s">
        <v>47</v>
      </c>
      <c r="AC28" s="7" t="s">
        <v>47</v>
      </c>
      <c r="AD28" s="7" t="s">
        <v>47</v>
      </c>
      <c r="AE28" s="7" t="s">
        <v>47</v>
      </c>
      <c r="AF28" s="7" t="s">
        <v>47</v>
      </c>
      <c r="AG28" s="7" t="s">
        <v>47</v>
      </c>
      <c r="AH28" s="7" t="s">
        <v>47</v>
      </c>
      <c r="AI28" s="7" t="s">
        <v>47</v>
      </c>
      <c r="AK28" s="10">
        <f t="shared" si="0"/>
        <v>28</v>
      </c>
      <c r="AL28" s="10">
        <f t="shared" si="1"/>
        <v>0</v>
      </c>
      <c r="AM28" s="10">
        <f t="shared" si="2"/>
        <v>3</v>
      </c>
      <c r="AO28" t="str">
        <f t="shared" si="3"/>
        <v>Ned Ryerson attended 28, missed 0, and was late to 3 class(s) in January.</v>
      </c>
    </row>
    <row r="29" spans="2:41" ht="5" customHeight="1" x14ac:dyDescent="0.2"/>
    <row r="30" spans="2:41" x14ac:dyDescent="0.2">
      <c r="AK30" s="8">
        <f>SUM(AK9:AK28)</f>
        <v>539</v>
      </c>
      <c r="AL30" s="8">
        <f t="shared" ref="AL30:AM30" si="4">SUM(AL9:AL28)</f>
        <v>52</v>
      </c>
      <c r="AM30" s="8">
        <f t="shared" si="4"/>
        <v>29</v>
      </c>
    </row>
    <row r="32" spans="2:41" x14ac:dyDescent="0.2">
      <c r="C32" s="4" t="s">
        <v>49</v>
      </c>
      <c r="E32" s="10">
        <f>COUNTIF(E9:E28, "✓")</f>
        <v>19</v>
      </c>
      <c r="F32" s="10">
        <f t="shared" ref="F32:J32" si="5">COUNTIF(F9:F28, "✓")</f>
        <v>18</v>
      </c>
      <c r="G32" s="10">
        <f t="shared" si="5"/>
        <v>17</v>
      </c>
      <c r="H32" s="10">
        <f t="shared" si="5"/>
        <v>16</v>
      </c>
      <c r="I32" s="10">
        <f t="shared" si="5"/>
        <v>16</v>
      </c>
      <c r="J32" s="10">
        <f t="shared" si="5"/>
        <v>18</v>
      </c>
      <c r="K32" s="10">
        <f t="shared" ref="K32:W32" si="6">COUNTIF(K9:K28, "✓")</f>
        <v>17</v>
      </c>
      <c r="L32" s="10">
        <f t="shared" si="6"/>
        <v>17</v>
      </c>
      <c r="M32" s="10">
        <f t="shared" si="6"/>
        <v>17</v>
      </c>
      <c r="N32" s="10">
        <f t="shared" si="6"/>
        <v>17</v>
      </c>
      <c r="O32" s="10">
        <f t="shared" si="6"/>
        <v>16</v>
      </c>
      <c r="P32" s="10">
        <f t="shared" si="6"/>
        <v>18</v>
      </c>
      <c r="Q32" s="10">
        <f t="shared" si="6"/>
        <v>17</v>
      </c>
      <c r="R32" s="10">
        <f t="shared" si="6"/>
        <v>18</v>
      </c>
      <c r="S32" s="10">
        <f t="shared" si="6"/>
        <v>16</v>
      </c>
      <c r="T32" s="10">
        <f t="shared" si="6"/>
        <v>17</v>
      </c>
      <c r="U32" s="10">
        <f t="shared" si="6"/>
        <v>17</v>
      </c>
      <c r="V32" s="10">
        <f t="shared" si="6"/>
        <v>15</v>
      </c>
      <c r="W32" s="10">
        <f t="shared" si="6"/>
        <v>18</v>
      </c>
      <c r="X32" s="10">
        <f t="shared" ref="X32:AE32" si="7">COUNTIF(X9:X28, "✓")</f>
        <v>16</v>
      </c>
      <c r="Y32" s="10">
        <f t="shared" si="7"/>
        <v>17</v>
      </c>
      <c r="Z32" s="10">
        <f t="shared" si="7"/>
        <v>18</v>
      </c>
      <c r="AA32" s="10">
        <f t="shared" si="7"/>
        <v>18</v>
      </c>
      <c r="AB32" s="10">
        <f t="shared" si="7"/>
        <v>19</v>
      </c>
      <c r="AC32" s="10">
        <f t="shared" si="7"/>
        <v>19</v>
      </c>
      <c r="AD32" s="10">
        <f t="shared" si="7"/>
        <v>18</v>
      </c>
      <c r="AE32" s="10">
        <f t="shared" si="7"/>
        <v>19</v>
      </c>
      <c r="AF32" s="10">
        <f>COUNTIF(AF9:AF28, "✓")</f>
        <v>17</v>
      </c>
      <c r="AG32" s="10">
        <f t="shared" ref="AG32:AI32" si="8">COUNTIF(AG9:AG28, "✓")</f>
        <v>18</v>
      </c>
      <c r="AH32" s="10">
        <f t="shared" si="8"/>
        <v>17</v>
      </c>
      <c r="AI32" s="10">
        <f t="shared" si="8"/>
        <v>19</v>
      </c>
      <c r="AK32" s="11"/>
    </row>
    <row r="33" spans="3:37" x14ac:dyDescent="0.2">
      <c r="C33" s="4" t="s">
        <v>50</v>
      </c>
      <c r="E33" s="10">
        <f>COUNTIF(E9:E28, "✕")</f>
        <v>0</v>
      </c>
      <c r="F33" s="10">
        <f t="shared" ref="F33:J33" si="9">COUNTIF(F9:F28, "✕")</f>
        <v>1</v>
      </c>
      <c r="G33" s="10">
        <f t="shared" si="9"/>
        <v>1</v>
      </c>
      <c r="H33" s="10">
        <f t="shared" si="9"/>
        <v>3</v>
      </c>
      <c r="I33" s="10">
        <f t="shared" si="9"/>
        <v>3</v>
      </c>
      <c r="J33" s="10">
        <f t="shared" si="9"/>
        <v>0</v>
      </c>
      <c r="K33" s="10">
        <f t="shared" ref="K33:W33" si="10">COUNTIF(K9:K28, "✕")</f>
        <v>2</v>
      </c>
      <c r="L33" s="10">
        <f t="shared" si="10"/>
        <v>2</v>
      </c>
      <c r="M33" s="10">
        <f t="shared" si="10"/>
        <v>3</v>
      </c>
      <c r="N33" s="10">
        <f t="shared" si="10"/>
        <v>1</v>
      </c>
      <c r="O33" s="10">
        <f t="shared" si="10"/>
        <v>3</v>
      </c>
      <c r="P33" s="10">
        <f t="shared" si="10"/>
        <v>2</v>
      </c>
      <c r="Q33" s="10">
        <f t="shared" si="10"/>
        <v>2</v>
      </c>
      <c r="R33" s="10">
        <f t="shared" si="10"/>
        <v>0</v>
      </c>
      <c r="S33" s="10">
        <f t="shared" si="10"/>
        <v>3</v>
      </c>
      <c r="T33" s="10">
        <f t="shared" si="10"/>
        <v>2</v>
      </c>
      <c r="U33" s="10">
        <f t="shared" si="10"/>
        <v>3</v>
      </c>
      <c r="V33" s="10">
        <f t="shared" si="10"/>
        <v>3</v>
      </c>
      <c r="W33" s="10">
        <f t="shared" si="10"/>
        <v>1</v>
      </c>
      <c r="X33" s="10">
        <f t="shared" ref="X33:AE33" si="11">COUNTIF(X9:X28, "✕")</f>
        <v>3</v>
      </c>
      <c r="Y33" s="10">
        <f t="shared" si="11"/>
        <v>3</v>
      </c>
      <c r="Z33" s="10">
        <f t="shared" si="11"/>
        <v>0</v>
      </c>
      <c r="AA33" s="10">
        <f t="shared" si="11"/>
        <v>2</v>
      </c>
      <c r="AB33" s="10">
        <f t="shared" si="11"/>
        <v>0</v>
      </c>
      <c r="AC33" s="10">
        <f t="shared" si="11"/>
        <v>0</v>
      </c>
      <c r="AD33" s="10">
        <f t="shared" si="11"/>
        <v>1</v>
      </c>
      <c r="AE33" s="10">
        <f t="shared" si="11"/>
        <v>1</v>
      </c>
      <c r="AF33" s="10">
        <f>COUNTIF(AF9:AF28, "✕")</f>
        <v>2</v>
      </c>
      <c r="AG33" s="10">
        <f t="shared" ref="AG33:AI33" si="12">COUNTIF(AG9:AG28, "✕")</f>
        <v>1</v>
      </c>
      <c r="AH33" s="10">
        <f t="shared" si="12"/>
        <v>3</v>
      </c>
      <c r="AI33" s="10">
        <f t="shared" si="12"/>
        <v>1</v>
      </c>
      <c r="AK33" s="11"/>
    </row>
    <row r="34" spans="3:37" x14ac:dyDescent="0.2">
      <c r="C34" s="4" t="s">
        <v>51</v>
      </c>
      <c r="E34" s="10">
        <f>COUNTIF(E9:E28, "T")</f>
        <v>1</v>
      </c>
      <c r="F34" s="10">
        <f t="shared" ref="F34:J34" si="13">COUNTIF(F9:F28, "T")</f>
        <v>1</v>
      </c>
      <c r="G34" s="10">
        <f t="shared" si="13"/>
        <v>2</v>
      </c>
      <c r="H34" s="10">
        <f t="shared" si="13"/>
        <v>1</v>
      </c>
      <c r="I34" s="10">
        <f t="shared" si="13"/>
        <v>1</v>
      </c>
      <c r="J34" s="10">
        <f t="shared" si="13"/>
        <v>2</v>
      </c>
      <c r="K34" s="10">
        <f t="shared" ref="K34:W34" si="14">COUNTIF(K9:K28, "T")</f>
        <v>1</v>
      </c>
      <c r="L34" s="10">
        <f t="shared" si="14"/>
        <v>1</v>
      </c>
      <c r="M34" s="10">
        <f t="shared" si="14"/>
        <v>0</v>
      </c>
      <c r="N34" s="10">
        <f t="shared" si="14"/>
        <v>2</v>
      </c>
      <c r="O34" s="10">
        <f t="shared" si="14"/>
        <v>1</v>
      </c>
      <c r="P34" s="10">
        <f t="shared" si="14"/>
        <v>0</v>
      </c>
      <c r="Q34" s="10">
        <f t="shared" si="14"/>
        <v>1</v>
      </c>
      <c r="R34" s="10">
        <f t="shared" si="14"/>
        <v>2</v>
      </c>
      <c r="S34" s="10">
        <f t="shared" si="14"/>
        <v>1</v>
      </c>
      <c r="T34" s="10">
        <f t="shared" si="14"/>
        <v>1</v>
      </c>
      <c r="U34" s="10">
        <f t="shared" si="14"/>
        <v>0</v>
      </c>
      <c r="V34" s="10">
        <f t="shared" si="14"/>
        <v>2</v>
      </c>
      <c r="W34" s="10">
        <f t="shared" si="14"/>
        <v>1</v>
      </c>
      <c r="X34" s="10">
        <f t="shared" ref="X34:AE34" si="15">COUNTIF(X9:X28, "T")</f>
        <v>1</v>
      </c>
      <c r="Y34" s="10">
        <f t="shared" si="15"/>
        <v>0</v>
      </c>
      <c r="Z34" s="10">
        <f t="shared" si="15"/>
        <v>2</v>
      </c>
      <c r="AA34" s="10">
        <f t="shared" si="15"/>
        <v>0</v>
      </c>
      <c r="AB34" s="10">
        <f t="shared" si="15"/>
        <v>1</v>
      </c>
      <c r="AC34" s="10">
        <f t="shared" si="15"/>
        <v>1</v>
      </c>
      <c r="AD34" s="10">
        <f t="shared" si="15"/>
        <v>1</v>
      </c>
      <c r="AE34" s="10">
        <f t="shared" si="15"/>
        <v>0</v>
      </c>
      <c r="AF34" s="10">
        <f>COUNTIF(AF9:AF28, "T")</f>
        <v>1</v>
      </c>
      <c r="AG34" s="10">
        <f t="shared" ref="AG34:AI34" si="16">COUNTIF(AG9:AG28, "T")</f>
        <v>1</v>
      </c>
      <c r="AH34" s="10">
        <f t="shared" si="16"/>
        <v>0</v>
      </c>
      <c r="AI34" s="10">
        <f t="shared" si="16"/>
        <v>0</v>
      </c>
      <c r="AK34" s="11"/>
    </row>
    <row r="36" spans="3:37" x14ac:dyDescent="0.2">
      <c r="C36" s="4" t="s">
        <v>53</v>
      </c>
      <c r="E36" s="12">
        <f>E32/20</f>
        <v>0.95</v>
      </c>
      <c r="F36" s="12">
        <f t="shared" ref="F36:AI36" si="17">F32/20</f>
        <v>0.9</v>
      </c>
      <c r="G36" s="12">
        <f t="shared" si="17"/>
        <v>0.85</v>
      </c>
      <c r="H36" s="12">
        <f t="shared" si="17"/>
        <v>0.8</v>
      </c>
      <c r="I36" s="12">
        <f t="shared" si="17"/>
        <v>0.8</v>
      </c>
      <c r="J36" s="12">
        <f t="shared" si="17"/>
        <v>0.9</v>
      </c>
      <c r="K36" s="12">
        <f t="shared" si="17"/>
        <v>0.85</v>
      </c>
      <c r="L36" s="12">
        <f t="shared" si="17"/>
        <v>0.85</v>
      </c>
      <c r="M36" s="12">
        <f t="shared" si="17"/>
        <v>0.85</v>
      </c>
      <c r="N36" s="12">
        <f t="shared" si="17"/>
        <v>0.85</v>
      </c>
      <c r="O36" s="12">
        <f t="shared" si="17"/>
        <v>0.8</v>
      </c>
      <c r="P36" s="12">
        <f t="shared" si="17"/>
        <v>0.9</v>
      </c>
      <c r="Q36" s="12">
        <f t="shared" si="17"/>
        <v>0.85</v>
      </c>
      <c r="R36" s="12">
        <f t="shared" si="17"/>
        <v>0.9</v>
      </c>
      <c r="S36" s="12">
        <f t="shared" si="17"/>
        <v>0.8</v>
      </c>
      <c r="T36" s="12">
        <f t="shared" si="17"/>
        <v>0.85</v>
      </c>
      <c r="U36" s="12">
        <f t="shared" si="17"/>
        <v>0.85</v>
      </c>
      <c r="V36" s="12">
        <f t="shared" si="17"/>
        <v>0.75</v>
      </c>
      <c r="W36" s="12">
        <f t="shared" si="17"/>
        <v>0.9</v>
      </c>
      <c r="X36" s="12">
        <f t="shared" si="17"/>
        <v>0.8</v>
      </c>
      <c r="Y36" s="12">
        <f t="shared" si="17"/>
        <v>0.85</v>
      </c>
      <c r="Z36" s="12">
        <f t="shared" si="17"/>
        <v>0.9</v>
      </c>
      <c r="AA36" s="12">
        <f t="shared" si="17"/>
        <v>0.9</v>
      </c>
      <c r="AB36" s="12">
        <f t="shared" si="17"/>
        <v>0.95</v>
      </c>
      <c r="AC36" s="12">
        <f t="shared" si="17"/>
        <v>0.95</v>
      </c>
      <c r="AD36" s="12">
        <f t="shared" si="17"/>
        <v>0.9</v>
      </c>
      <c r="AE36" s="12">
        <f t="shared" si="17"/>
        <v>0.95</v>
      </c>
      <c r="AF36" s="12">
        <f t="shared" si="17"/>
        <v>0.85</v>
      </c>
      <c r="AG36" s="12">
        <f t="shared" si="17"/>
        <v>0.9</v>
      </c>
      <c r="AH36" s="12">
        <f t="shared" si="17"/>
        <v>0.85</v>
      </c>
      <c r="AI36" s="12">
        <f t="shared" si="17"/>
        <v>0.95</v>
      </c>
    </row>
    <row r="37" spans="3:37" x14ac:dyDescent="0.2">
      <c r="C37" s="4" t="s">
        <v>54</v>
      </c>
      <c r="E37" s="12">
        <f t="shared" ref="E37:AI37" si="18">E33/20</f>
        <v>0</v>
      </c>
      <c r="F37" s="12">
        <f t="shared" si="18"/>
        <v>0.05</v>
      </c>
      <c r="G37" s="12">
        <f t="shared" si="18"/>
        <v>0.05</v>
      </c>
      <c r="H37" s="12">
        <f t="shared" si="18"/>
        <v>0.15</v>
      </c>
      <c r="I37" s="12">
        <f t="shared" si="18"/>
        <v>0.15</v>
      </c>
      <c r="J37" s="12">
        <f t="shared" si="18"/>
        <v>0</v>
      </c>
      <c r="K37" s="12">
        <f t="shared" si="18"/>
        <v>0.1</v>
      </c>
      <c r="L37" s="12">
        <f t="shared" si="18"/>
        <v>0.1</v>
      </c>
      <c r="M37" s="12">
        <f t="shared" si="18"/>
        <v>0.15</v>
      </c>
      <c r="N37" s="12">
        <f t="shared" si="18"/>
        <v>0.05</v>
      </c>
      <c r="O37" s="12">
        <f t="shared" si="18"/>
        <v>0.15</v>
      </c>
      <c r="P37" s="12">
        <f t="shared" si="18"/>
        <v>0.1</v>
      </c>
      <c r="Q37" s="12">
        <f t="shared" si="18"/>
        <v>0.1</v>
      </c>
      <c r="R37" s="12">
        <f t="shared" si="18"/>
        <v>0</v>
      </c>
      <c r="S37" s="12">
        <f t="shared" si="18"/>
        <v>0.15</v>
      </c>
      <c r="T37" s="12">
        <f t="shared" si="18"/>
        <v>0.1</v>
      </c>
      <c r="U37" s="12">
        <f t="shared" si="18"/>
        <v>0.15</v>
      </c>
      <c r="V37" s="12">
        <f t="shared" si="18"/>
        <v>0.15</v>
      </c>
      <c r="W37" s="12">
        <f t="shared" si="18"/>
        <v>0.05</v>
      </c>
      <c r="X37" s="12">
        <f t="shared" si="18"/>
        <v>0.15</v>
      </c>
      <c r="Y37" s="12">
        <f t="shared" si="18"/>
        <v>0.15</v>
      </c>
      <c r="Z37" s="12">
        <f t="shared" si="18"/>
        <v>0</v>
      </c>
      <c r="AA37" s="12">
        <f t="shared" si="18"/>
        <v>0.1</v>
      </c>
      <c r="AB37" s="12">
        <f t="shared" si="18"/>
        <v>0</v>
      </c>
      <c r="AC37" s="12">
        <f t="shared" si="18"/>
        <v>0</v>
      </c>
      <c r="AD37" s="12">
        <f t="shared" si="18"/>
        <v>0.05</v>
      </c>
      <c r="AE37" s="12">
        <f t="shared" si="18"/>
        <v>0.05</v>
      </c>
      <c r="AF37" s="12">
        <f t="shared" si="18"/>
        <v>0.1</v>
      </c>
      <c r="AG37" s="12">
        <f t="shared" si="18"/>
        <v>0.05</v>
      </c>
      <c r="AH37" s="12">
        <f t="shared" si="18"/>
        <v>0.15</v>
      </c>
      <c r="AI37" s="12">
        <f t="shared" si="18"/>
        <v>0.05</v>
      </c>
    </row>
    <row r="38" spans="3:37" x14ac:dyDescent="0.2">
      <c r="C38" s="4" t="s">
        <v>55</v>
      </c>
      <c r="E38" s="12">
        <f t="shared" ref="E38:AI38" si="19">E34/20</f>
        <v>0.05</v>
      </c>
      <c r="F38" s="12">
        <f t="shared" si="19"/>
        <v>0.05</v>
      </c>
      <c r="G38" s="12">
        <f t="shared" si="19"/>
        <v>0.1</v>
      </c>
      <c r="H38" s="12">
        <f t="shared" si="19"/>
        <v>0.05</v>
      </c>
      <c r="I38" s="12">
        <f t="shared" si="19"/>
        <v>0.05</v>
      </c>
      <c r="J38" s="12">
        <f t="shared" si="19"/>
        <v>0.1</v>
      </c>
      <c r="K38" s="12">
        <f t="shared" si="19"/>
        <v>0.05</v>
      </c>
      <c r="L38" s="12">
        <f t="shared" si="19"/>
        <v>0.05</v>
      </c>
      <c r="M38" s="12">
        <f t="shared" si="19"/>
        <v>0</v>
      </c>
      <c r="N38" s="12">
        <f t="shared" si="19"/>
        <v>0.1</v>
      </c>
      <c r="O38" s="12">
        <f t="shared" si="19"/>
        <v>0.05</v>
      </c>
      <c r="P38" s="12">
        <f t="shared" si="19"/>
        <v>0</v>
      </c>
      <c r="Q38" s="12">
        <f t="shared" si="19"/>
        <v>0.05</v>
      </c>
      <c r="R38" s="12">
        <f t="shared" si="19"/>
        <v>0.1</v>
      </c>
      <c r="S38" s="12">
        <f t="shared" si="19"/>
        <v>0.05</v>
      </c>
      <c r="T38" s="12">
        <f t="shared" si="19"/>
        <v>0.05</v>
      </c>
      <c r="U38" s="12">
        <f t="shared" si="19"/>
        <v>0</v>
      </c>
      <c r="V38" s="12">
        <f t="shared" si="19"/>
        <v>0.1</v>
      </c>
      <c r="W38" s="12">
        <f t="shared" si="19"/>
        <v>0.05</v>
      </c>
      <c r="X38" s="12">
        <f t="shared" si="19"/>
        <v>0.05</v>
      </c>
      <c r="Y38" s="12">
        <f t="shared" si="19"/>
        <v>0</v>
      </c>
      <c r="Z38" s="12">
        <f t="shared" si="19"/>
        <v>0.1</v>
      </c>
      <c r="AA38" s="12">
        <f t="shared" si="19"/>
        <v>0</v>
      </c>
      <c r="AB38" s="12">
        <f t="shared" si="19"/>
        <v>0.05</v>
      </c>
      <c r="AC38" s="12">
        <f t="shared" si="19"/>
        <v>0.05</v>
      </c>
      <c r="AD38" s="12">
        <f t="shared" si="19"/>
        <v>0.05</v>
      </c>
      <c r="AE38" s="12">
        <f t="shared" si="19"/>
        <v>0</v>
      </c>
      <c r="AF38" s="12">
        <f t="shared" si="19"/>
        <v>0.05</v>
      </c>
      <c r="AG38" s="12">
        <f t="shared" si="19"/>
        <v>0.05</v>
      </c>
      <c r="AH38" s="12">
        <f t="shared" si="19"/>
        <v>0</v>
      </c>
      <c r="AI38" s="12">
        <f t="shared" si="19"/>
        <v>0</v>
      </c>
    </row>
  </sheetData>
  <conditionalFormatting sqref="E36:AI36">
    <cfRule type="cellIs" dxfId="2" priority="2" operator="greaterThanOrEqual">
      <formula>0.9</formula>
    </cfRule>
  </conditionalFormatting>
  <conditionalFormatting sqref="E37:AI37">
    <cfRule type="cellIs" dxfId="3" priority="1" operator="greaterThanOrEqual">
      <formula>0.15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Scherman</dc:creator>
  <cp:lastModifiedBy>Tim Scherman</cp:lastModifiedBy>
  <dcterms:created xsi:type="dcterms:W3CDTF">2024-05-21T16:12:41Z</dcterms:created>
  <dcterms:modified xsi:type="dcterms:W3CDTF">2024-05-22T15:12:24Z</dcterms:modified>
</cp:coreProperties>
</file>