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8_August Models\"/>
    </mc:Choice>
  </mc:AlternateContent>
  <xr:revisionPtr revIDLastSave="0" documentId="13_ncr:1_{29BF8D91-BA02-4322-8B3E-2854D9947B04}" xr6:coauthVersionLast="45" xr6:coauthVersionMax="45" xr10:uidLastSave="{00000000-0000-0000-0000-000000000000}"/>
  <bookViews>
    <workbookView xWindow="28680" yWindow="-120" windowWidth="29040" windowHeight="18240" activeTab="1" xr2:uid="{F2D70F8B-055F-4D83-9D5D-9205343C5A60}"/>
  </bookViews>
  <sheets>
    <sheet name="Sheet1" sheetId="4" r:id="rId1"/>
    <sheet name="MOST" sheetId="1" r:id="rId2"/>
    <sheet name="MIN" sheetId="2" r:id="rId3"/>
    <sheet name="MA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4" l="1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D37" i="4"/>
  <c r="E37" i="4"/>
  <c r="F37" i="4"/>
  <c r="G37" i="4"/>
  <c r="H37" i="4"/>
  <c r="I37" i="4"/>
  <c r="J37" i="4"/>
  <c r="K37" i="4"/>
  <c r="L37" i="4"/>
  <c r="M37" i="4"/>
  <c r="N37" i="4"/>
  <c r="O37" i="4"/>
  <c r="C37" i="4"/>
  <c r="AF21" i="2"/>
  <c r="AF22" i="2"/>
  <c r="AF23" i="2"/>
  <c r="AF24" i="2"/>
  <c r="AF25" i="2"/>
  <c r="AF26" i="2"/>
  <c r="AF27" i="2"/>
  <c r="AF28" i="2"/>
  <c r="AF29" i="2"/>
  <c r="AF30" i="2"/>
  <c r="AF31" i="2"/>
  <c r="AF32" i="2"/>
  <c r="AE30" i="2"/>
  <c r="AE31" i="2"/>
  <c r="AE32" i="2"/>
  <c r="AD4" i="3"/>
  <c r="AE4" i="3"/>
  <c r="AF4" i="3"/>
  <c r="AD5" i="3"/>
  <c r="AE5" i="3"/>
  <c r="AF5" i="3"/>
  <c r="AD6" i="3"/>
  <c r="AE6" i="3"/>
  <c r="AF6" i="3"/>
  <c r="AD7" i="3"/>
  <c r="AE7" i="3"/>
  <c r="AF7" i="3"/>
  <c r="AD8" i="3"/>
  <c r="AE8" i="3"/>
  <c r="AF8" i="3"/>
  <c r="AD9" i="3"/>
  <c r="AE9" i="3"/>
  <c r="AF9" i="3"/>
  <c r="AD10" i="3"/>
  <c r="AE10" i="3"/>
  <c r="AF10" i="3"/>
  <c r="AD11" i="3"/>
  <c r="AE11" i="3"/>
  <c r="AF11" i="3"/>
  <c r="AD12" i="3"/>
  <c r="AE12" i="3"/>
  <c r="AF12" i="3"/>
  <c r="AD13" i="3"/>
  <c r="AE13" i="3"/>
  <c r="AF13" i="3"/>
  <c r="AD14" i="3"/>
  <c r="AE14" i="3"/>
  <c r="AF14" i="3"/>
  <c r="AD15" i="3"/>
  <c r="AE15" i="3"/>
  <c r="AF15" i="3"/>
  <c r="AD16" i="3"/>
  <c r="AE16" i="3"/>
  <c r="AF16" i="3"/>
  <c r="AD17" i="3"/>
  <c r="AE17" i="3"/>
  <c r="AF17" i="3"/>
  <c r="AD18" i="3"/>
  <c r="AE18" i="3"/>
  <c r="AF18" i="3"/>
  <c r="AD19" i="3"/>
  <c r="AE19" i="3"/>
  <c r="AF19" i="3"/>
  <c r="AD20" i="3"/>
  <c r="AE20" i="3"/>
  <c r="AF20" i="3"/>
  <c r="AD21" i="3"/>
  <c r="AE21" i="3"/>
  <c r="AF21" i="3"/>
  <c r="AD22" i="3"/>
  <c r="AE22" i="3"/>
  <c r="AF22" i="3"/>
  <c r="AD23" i="3"/>
  <c r="AE23" i="3"/>
  <c r="AF23" i="3"/>
  <c r="AD24" i="3"/>
  <c r="AE24" i="3"/>
  <c r="AF24" i="3"/>
  <c r="AD25" i="3"/>
  <c r="AE25" i="3"/>
  <c r="AF25" i="3"/>
  <c r="AD26" i="3"/>
  <c r="AE26" i="3"/>
  <c r="AF26" i="3"/>
  <c r="AD27" i="3"/>
  <c r="AE27" i="3"/>
  <c r="AF27" i="3"/>
  <c r="AD28" i="3"/>
  <c r="AE28" i="3"/>
  <c r="AF28" i="3"/>
  <c r="AD29" i="3"/>
  <c r="AE29" i="3"/>
  <c r="AF29" i="3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J4" i="2" l="1"/>
  <c r="J9" i="2"/>
  <c r="K9" i="2" s="1"/>
  <c r="J5" i="2"/>
  <c r="J6" i="2"/>
  <c r="J7" i="2"/>
  <c r="J8" i="2"/>
  <c r="J10" i="2"/>
  <c r="K10" i="2" s="1"/>
  <c r="J11" i="2"/>
  <c r="J12" i="2"/>
  <c r="K12" i="2" s="1"/>
  <c r="J13" i="2"/>
  <c r="J14" i="2"/>
  <c r="J15" i="2"/>
  <c r="J16" i="2"/>
  <c r="K16" i="2" s="1"/>
  <c r="J17" i="2"/>
  <c r="K17" i="2" s="1"/>
  <c r="J18" i="2"/>
  <c r="J19" i="2"/>
  <c r="K19" i="2" s="1"/>
  <c r="J20" i="2"/>
  <c r="K20" i="2" s="1"/>
  <c r="J21" i="2"/>
  <c r="J22" i="2"/>
  <c r="J23" i="2"/>
  <c r="J24" i="2"/>
  <c r="J25" i="2"/>
  <c r="J26" i="2"/>
  <c r="J27" i="2"/>
  <c r="J28" i="2"/>
  <c r="J29" i="2"/>
  <c r="K14" i="2"/>
  <c r="K18" i="2"/>
  <c r="K11" i="2"/>
  <c r="K13" i="2"/>
  <c r="K15" i="2"/>
  <c r="AF5" i="2" l="1"/>
  <c r="AG5" i="2"/>
  <c r="AH5" i="2"/>
  <c r="AF6" i="2"/>
  <c r="AG6" i="2"/>
  <c r="AH6" i="2"/>
  <c r="AF7" i="2"/>
  <c r="AG7" i="2"/>
  <c r="AH7" i="2"/>
  <c r="AF8" i="2"/>
  <c r="AG8" i="2"/>
  <c r="AH8" i="2"/>
  <c r="AF9" i="2"/>
  <c r="AG9" i="2"/>
  <c r="AH9" i="2"/>
  <c r="AF10" i="2"/>
  <c r="AG10" i="2"/>
  <c r="AH10" i="2"/>
  <c r="AF11" i="2"/>
  <c r="AG11" i="2"/>
  <c r="AH11" i="2"/>
  <c r="AF12" i="2"/>
  <c r="AG12" i="2"/>
  <c r="AH12" i="2"/>
  <c r="AF13" i="2"/>
  <c r="AG13" i="2"/>
  <c r="AH13" i="2"/>
  <c r="AF14" i="2"/>
  <c r="AG14" i="2"/>
  <c r="AH14" i="2"/>
  <c r="AF15" i="2"/>
  <c r="AG15" i="2"/>
  <c r="AH15" i="2"/>
  <c r="AF16" i="2"/>
  <c r="AG16" i="2"/>
  <c r="AH16" i="2"/>
  <c r="AF17" i="2"/>
  <c r="AG17" i="2"/>
  <c r="AH17" i="2"/>
  <c r="AF18" i="2"/>
  <c r="AG18" i="2"/>
  <c r="AH18" i="2"/>
  <c r="AF19" i="2"/>
  <c r="AG19" i="2"/>
  <c r="AH19" i="2"/>
  <c r="AF20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4" i="2"/>
  <c r="AH4" i="2"/>
  <c r="AF4" i="2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4" i="3"/>
  <c r="AC29" i="3"/>
  <c r="AB29" i="3"/>
  <c r="Y29" i="3"/>
  <c r="AC28" i="3"/>
  <c r="AB28" i="3"/>
  <c r="Y28" i="3"/>
  <c r="AC27" i="3"/>
  <c r="AB27" i="3"/>
  <c r="Y27" i="3"/>
  <c r="AC26" i="3"/>
  <c r="AB26" i="3"/>
  <c r="Y26" i="3"/>
  <c r="AC25" i="3"/>
  <c r="AB25" i="3"/>
  <c r="Y25" i="3"/>
  <c r="AC24" i="3"/>
  <c r="AB24" i="3"/>
  <c r="Y24" i="3"/>
  <c r="AC23" i="3"/>
  <c r="AB23" i="3"/>
  <c r="Y23" i="3"/>
  <c r="AC22" i="3"/>
  <c r="AB22" i="3"/>
  <c r="Y22" i="3"/>
  <c r="AC21" i="3"/>
  <c r="AB21" i="3"/>
  <c r="Y21" i="3"/>
  <c r="AC20" i="3"/>
  <c r="AB20" i="3"/>
  <c r="Y20" i="3"/>
  <c r="AC19" i="3"/>
  <c r="AB19" i="3"/>
  <c r="Y19" i="3"/>
  <c r="AC18" i="3"/>
  <c r="AB18" i="3"/>
  <c r="Y18" i="3"/>
  <c r="AC17" i="3"/>
  <c r="AB17" i="3"/>
  <c r="Y17" i="3"/>
  <c r="AC16" i="3"/>
  <c r="AB16" i="3"/>
  <c r="Y16" i="3"/>
  <c r="AC15" i="3"/>
  <c r="AB15" i="3"/>
  <c r="Y15" i="3"/>
  <c r="AC14" i="3"/>
  <c r="AB14" i="3"/>
  <c r="Y14" i="3"/>
  <c r="AC13" i="3"/>
  <c r="AB13" i="3"/>
  <c r="Y13" i="3"/>
  <c r="AC12" i="3"/>
  <c r="AB12" i="3"/>
  <c r="Y12" i="3"/>
  <c r="AC11" i="3"/>
  <c r="AB11" i="3"/>
  <c r="Y11" i="3"/>
  <c r="AC10" i="3"/>
  <c r="AB10" i="3"/>
  <c r="Y10" i="3"/>
  <c r="AC9" i="3"/>
  <c r="AB9" i="3"/>
  <c r="Y9" i="3"/>
  <c r="AC8" i="3"/>
  <c r="AB8" i="3"/>
  <c r="Y8" i="3"/>
  <c r="AC7" i="3"/>
  <c r="AB7" i="3"/>
  <c r="Y7" i="3"/>
  <c r="AC6" i="3"/>
  <c r="AB6" i="3"/>
  <c r="Y6" i="3"/>
  <c r="AC5" i="3"/>
  <c r="AB5" i="3"/>
  <c r="Y5" i="3"/>
  <c r="AC4" i="3"/>
  <c r="AB4" i="3"/>
  <c r="Y4" i="3"/>
  <c r="AE29" i="2" l="1"/>
  <c r="AD29" i="2"/>
  <c r="AC29" i="2"/>
  <c r="AB29" i="2"/>
  <c r="AA29" i="2"/>
  <c r="AE28" i="2"/>
  <c r="AD28" i="2"/>
  <c r="AC28" i="2"/>
  <c r="AB28" i="2"/>
  <c r="AA28" i="2"/>
  <c r="AE27" i="2"/>
  <c r="AD27" i="2"/>
  <c r="AC27" i="2"/>
  <c r="AB27" i="2"/>
  <c r="AA27" i="2"/>
  <c r="AE26" i="2"/>
  <c r="AD26" i="2"/>
  <c r="AC26" i="2"/>
  <c r="AB26" i="2"/>
  <c r="AA26" i="2"/>
  <c r="AE25" i="2"/>
  <c r="AD25" i="2"/>
  <c r="AC25" i="2"/>
  <c r="AB25" i="2"/>
  <c r="AA25" i="2"/>
  <c r="AE24" i="2"/>
  <c r="AD24" i="2"/>
  <c r="AC24" i="2"/>
  <c r="AB24" i="2"/>
  <c r="AA24" i="2"/>
  <c r="AE23" i="2"/>
  <c r="AD23" i="2"/>
  <c r="AC23" i="2"/>
  <c r="AB23" i="2"/>
  <c r="AA23" i="2"/>
  <c r="AE22" i="2"/>
  <c r="AD22" i="2"/>
  <c r="AC22" i="2"/>
  <c r="AB22" i="2"/>
  <c r="AA22" i="2"/>
  <c r="AE21" i="2"/>
  <c r="AD21" i="2"/>
  <c r="AC21" i="2"/>
  <c r="AB21" i="2"/>
  <c r="AA21" i="2"/>
  <c r="AE20" i="2"/>
  <c r="AD20" i="2"/>
  <c r="AC20" i="2"/>
  <c r="AB20" i="2"/>
  <c r="AA20" i="2"/>
  <c r="AE19" i="2"/>
  <c r="AD19" i="2"/>
  <c r="AC19" i="2"/>
  <c r="AB19" i="2"/>
  <c r="AA19" i="2"/>
  <c r="AE18" i="2"/>
  <c r="AD18" i="2"/>
  <c r="AC18" i="2"/>
  <c r="AB18" i="2"/>
  <c r="AA18" i="2"/>
  <c r="AE17" i="2"/>
  <c r="AD17" i="2"/>
  <c r="AC17" i="2"/>
  <c r="AB17" i="2"/>
  <c r="AA17" i="2"/>
  <c r="AE16" i="2"/>
  <c r="AD16" i="2"/>
  <c r="AC16" i="2"/>
  <c r="AB16" i="2"/>
  <c r="AA16" i="2"/>
  <c r="AE15" i="2"/>
  <c r="AD15" i="2"/>
  <c r="AC15" i="2"/>
  <c r="AB15" i="2"/>
  <c r="AA15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AE5" i="2"/>
  <c r="AD5" i="2"/>
  <c r="AC5" i="2"/>
  <c r="AB5" i="2"/>
  <c r="AA5" i="2"/>
  <c r="AE4" i="2"/>
  <c r="AD4" i="2"/>
  <c r="AC4" i="2"/>
  <c r="AB4" i="2"/>
  <c r="AA4" i="2"/>
  <c r="Y5" i="1" l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Z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C4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4" i="1"/>
  <c r="Y4" i="1"/>
</calcChain>
</file>

<file path=xl/sharedStrings.xml><?xml version="1.0" encoding="utf-8"?>
<sst xmlns="http://schemas.openxmlformats.org/spreadsheetml/2006/main" count="526" uniqueCount="41">
  <si>
    <t>Operational 24 MS</t>
  </si>
  <si>
    <t>Powell Pool Elevation</t>
  </si>
  <si>
    <t>Mead Pool Elevation</t>
  </si>
  <si>
    <t>ft</t>
  </si>
  <si>
    <t>Mon</t>
  </si>
  <si>
    <t>Wed</t>
  </si>
  <si>
    <t>Sat</t>
  </si>
  <si>
    <t>Thu</t>
  </si>
  <si>
    <t>Sun</t>
  </si>
  <si>
    <t>Fri</t>
  </si>
  <si>
    <t>Tue</t>
  </si>
  <si>
    <t>Int Model File</t>
  </si>
  <si>
    <t>Differences</t>
  </si>
  <si>
    <t>Mead.Outflow</t>
  </si>
  <si>
    <t>acre-ft/month</t>
  </si>
  <si>
    <t>Mexico Total Div</t>
  </si>
  <si>
    <t>Powell Outflow</t>
  </si>
  <si>
    <t>1,000 acre-ft/month</t>
  </si>
  <si>
    <t>CAPDiversion.Total Diversion Requested</t>
  </si>
  <si>
    <t>MWDDiversion.Total Diversion Requested</t>
  </si>
  <si>
    <t>PumpingFromLakeMead:SNWP.Diversion Requested</t>
  </si>
  <si>
    <t>MAX MWD div</t>
  </si>
  <si>
    <t>7.5 pump</t>
  </si>
  <si>
    <t>Nevada_CU_Actual.SNWADiversion</t>
  </si>
  <si>
    <t>Nevada_CU_Actual.BasicManagement</t>
  </si>
  <si>
    <t>Nevada_CU_Actual.BoulderCanyonProject</t>
  </si>
  <si>
    <t>Nevada_CU_Actual.City of Henderson</t>
  </si>
  <si>
    <t>Nevada_CU_Actual.LMNRA Mead</t>
  </si>
  <si>
    <t>Nevada_CU_Actual.NvDeptFishGame</t>
  </si>
  <si>
    <t>Nevada_CU_Actual.PacificCoastBuilding</t>
  </si>
  <si>
    <t>Nevada_CU_Actual.LVWashReturns</t>
  </si>
  <si>
    <t>Nevada_CU_Actual.SNWP</t>
  </si>
  <si>
    <t>Nevada_CU_Actual.LMNRA Mohave</t>
  </si>
  <si>
    <t>Nevada_CU_Actual.SCE</t>
  </si>
  <si>
    <t>Nevada_CU_Actual.BigBend</t>
  </si>
  <si>
    <t>Nevada_CU_Actual.FtMohaveNv</t>
  </si>
  <si>
    <t>acre-ft</t>
  </si>
  <si>
    <t>NaN</t>
  </si>
  <si>
    <t>OPERATIONAL</t>
  </si>
  <si>
    <t>INTEGRATED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</si>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</sst>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4" fontId="0" fillId="0" borderId="0" xfId="0" applyNumberFormat="1"/>
    <xf numFmtId="14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3" fontId="0" fillId="0" borderId="0" xfId="0" applyNumberFormat="1"/>
    <xf numFmtId="3" fontId="0" fillId="2" borderId="0" xfId="0" applyNumberFormat="1" applyFill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14" fontId="1" fillId="2" borderId="0" xfId="0" applyNumberFormat="1" applyFont="1" applyFill="1"/>
    <xf numFmtId="0" fontId="1" fillId="2" borderId="0" xfId="0" applyFont="1" applyFill="1"/>
    <xf numFmtId="4" fontId="1" fillId="2" borderId="0" xfId="0" applyNumberFormat="1" applyFont="1" applyFill="1"/>
    <xf numFmtId="3" fontId="1" fillId="2" borderId="0" xfId="0" applyNumberFormat="1" applyFont="1" applyFill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Border="1"/>
    <xf numFmtId="3" fontId="0" fillId="0" borderId="0" xfId="0" applyNumberFormat="1" applyBorder="1"/>
    <xf numFmtId="4" fontId="0" fillId="2" borderId="1" xfId="0" applyNumberFormat="1" applyFill="1" applyBorder="1"/>
    <xf numFmtId="4" fontId="0" fillId="2" borderId="0" xfId="0" applyNumberFormat="1" applyFill="1" applyBorder="1"/>
    <xf numFmtId="3" fontId="0" fillId="2" borderId="0" xfId="0" applyNumberFormat="1" applyFill="1" applyBorder="1"/>
    <xf numFmtId="0" fontId="0" fillId="0" borderId="2" xfId="0" applyBorder="1"/>
    <xf numFmtId="3" fontId="0" fillId="0" borderId="2" xfId="0" applyNumberFormat="1" applyBorder="1"/>
    <xf numFmtId="3" fontId="0" fillId="2" borderId="2" xfId="0" applyNumberFormat="1" applyFill="1" applyBorder="1"/>
    <xf numFmtId="14" fontId="0" fillId="0" borderId="3" xfId="0" applyNumberFormat="1" applyBorder="1"/>
    <xf numFmtId="0" fontId="0" fillId="0" borderId="3" xfId="0" applyBorder="1"/>
    <xf numFmtId="4" fontId="0" fillId="0" borderId="3" xfId="0" applyNumberFormat="1" applyBorder="1"/>
    <xf numFmtId="3" fontId="0" fillId="0" borderId="3" xfId="0" applyNumberFormat="1" applyBorder="1"/>
    <xf numFmtId="4" fontId="0" fillId="0" borderId="4" xfId="0" applyNumberFormat="1" applyBorder="1"/>
    <xf numFmtId="3" fontId="0" fillId="0" borderId="5" xfId="0" applyNumberFormat="1" applyBorder="1"/>
    <xf numFmtId="14" fontId="1" fillId="0" borderId="3" xfId="0" applyNumberFormat="1" applyFont="1" applyBorder="1"/>
    <xf numFmtId="0" fontId="1" fillId="0" borderId="3" xfId="0" applyFont="1" applyBorder="1"/>
    <xf numFmtId="4" fontId="1" fillId="0" borderId="3" xfId="0" applyNumberFormat="1" applyFont="1" applyBorder="1"/>
    <xf numFmtId="3" fontId="1" fillId="0" borderId="3" xfId="0" applyNumberFormat="1" applyFont="1" applyBorder="1"/>
    <xf numFmtId="14" fontId="0" fillId="0" borderId="0" xfId="0" applyNumberFormat="1" applyBorder="1"/>
    <xf numFmtId="14" fontId="1" fillId="0" borderId="0" xfId="0" applyNumberFormat="1" applyFont="1" applyBorder="1"/>
    <xf numFmtId="0" fontId="1" fillId="0" borderId="0" xfId="0" applyFont="1" applyBorder="1"/>
    <xf numFmtId="4" fontId="1" fillId="0" borderId="0" xfId="0" applyNumberFormat="1" applyFont="1" applyBorder="1"/>
    <xf numFmtId="3" fontId="1" fillId="0" borderId="0" xfId="0" applyNumberFormat="1" applyFont="1" applyBorder="1"/>
    <xf numFmtId="14" fontId="0" fillId="2" borderId="0" xfId="0" applyNumberFormat="1" applyFill="1" applyBorder="1"/>
    <xf numFmtId="0" fontId="0" fillId="2" borderId="0" xfId="0" applyFill="1" applyBorder="1"/>
    <xf numFmtId="14" fontId="1" fillId="2" borderId="0" xfId="0" applyNumberFormat="1" applyFont="1" applyFill="1" applyBorder="1"/>
    <xf numFmtId="0" fontId="1" fillId="2" borderId="0" xfId="0" applyFont="1" applyFill="1" applyBorder="1"/>
    <xf numFmtId="4" fontId="1" fillId="2" borderId="0" xfId="0" applyNumberFormat="1" applyFont="1" applyFill="1" applyBorder="1"/>
    <xf numFmtId="3" fontId="1" fillId="2" borderId="0" xfId="0" applyNumberFormat="1" applyFont="1" applyFill="1" applyBorder="1"/>
    <xf numFmtId="14" fontId="0" fillId="2" borderId="6" xfId="0" applyNumberFormat="1" applyFill="1" applyBorder="1"/>
    <xf numFmtId="0" fontId="0" fillId="2" borderId="6" xfId="0" applyFill="1" applyBorder="1"/>
    <xf numFmtId="4" fontId="0" fillId="2" borderId="6" xfId="0" applyNumberFormat="1" applyFill="1" applyBorder="1"/>
    <xf numFmtId="3" fontId="0" fillId="2" borderId="6" xfId="0" applyNumberFormat="1" applyFill="1" applyBorder="1"/>
    <xf numFmtId="4" fontId="0" fillId="2" borderId="7" xfId="0" applyNumberFormat="1" applyFill="1" applyBorder="1"/>
    <xf numFmtId="3" fontId="0" fillId="2" borderId="8" xfId="0" applyNumberFormat="1" applyFill="1" applyBorder="1"/>
    <xf numFmtId="14" fontId="1" fillId="2" borderId="6" xfId="0" applyNumberFormat="1" applyFont="1" applyFill="1" applyBorder="1"/>
    <xf numFmtId="0" fontId="1" fillId="2" borderId="6" xfId="0" applyFont="1" applyFill="1" applyBorder="1"/>
    <xf numFmtId="4" fontId="1" fillId="2" borderId="6" xfId="0" applyNumberFormat="1" applyFont="1" applyFill="1" applyBorder="1"/>
    <xf numFmtId="3" fontId="1" fillId="2" borderId="6" xfId="0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59E7-FAC5-4408-9725-2452B6730714}">
  <dimension ref="A1:U48"/>
  <sheetViews>
    <sheetView topLeftCell="A10" workbookViewId="0">
      <selection activeCell="K42" sqref="K42:K47"/>
    </sheetView>
  </sheetViews>
  <sheetFormatPr defaultRowHeight="15" x14ac:dyDescent="0.25"/>
  <cols>
    <col min="1" max="1" width="10.7109375" bestFit="1" customWidth="1"/>
    <col min="11" max="11" width="24.140625" bestFit="1" customWidth="1"/>
  </cols>
  <sheetData>
    <row r="1" spans="1:20" x14ac:dyDescent="0.25"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20" x14ac:dyDescent="0.25"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T2" t="s">
        <v>38</v>
      </c>
    </row>
    <row r="3" spans="1:20" x14ac:dyDescent="0.25">
      <c r="A3" s="1">
        <v>43708</v>
      </c>
      <c r="B3" t="s">
        <v>6</v>
      </c>
      <c r="C3">
        <v>52121</v>
      </c>
      <c r="D3">
        <v>477</v>
      </c>
      <c r="E3">
        <v>6</v>
      </c>
      <c r="F3">
        <v>548</v>
      </c>
      <c r="G3">
        <v>34</v>
      </c>
      <c r="H3">
        <v>1</v>
      </c>
      <c r="I3">
        <v>71</v>
      </c>
      <c r="J3">
        <v>19034</v>
      </c>
      <c r="K3" t="s">
        <v>37</v>
      </c>
      <c r="L3">
        <v>14</v>
      </c>
      <c r="M3" t="s">
        <v>37</v>
      </c>
      <c r="N3">
        <v>189</v>
      </c>
      <c r="O3">
        <v>525</v>
      </c>
    </row>
    <row r="4" spans="1:20" x14ac:dyDescent="0.25">
      <c r="A4" s="1">
        <v>43738</v>
      </c>
      <c r="B4" t="s">
        <v>4</v>
      </c>
      <c r="C4">
        <v>47482</v>
      </c>
      <c r="D4">
        <v>510</v>
      </c>
      <c r="E4">
        <v>5</v>
      </c>
      <c r="F4">
        <v>461</v>
      </c>
      <c r="G4">
        <v>24</v>
      </c>
      <c r="H4">
        <v>1</v>
      </c>
      <c r="I4">
        <v>60</v>
      </c>
      <c r="J4">
        <v>18274</v>
      </c>
      <c r="K4" t="s">
        <v>37</v>
      </c>
      <c r="L4">
        <v>13</v>
      </c>
      <c r="M4" t="s">
        <v>37</v>
      </c>
      <c r="N4">
        <v>161</v>
      </c>
      <c r="O4">
        <v>365</v>
      </c>
    </row>
    <row r="5" spans="1:20" x14ac:dyDescent="0.25">
      <c r="A5" s="1">
        <v>43769</v>
      </c>
      <c r="B5" t="s">
        <v>7</v>
      </c>
      <c r="C5">
        <v>42090</v>
      </c>
      <c r="D5">
        <v>539</v>
      </c>
      <c r="E5">
        <v>5</v>
      </c>
      <c r="F5">
        <v>930</v>
      </c>
      <c r="G5">
        <v>28</v>
      </c>
      <c r="H5">
        <v>1</v>
      </c>
      <c r="I5">
        <v>73</v>
      </c>
      <c r="J5">
        <v>18994</v>
      </c>
      <c r="K5" t="s">
        <v>37</v>
      </c>
      <c r="L5">
        <v>11</v>
      </c>
      <c r="M5" t="s">
        <v>37</v>
      </c>
      <c r="N5">
        <v>140</v>
      </c>
      <c r="O5">
        <v>169</v>
      </c>
    </row>
    <row r="6" spans="1:20" x14ac:dyDescent="0.25">
      <c r="A6" s="1">
        <v>43799</v>
      </c>
      <c r="B6" t="s">
        <v>6</v>
      </c>
      <c r="C6">
        <v>30504</v>
      </c>
      <c r="D6">
        <v>468</v>
      </c>
      <c r="E6">
        <v>4</v>
      </c>
      <c r="F6">
        <v>1411</v>
      </c>
      <c r="G6">
        <v>22</v>
      </c>
      <c r="H6">
        <v>1</v>
      </c>
      <c r="I6">
        <v>66</v>
      </c>
      <c r="J6">
        <v>19377</v>
      </c>
      <c r="K6" t="s">
        <v>37</v>
      </c>
      <c r="L6">
        <v>10</v>
      </c>
      <c r="M6" t="s">
        <v>37</v>
      </c>
      <c r="N6">
        <v>112</v>
      </c>
      <c r="O6">
        <v>40</v>
      </c>
    </row>
    <row r="7" spans="1:20" x14ac:dyDescent="0.25">
      <c r="A7" s="1">
        <v>43830</v>
      </c>
      <c r="B7" t="s">
        <v>10</v>
      </c>
      <c r="C7">
        <v>26561</v>
      </c>
      <c r="D7">
        <v>374</v>
      </c>
      <c r="E7">
        <v>4</v>
      </c>
      <c r="F7">
        <v>1441</v>
      </c>
      <c r="G7">
        <v>17</v>
      </c>
      <c r="H7">
        <v>1</v>
      </c>
      <c r="I7">
        <v>78</v>
      </c>
      <c r="J7">
        <v>21626</v>
      </c>
      <c r="K7" t="s">
        <v>37</v>
      </c>
      <c r="L7">
        <v>12</v>
      </c>
      <c r="M7" t="s">
        <v>37</v>
      </c>
      <c r="N7">
        <v>84</v>
      </c>
      <c r="O7">
        <v>18</v>
      </c>
    </row>
    <row r="8" spans="1:20" x14ac:dyDescent="0.25">
      <c r="A8" s="1">
        <v>43861</v>
      </c>
      <c r="B8" t="s">
        <v>9</v>
      </c>
      <c r="C8">
        <v>27959</v>
      </c>
      <c r="D8">
        <v>384</v>
      </c>
      <c r="E8">
        <v>18.999999999997701</v>
      </c>
      <c r="F8">
        <v>1510</v>
      </c>
      <c r="G8">
        <v>19</v>
      </c>
      <c r="H8">
        <v>1</v>
      </c>
      <c r="I8">
        <v>74</v>
      </c>
      <c r="J8">
        <v>20634</v>
      </c>
      <c r="K8">
        <v>9332.0000000053005</v>
      </c>
      <c r="L8">
        <v>12</v>
      </c>
      <c r="M8">
        <v>0</v>
      </c>
      <c r="N8">
        <v>89</v>
      </c>
      <c r="O8">
        <v>17</v>
      </c>
    </row>
    <row r="9" spans="1:20" x14ac:dyDescent="0.25">
      <c r="A9" s="1">
        <v>43890</v>
      </c>
      <c r="B9" t="s">
        <v>6</v>
      </c>
      <c r="C9">
        <v>27007</v>
      </c>
      <c r="D9">
        <v>316</v>
      </c>
      <c r="E9">
        <v>14.0000000000281</v>
      </c>
      <c r="F9">
        <v>1361</v>
      </c>
      <c r="G9">
        <v>18</v>
      </c>
      <c r="H9">
        <v>1</v>
      </c>
      <c r="I9">
        <v>70</v>
      </c>
      <c r="J9">
        <v>20164</v>
      </c>
      <c r="K9">
        <v>8623.0000000224809</v>
      </c>
      <c r="L9">
        <v>10</v>
      </c>
      <c r="M9">
        <v>0</v>
      </c>
      <c r="N9">
        <v>90</v>
      </c>
      <c r="O9">
        <v>96.822270000000003</v>
      </c>
    </row>
    <row r="10" spans="1:20" x14ac:dyDescent="0.25">
      <c r="A10" s="1">
        <v>43921</v>
      </c>
      <c r="B10" t="s">
        <v>10</v>
      </c>
      <c r="C10">
        <v>29244</v>
      </c>
      <c r="D10">
        <v>306</v>
      </c>
      <c r="E10">
        <v>23.000000000005699</v>
      </c>
      <c r="F10">
        <v>1435</v>
      </c>
      <c r="G10">
        <v>25</v>
      </c>
      <c r="H10">
        <v>1</v>
      </c>
      <c r="I10">
        <v>77</v>
      </c>
      <c r="J10">
        <v>19319</v>
      </c>
      <c r="K10">
        <v>11792.0000000321</v>
      </c>
      <c r="L10">
        <v>11</v>
      </c>
      <c r="M10">
        <v>0</v>
      </c>
      <c r="N10">
        <v>101</v>
      </c>
      <c r="O10">
        <v>19</v>
      </c>
    </row>
    <row r="11" spans="1:20" x14ac:dyDescent="0.25">
      <c r="A11" s="1">
        <v>43951</v>
      </c>
      <c r="B11" t="s">
        <v>7</v>
      </c>
      <c r="C11">
        <v>32441</v>
      </c>
      <c r="D11">
        <v>342</v>
      </c>
      <c r="E11">
        <v>23.000000000005699</v>
      </c>
      <c r="F11">
        <v>1346</v>
      </c>
      <c r="G11">
        <v>21</v>
      </c>
      <c r="H11">
        <v>1</v>
      </c>
      <c r="I11">
        <v>77</v>
      </c>
      <c r="J11">
        <v>16284</v>
      </c>
      <c r="K11">
        <v>17966.999999986801</v>
      </c>
      <c r="L11">
        <v>15</v>
      </c>
      <c r="M11">
        <v>0</v>
      </c>
      <c r="N11">
        <v>117</v>
      </c>
      <c r="O11">
        <v>209.97077999999999</v>
      </c>
    </row>
    <row r="12" spans="1:20" x14ac:dyDescent="0.25">
      <c r="A12" s="1">
        <v>43982</v>
      </c>
      <c r="B12" t="s">
        <v>8</v>
      </c>
      <c r="C12">
        <v>45886</v>
      </c>
      <c r="D12">
        <v>351</v>
      </c>
      <c r="E12">
        <v>27.999999999975199</v>
      </c>
      <c r="F12">
        <v>1609</v>
      </c>
      <c r="G12">
        <v>31</v>
      </c>
      <c r="H12">
        <v>1</v>
      </c>
      <c r="I12">
        <v>86</v>
      </c>
      <c r="J12">
        <v>16487</v>
      </c>
      <c r="K12">
        <v>31504.9999999719</v>
      </c>
      <c r="L12">
        <v>17</v>
      </c>
      <c r="M12">
        <v>0</v>
      </c>
      <c r="N12">
        <v>132</v>
      </c>
      <c r="O12">
        <v>486.41410999999999</v>
      </c>
    </row>
    <row r="13" spans="1:20" x14ac:dyDescent="0.25">
      <c r="A13" s="1">
        <v>44012</v>
      </c>
      <c r="B13" t="s">
        <v>10</v>
      </c>
      <c r="C13">
        <v>45727</v>
      </c>
      <c r="D13">
        <v>322</v>
      </c>
      <c r="E13">
        <v>33.0000000000258</v>
      </c>
      <c r="F13">
        <v>1674</v>
      </c>
      <c r="G13">
        <v>36</v>
      </c>
      <c r="H13">
        <v>1</v>
      </c>
      <c r="I13">
        <v>80</v>
      </c>
      <c r="J13">
        <v>17183</v>
      </c>
      <c r="K13">
        <v>30689.999999972901</v>
      </c>
      <c r="L13">
        <v>13</v>
      </c>
      <c r="M13">
        <v>0</v>
      </c>
      <c r="N13">
        <v>199</v>
      </c>
      <c r="O13">
        <v>403.28719000000001</v>
      </c>
    </row>
    <row r="14" spans="1:20" x14ac:dyDescent="0.25">
      <c r="A14" s="1">
        <v>44043</v>
      </c>
      <c r="B14" t="s">
        <v>9</v>
      </c>
      <c r="C14">
        <v>52291</v>
      </c>
      <c r="D14">
        <v>761.00000000027296</v>
      </c>
      <c r="E14">
        <v>29.000000000017799</v>
      </c>
      <c r="F14">
        <v>750.00000000029104</v>
      </c>
      <c r="G14">
        <v>162.99999999980099</v>
      </c>
      <c r="H14">
        <v>1</v>
      </c>
      <c r="I14">
        <v>85.000000000373504</v>
      </c>
      <c r="J14">
        <v>18031</v>
      </c>
      <c r="K14">
        <v>36049.000000040098</v>
      </c>
      <c r="L14">
        <v>40.999999999960799</v>
      </c>
      <c r="M14">
        <v>0</v>
      </c>
      <c r="N14">
        <v>624.99999999983697</v>
      </c>
      <c r="O14">
        <v>197</v>
      </c>
    </row>
    <row r="17" spans="1:21" x14ac:dyDescent="0.25">
      <c r="C17" t="s">
        <v>23</v>
      </c>
      <c r="D17" t="s">
        <v>24</v>
      </c>
      <c r="E17" t="s">
        <v>25</v>
      </c>
      <c r="F17" t="s">
        <v>26</v>
      </c>
      <c r="G17" t="s">
        <v>27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 t="s">
        <v>33</v>
      </c>
      <c r="N17" t="s">
        <v>34</v>
      </c>
      <c r="O17" t="s">
        <v>35</v>
      </c>
    </row>
    <row r="18" spans="1:21" x14ac:dyDescent="0.25">
      <c r="C18" t="s">
        <v>36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</row>
    <row r="19" spans="1:21" x14ac:dyDescent="0.25">
      <c r="A19" s="1">
        <v>43708</v>
      </c>
      <c r="B19" t="s">
        <v>6</v>
      </c>
      <c r="C19">
        <v>52121</v>
      </c>
      <c r="D19">
        <v>477</v>
      </c>
      <c r="E19">
        <v>6</v>
      </c>
      <c r="F19">
        <v>548</v>
      </c>
      <c r="G19">
        <v>34</v>
      </c>
      <c r="H19">
        <v>1</v>
      </c>
      <c r="I19">
        <v>71</v>
      </c>
      <c r="J19">
        <v>19034</v>
      </c>
      <c r="K19" t="s">
        <v>37</v>
      </c>
      <c r="L19">
        <v>14</v>
      </c>
      <c r="M19" t="s">
        <v>37</v>
      </c>
      <c r="N19">
        <v>189</v>
      </c>
      <c r="O19">
        <v>525</v>
      </c>
    </row>
    <row r="20" spans="1:21" x14ac:dyDescent="0.25">
      <c r="A20" s="1">
        <v>43738</v>
      </c>
      <c r="B20" t="s">
        <v>4</v>
      </c>
      <c r="C20">
        <v>47482</v>
      </c>
      <c r="D20">
        <v>510</v>
      </c>
      <c r="E20">
        <v>5</v>
      </c>
      <c r="F20">
        <v>461</v>
      </c>
      <c r="G20">
        <v>24</v>
      </c>
      <c r="H20">
        <v>1</v>
      </c>
      <c r="I20">
        <v>60</v>
      </c>
      <c r="J20">
        <v>18274</v>
      </c>
      <c r="K20" t="s">
        <v>37</v>
      </c>
      <c r="L20">
        <v>13</v>
      </c>
      <c r="M20" t="s">
        <v>37</v>
      </c>
      <c r="N20">
        <v>161</v>
      </c>
      <c r="O20">
        <v>365</v>
      </c>
    </row>
    <row r="21" spans="1:21" x14ac:dyDescent="0.25">
      <c r="A21" s="1">
        <v>43769</v>
      </c>
      <c r="B21" t="s">
        <v>7</v>
      </c>
      <c r="C21">
        <v>42090</v>
      </c>
      <c r="D21">
        <v>539</v>
      </c>
      <c r="E21">
        <v>5</v>
      </c>
      <c r="F21">
        <v>930</v>
      </c>
      <c r="G21">
        <v>28</v>
      </c>
      <c r="H21">
        <v>1</v>
      </c>
      <c r="I21">
        <v>73</v>
      </c>
      <c r="J21">
        <v>18994</v>
      </c>
      <c r="K21" t="s">
        <v>37</v>
      </c>
      <c r="L21">
        <v>11</v>
      </c>
      <c r="M21" t="s">
        <v>37</v>
      </c>
      <c r="N21">
        <v>140</v>
      </c>
      <c r="O21">
        <v>169</v>
      </c>
    </row>
    <row r="22" spans="1:21" x14ac:dyDescent="0.25">
      <c r="A22" s="1">
        <v>43799</v>
      </c>
      <c r="B22" t="s">
        <v>6</v>
      </c>
      <c r="C22">
        <v>30504</v>
      </c>
      <c r="D22">
        <v>468</v>
      </c>
      <c r="E22">
        <v>4</v>
      </c>
      <c r="F22">
        <v>1411</v>
      </c>
      <c r="G22">
        <v>22</v>
      </c>
      <c r="H22">
        <v>1</v>
      </c>
      <c r="I22">
        <v>66</v>
      </c>
      <c r="J22">
        <v>19377</v>
      </c>
      <c r="K22" t="s">
        <v>37</v>
      </c>
      <c r="L22">
        <v>10</v>
      </c>
      <c r="M22" t="s">
        <v>37</v>
      </c>
      <c r="N22">
        <v>112</v>
      </c>
      <c r="O22">
        <v>40</v>
      </c>
    </row>
    <row r="23" spans="1:21" x14ac:dyDescent="0.25">
      <c r="A23" s="1">
        <v>43830</v>
      </c>
      <c r="B23" t="s">
        <v>10</v>
      </c>
      <c r="C23">
        <v>26561</v>
      </c>
      <c r="D23">
        <v>374</v>
      </c>
      <c r="E23">
        <v>4</v>
      </c>
      <c r="F23">
        <v>1441</v>
      </c>
      <c r="G23">
        <v>17</v>
      </c>
      <c r="H23">
        <v>1</v>
      </c>
      <c r="I23">
        <v>78</v>
      </c>
      <c r="J23">
        <v>21626</v>
      </c>
      <c r="K23" t="s">
        <v>37</v>
      </c>
      <c r="L23">
        <v>12</v>
      </c>
      <c r="M23" t="s">
        <v>37</v>
      </c>
      <c r="N23">
        <v>84</v>
      </c>
      <c r="O23">
        <v>18</v>
      </c>
    </row>
    <row r="24" spans="1:21" x14ac:dyDescent="0.25">
      <c r="A24" s="1">
        <v>43861</v>
      </c>
      <c r="B24" t="s">
        <v>9</v>
      </c>
      <c r="C24">
        <v>27959</v>
      </c>
      <c r="D24">
        <v>384</v>
      </c>
      <c r="E24">
        <v>18.999999999997701</v>
      </c>
      <c r="F24">
        <v>1510</v>
      </c>
      <c r="G24">
        <v>19</v>
      </c>
      <c r="H24">
        <v>1</v>
      </c>
      <c r="I24">
        <v>74</v>
      </c>
      <c r="J24">
        <v>20634</v>
      </c>
      <c r="K24">
        <v>9332.9999999748597</v>
      </c>
      <c r="L24">
        <v>12</v>
      </c>
      <c r="M24">
        <v>0</v>
      </c>
      <c r="N24">
        <v>89</v>
      </c>
      <c r="O24">
        <v>17</v>
      </c>
      <c r="U24" t="s">
        <v>39</v>
      </c>
    </row>
    <row r="25" spans="1:21" x14ac:dyDescent="0.25">
      <c r="A25" s="1">
        <v>43890</v>
      </c>
      <c r="B25" t="s">
        <v>6</v>
      </c>
      <c r="C25">
        <v>27007</v>
      </c>
      <c r="D25">
        <v>316</v>
      </c>
      <c r="E25">
        <v>14.0000000000281</v>
      </c>
      <c r="F25">
        <v>1361</v>
      </c>
      <c r="G25">
        <v>18</v>
      </c>
      <c r="H25">
        <v>1</v>
      </c>
      <c r="I25">
        <v>70</v>
      </c>
      <c r="J25">
        <v>20164</v>
      </c>
      <c r="K25">
        <v>8623.0000000224809</v>
      </c>
      <c r="L25">
        <v>10</v>
      </c>
      <c r="M25">
        <v>0</v>
      </c>
      <c r="N25">
        <v>90</v>
      </c>
      <c r="O25">
        <v>96.822270000000003</v>
      </c>
    </row>
    <row r="26" spans="1:21" x14ac:dyDescent="0.25">
      <c r="A26" s="1">
        <v>43921</v>
      </c>
      <c r="B26" t="s">
        <v>10</v>
      </c>
      <c r="C26">
        <v>29244</v>
      </c>
      <c r="D26">
        <v>306</v>
      </c>
      <c r="E26">
        <v>23.000000000005699</v>
      </c>
      <c r="F26">
        <v>1435</v>
      </c>
      <c r="G26">
        <v>25</v>
      </c>
      <c r="H26">
        <v>1</v>
      </c>
      <c r="I26">
        <v>77</v>
      </c>
      <c r="J26">
        <v>19319</v>
      </c>
      <c r="K26">
        <v>10913.000000035599</v>
      </c>
      <c r="L26">
        <v>11</v>
      </c>
      <c r="M26">
        <v>0</v>
      </c>
      <c r="N26">
        <v>101</v>
      </c>
      <c r="O26">
        <v>19</v>
      </c>
    </row>
    <row r="27" spans="1:21" x14ac:dyDescent="0.25">
      <c r="A27" s="1">
        <v>43951</v>
      </c>
      <c r="B27" t="s">
        <v>7</v>
      </c>
      <c r="C27">
        <v>32441</v>
      </c>
      <c r="D27">
        <v>342</v>
      </c>
      <c r="E27">
        <v>23.000000000005699</v>
      </c>
      <c r="F27">
        <v>1346</v>
      </c>
      <c r="G27">
        <v>21</v>
      </c>
      <c r="H27">
        <v>1</v>
      </c>
      <c r="I27">
        <v>77</v>
      </c>
      <c r="J27">
        <v>16284</v>
      </c>
      <c r="K27">
        <v>18792.9999999752</v>
      </c>
      <c r="L27">
        <v>15</v>
      </c>
      <c r="M27">
        <v>0</v>
      </c>
      <c r="N27">
        <v>117</v>
      </c>
      <c r="O27">
        <v>209.97077999999999</v>
      </c>
    </row>
    <row r="28" spans="1:21" x14ac:dyDescent="0.25">
      <c r="A28" s="1">
        <v>43982</v>
      </c>
      <c r="B28" t="s">
        <v>8</v>
      </c>
      <c r="C28">
        <v>45886</v>
      </c>
      <c r="D28">
        <v>351</v>
      </c>
      <c r="E28">
        <v>27.999999999975199</v>
      </c>
      <c r="F28">
        <v>1609</v>
      </c>
      <c r="G28">
        <v>31</v>
      </c>
      <c r="H28">
        <v>1</v>
      </c>
      <c r="I28">
        <v>86</v>
      </c>
      <c r="J28">
        <v>16487</v>
      </c>
      <c r="K28">
        <v>30797.000000039701</v>
      </c>
      <c r="L28">
        <v>17</v>
      </c>
      <c r="M28">
        <v>0</v>
      </c>
      <c r="N28">
        <v>132</v>
      </c>
      <c r="O28">
        <v>486.41410999999999</v>
      </c>
    </row>
    <row r="29" spans="1:21" x14ac:dyDescent="0.25">
      <c r="A29" s="1">
        <v>44012</v>
      </c>
      <c r="B29" t="s">
        <v>10</v>
      </c>
      <c r="C29">
        <v>45727</v>
      </c>
      <c r="D29">
        <v>322</v>
      </c>
      <c r="E29">
        <v>33.0000000000258</v>
      </c>
      <c r="F29">
        <v>1674</v>
      </c>
      <c r="G29">
        <v>36</v>
      </c>
      <c r="H29">
        <v>1</v>
      </c>
      <c r="I29">
        <v>80</v>
      </c>
      <c r="J29">
        <v>17183</v>
      </c>
      <c r="K29">
        <v>30689.999999972901</v>
      </c>
      <c r="L29">
        <v>13</v>
      </c>
      <c r="M29">
        <v>0</v>
      </c>
      <c r="N29">
        <v>199</v>
      </c>
      <c r="O29">
        <v>403.28719000000001</v>
      </c>
    </row>
    <row r="30" spans="1:21" x14ac:dyDescent="0.25">
      <c r="A30" s="1">
        <v>44043</v>
      </c>
      <c r="B30" t="s">
        <v>9</v>
      </c>
      <c r="C30">
        <v>52291</v>
      </c>
      <c r="D30">
        <v>761.00000000027296</v>
      </c>
      <c r="E30">
        <v>29.000000000017799</v>
      </c>
      <c r="F30">
        <v>750.00000000029104</v>
      </c>
      <c r="G30">
        <v>162.99999999980099</v>
      </c>
      <c r="H30">
        <v>1</v>
      </c>
      <c r="I30">
        <v>85.000000000373504</v>
      </c>
      <c r="J30">
        <v>18031</v>
      </c>
      <c r="K30">
        <v>36049.000000040098</v>
      </c>
      <c r="L30">
        <v>40.999999999960799</v>
      </c>
      <c r="M30">
        <v>0</v>
      </c>
      <c r="N30">
        <v>624.99999999983697</v>
      </c>
      <c r="O30">
        <v>197</v>
      </c>
    </row>
    <row r="35" spans="1:21" x14ac:dyDescent="0.25">
      <c r="C35" t="s">
        <v>23</v>
      </c>
      <c r="D35" t="s">
        <v>24</v>
      </c>
      <c r="E35" t="s">
        <v>25</v>
      </c>
      <c r="F35" t="s">
        <v>26</v>
      </c>
      <c r="G35" t="s">
        <v>27</v>
      </c>
      <c r="H35" t="s">
        <v>28</v>
      </c>
      <c r="I35" t="s">
        <v>29</v>
      </c>
      <c r="J35" t="s">
        <v>30</v>
      </c>
      <c r="K35" t="s">
        <v>31</v>
      </c>
      <c r="L35" t="s">
        <v>32</v>
      </c>
      <c r="M35" t="s">
        <v>33</v>
      </c>
      <c r="N35" t="s">
        <v>34</v>
      </c>
      <c r="O35" t="s">
        <v>35</v>
      </c>
    </row>
    <row r="36" spans="1:21" x14ac:dyDescent="0.25">
      <c r="C36" t="s">
        <v>36</v>
      </c>
      <c r="D36" t="s">
        <v>36</v>
      </c>
      <c r="E36" t="s">
        <v>36</v>
      </c>
      <c r="F36" t="s">
        <v>36</v>
      </c>
      <c r="G36" t="s">
        <v>36</v>
      </c>
      <c r="H36" t="s">
        <v>36</v>
      </c>
      <c r="I36" t="s">
        <v>36</v>
      </c>
      <c r="J36" t="s">
        <v>36</v>
      </c>
      <c r="K36" t="s">
        <v>36</v>
      </c>
      <c r="L36" t="s">
        <v>36</v>
      </c>
      <c r="M36" t="s">
        <v>36</v>
      </c>
      <c r="N36" t="s">
        <v>36</v>
      </c>
      <c r="O36" t="s">
        <v>36</v>
      </c>
    </row>
    <row r="37" spans="1:21" x14ac:dyDescent="0.25">
      <c r="A37" s="1">
        <v>43708</v>
      </c>
      <c r="B37" t="s">
        <v>6</v>
      </c>
      <c r="C37">
        <f>C3-C19</f>
        <v>0</v>
      </c>
      <c r="D37">
        <f t="shared" ref="D37:O37" si="0">D3-D19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 t="e">
        <f t="shared" si="0"/>
        <v>#VALUE!</v>
      </c>
      <c r="L37">
        <f t="shared" si="0"/>
        <v>0</v>
      </c>
      <c r="M37" t="e">
        <f t="shared" si="0"/>
        <v>#VALUE!</v>
      </c>
      <c r="N37">
        <f t="shared" si="0"/>
        <v>0</v>
      </c>
      <c r="O37">
        <f t="shared" si="0"/>
        <v>0</v>
      </c>
    </row>
    <row r="38" spans="1:21" x14ac:dyDescent="0.25">
      <c r="A38" s="1">
        <v>43738</v>
      </c>
      <c r="B38" t="s">
        <v>4</v>
      </c>
      <c r="C38">
        <f t="shared" ref="C38:O38" si="1">C4-C20</f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 t="e">
        <f t="shared" si="1"/>
        <v>#VALUE!</v>
      </c>
      <c r="L38">
        <f t="shared" si="1"/>
        <v>0</v>
      </c>
      <c r="M38" t="e">
        <f t="shared" si="1"/>
        <v>#VALUE!</v>
      </c>
      <c r="N38">
        <f t="shared" si="1"/>
        <v>0</v>
      </c>
      <c r="O38">
        <f t="shared" si="1"/>
        <v>0</v>
      </c>
    </row>
    <row r="39" spans="1:21" x14ac:dyDescent="0.25">
      <c r="A39" s="1">
        <v>43769</v>
      </c>
      <c r="B39" t="s">
        <v>7</v>
      </c>
      <c r="C39">
        <f t="shared" ref="C39:O39" si="2">C5-C21</f>
        <v>0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 t="e">
        <f t="shared" si="2"/>
        <v>#VALUE!</v>
      </c>
      <c r="L39">
        <f t="shared" si="2"/>
        <v>0</v>
      </c>
      <c r="M39" t="e">
        <f t="shared" si="2"/>
        <v>#VALUE!</v>
      </c>
      <c r="N39">
        <f t="shared" si="2"/>
        <v>0</v>
      </c>
      <c r="O39">
        <f t="shared" si="2"/>
        <v>0</v>
      </c>
    </row>
    <row r="40" spans="1:21" x14ac:dyDescent="0.25">
      <c r="A40" s="1">
        <v>43799</v>
      </c>
      <c r="B40" t="s">
        <v>6</v>
      </c>
      <c r="C40">
        <f t="shared" ref="C40:O40" si="3">C6-C22</f>
        <v>0</v>
      </c>
      <c r="D40">
        <f t="shared" si="3"/>
        <v>0</v>
      </c>
      <c r="E40">
        <f t="shared" si="3"/>
        <v>0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0</v>
      </c>
      <c r="J40">
        <f t="shared" si="3"/>
        <v>0</v>
      </c>
      <c r="K40" t="e">
        <f t="shared" si="3"/>
        <v>#VALUE!</v>
      </c>
      <c r="L40">
        <f t="shared" si="3"/>
        <v>0</v>
      </c>
      <c r="M40" t="e">
        <f t="shared" si="3"/>
        <v>#VALUE!</v>
      </c>
      <c r="N40">
        <f t="shared" si="3"/>
        <v>0</v>
      </c>
      <c r="O40">
        <f t="shared" si="3"/>
        <v>0</v>
      </c>
    </row>
    <row r="41" spans="1:21" x14ac:dyDescent="0.25">
      <c r="A41" s="1">
        <v>43830</v>
      </c>
      <c r="B41" t="s">
        <v>10</v>
      </c>
      <c r="C41">
        <f t="shared" ref="C41:O41" si="4">C7-C23</f>
        <v>0</v>
      </c>
      <c r="D41">
        <f t="shared" si="4"/>
        <v>0</v>
      </c>
      <c r="E41">
        <f t="shared" si="4"/>
        <v>0</v>
      </c>
      <c r="F41">
        <f t="shared" si="4"/>
        <v>0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 t="e">
        <f t="shared" si="4"/>
        <v>#VALUE!</v>
      </c>
      <c r="L41">
        <f t="shared" si="4"/>
        <v>0</v>
      </c>
      <c r="M41" t="e">
        <f t="shared" si="4"/>
        <v>#VALUE!</v>
      </c>
      <c r="N41">
        <f t="shared" si="4"/>
        <v>0</v>
      </c>
      <c r="O41">
        <f t="shared" si="4"/>
        <v>0</v>
      </c>
      <c r="U41" t="s">
        <v>40</v>
      </c>
    </row>
    <row r="42" spans="1:21" x14ac:dyDescent="0.25">
      <c r="A42" s="1">
        <v>43861</v>
      </c>
      <c r="B42" t="s">
        <v>9</v>
      </c>
      <c r="C42">
        <f t="shared" ref="C42:O42" si="5">C8-C24</f>
        <v>0</v>
      </c>
      <c r="D42">
        <f t="shared" si="5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-0.99999996955921233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0</v>
      </c>
    </row>
    <row r="43" spans="1:21" x14ac:dyDescent="0.25">
      <c r="A43" s="1">
        <v>43890</v>
      </c>
      <c r="B43" t="s">
        <v>6</v>
      </c>
      <c r="C43">
        <f t="shared" ref="C43:O43" si="6">C9-C25</f>
        <v>0</v>
      </c>
      <c r="D43">
        <f t="shared" si="6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6"/>
        <v>0</v>
      </c>
    </row>
    <row r="44" spans="1:21" x14ac:dyDescent="0.25">
      <c r="A44" s="1">
        <v>43921</v>
      </c>
      <c r="B44" t="s">
        <v>10</v>
      </c>
      <c r="C44">
        <f t="shared" ref="C44:O44" si="7">C10-C26</f>
        <v>0</v>
      </c>
      <c r="D44">
        <f t="shared" si="7"/>
        <v>0</v>
      </c>
      <c r="E44">
        <f t="shared" si="7"/>
        <v>0</v>
      </c>
      <c r="F44">
        <f t="shared" si="7"/>
        <v>0</v>
      </c>
      <c r="G44">
        <f t="shared" si="7"/>
        <v>0</v>
      </c>
      <c r="H44">
        <f t="shared" si="7"/>
        <v>0</v>
      </c>
      <c r="I44">
        <f t="shared" si="7"/>
        <v>0</v>
      </c>
      <c r="J44">
        <f t="shared" si="7"/>
        <v>0</v>
      </c>
      <c r="K44">
        <f t="shared" si="7"/>
        <v>878.99999999650026</v>
      </c>
      <c r="L44">
        <f t="shared" si="7"/>
        <v>0</v>
      </c>
      <c r="M44">
        <f t="shared" si="7"/>
        <v>0</v>
      </c>
      <c r="N44">
        <f t="shared" si="7"/>
        <v>0</v>
      </c>
      <c r="O44">
        <f t="shared" si="7"/>
        <v>0</v>
      </c>
    </row>
    <row r="45" spans="1:21" x14ac:dyDescent="0.25">
      <c r="A45" s="1">
        <v>43951</v>
      </c>
      <c r="B45" t="s">
        <v>7</v>
      </c>
      <c r="C45">
        <f t="shared" ref="C45:O45" si="8">C11-C27</f>
        <v>0</v>
      </c>
      <c r="D45">
        <f t="shared" si="8"/>
        <v>0</v>
      </c>
      <c r="E45">
        <f t="shared" si="8"/>
        <v>0</v>
      </c>
      <c r="F45">
        <f t="shared" si="8"/>
        <v>0</v>
      </c>
      <c r="G45">
        <f t="shared" si="8"/>
        <v>0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8"/>
        <v>-825.99999998839849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</row>
    <row r="46" spans="1:21" x14ac:dyDescent="0.25">
      <c r="A46" s="1">
        <v>43982</v>
      </c>
      <c r="B46" t="s">
        <v>8</v>
      </c>
      <c r="C46">
        <f t="shared" ref="C46:O46" si="9">C12-C28</f>
        <v>0</v>
      </c>
      <c r="D46">
        <f t="shared" si="9"/>
        <v>0</v>
      </c>
      <c r="E46">
        <f t="shared" si="9"/>
        <v>0</v>
      </c>
      <c r="F46">
        <f t="shared" si="9"/>
        <v>0</v>
      </c>
      <c r="G46">
        <f t="shared" si="9"/>
        <v>0</v>
      </c>
      <c r="H46">
        <f t="shared" si="9"/>
        <v>0</v>
      </c>
      <c r="I46">
        <f t="shared" si="9"/>
        <v>0</v>
      </c>
      <c r="J46">
        <f t="shared" si="9"/>
        <v>0</v>
      </c>
      <c r="K46">
        <f t="shared" si="9"/>
        <v>707.99999993219899</v>
      </c>
      <c r="L46">
        <f t="shared" si="9"/>
        <v>0</v>
      </c>
      <c r="M46">
        <f t="shared" si="9"/>
        <v>0</v>
      </c>
      <c r="N46">
        <f t="shared" si="9"/>
        <v>0</v>
      </c>
      <c r="O46">
        <f t="shared" si="9"/>
        <v>0</v>
      </c>
    </row>
    <row r="47" spans="1:21" x14ac:dyDescent="0.25">
      <c r="A47" s="1">
        <v>44012</v>
      </c>
      <c r="B47" t="s">
        <v>10</v>
      </c>
      <c r="C47">
        <f t="shared" ref="C47:O47" si="10">C13-C29</f>
        <v>0</v>
      </c>
      <c r="D47">
        <f t="shared" si="10"/>
        <v>0</v>
      </c>
      <c r="E47">
        <f t="shared" si="10"/>
        <v>0</v>
      </c>
      <c r="F47">
        <f t="shared" si="10"/>
        <v>0</v>
      </c>
      <c r="G47">
        <f t="shared" si="10"/>
        <v>0</v>
      </c>
      <c r="H47">
        <f t="shared" si="10"/>
        <v>0</v>
      </c>
      <c r="I47">
        <f t="shared" si="10"/>
        <v>0</v>
      </c>
      <c r="J47">
        <f t="shared" si="10"/>
        <v>0</v>
      </c>
      <c r="K47">
        <f t="shared" si="10"/>
        <v>0</v>
      </c>
      <c r="L47">
        <f t="shared" si="10"/>
        <v>0</v>
      </c>
      <c r="M47">
        <f t="shared" si="10"/>
        <v>0</v>
      </c>
      <c r="N47">
        <f t="shared" si="10"/>
        <v>0</v>
      </c>
      <c r="O47">
        <f t="shared" si="10"/>
        <v>0</v>
      </c>
    </row>
    <row r="48" spans="1:21" x14ac:dyDescent="0.25">
      <c r="A48" s="1">
        <v>44043</v>
      </c>
      <c r="B48" t="s">
        <v>9</v>
      </c>
      <c r="C48">
        <f t="shared" ref="C48:O48" si="11">C14-C30</f>
        <v>0</v>
      </c>
      <c r="D48">
        <f t="shared" si="11"/>
        <v>0</v>
      </c>
      <c r="E48">
        <f t="shared" si="11"/>
        <v>0</v>
      </c>
      <c r="F48">
        <f t="shared" si="11"/>
        <v>0</v>
      </c>
      <c r="G48">
        <f t="shared" si="11"/>
        <v>0</v>
      </c>
      <c r="H48">
        <f t="shared" si="11"/>
        <v>0</v>
      </c>
      <c r="I48">
        <f t="shared" si="11"/>
        <v>0</v>
      </c>
      <c r="J48">
        <f t="shared" si="11"/>
        <v>0</v>
      </c>
      <c r="K48">
        <f t="shared" si="11"/>
        <v>0</v>
      </c>
      <c r="L48">
        <f t="shared" si="11"/>
        <v>0</v>
      </c>
      <c r="M48">
        <f t="shared" si="11"/>
        <v>0</v>
      </c>
      <c r="N48">
        <f t="shared" si="11"/>
        <v>0</v>
      </c>
      <c r="O48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6540-CE1B-4686-8C7C-0CCFADC69AB4}">
  <dimension ref="A1:AF32"/>
  <sheetViews>
    <sheetView tabSelected="1" topLeftCell="O1" workbookViewId="0">
      <selection activeCell="V30" sqref="V30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20.5703125" bestFit="1" customWidth="1"/>
    <col min="4" max="4" width="20.5703125" customWidth="1"/>
    <col min="5" max="5" width="19.42578125" bestFit="1" customWidth="1"/>
    <col min="6" max="6" width="14" bestFit="1" customWidth="1"/>
    <col min="7" max="7" width="15.7109375" bestFit="1" customWidth="1"/>
    <col min="8" max="10" width="15.7109375" customWidth="1"/>
    <col min="12" max="12" width="10.7109375" bestFit="1" customWidth="1"/>
    <col min="13" max="13" width="5.140625" bestFit="1" customWidth="1"/>
    <col min="14" max="14" width="20.5703125" bestFit="1" customWidth="1"/>
    <col min="15" max="15" width="20.5703125" customWidth="1"/>
    <col min="16" max="16" width="19.42578125" bestFit="1" customWidth="1"/>
    <col min="17" max="17" width="14" bestFit="1" customWidth="1"/>
    <col min="18" max="18" width="15.7109375" bestFit="1" customWidth="1"/>
    <col min="19" max="21" width="15.7109375" customWidth="1"/>
    <col min="23" max="23" width="10.7109375" style="8" bestFit="1" customWidth="1"/>
    <col min="24" max="24" width="5.140625" style="8" bestFit="1" customWidth="1"/>
    <col min="25" max="25" width="20.5703125" style="8" bestFit="1" customWidth="1"/>
    <col min="26" max="26" width="20.5703125" style="8" customWidth="1"/>
    <col min="27" max="27" width="19.42578125" style="8" bestFit="1" customWidth="1"/>
    <col min="28" max="28" width="14" style="8" bestFit="1" customWidth="1"/>
    <col min="29" max="29" width="15.7109375" style="8" bestFit="1" customWidth="1"/>
  </cols>
  <sheetData>
    <row r="1" spans="1:32" x14ac:dyDescent="0.25">
      <c r="A1" s="61" t="s">
        <v>0</v>
      </c>
      <c r="B1" s="61"/>
      <c r="C1" s="61"/>
      <c r="D1" s="61"/>
      <c r="E1" s="61"/>
      <c r="F1" s="61"/>
      <c r="G1" s="61"/>
      <c r="H1" s="58"/>
      <c r="I1" s="58"/>
      <c r="J1" s="58"/>
      <c r="L1" s="61" t="s">
        <v>11</v>
      </c>
      <c r="M1" s="61"/>
      <c r="N1" s="61"/>
      <c r="O1" s="61"/>
      <c r="P1" s="61"/>
      <c r="Q1" s="61"/>
      <c r="R1" s="61"/>
      <c r="S1" s="58"/>
      <c r="T1" s="58"/>
      <c r="U1" s="58"/>
      <c r="W1" s="60" t="s">
        <v>12</v>
      </c>
      <c r="X1" s="60"/>
      <c r="Y1" s="60"/>
      <c r="Z1" s="60"/>
      <c r="AA1" s="60"/>
      <c r="AB1" s="60"/>
      <c r="AC1" s="60"/>
    </row>
    <row r="2" spans="1:32" x14ac:dyDescent="0.25">
      <c r="C2" t="s">
        <v>1</v>
      </c>
      <c r="D2" t="s">
        <v>16</v>
      </c>
      <c r="E2" t="s">
        <v>2</v>
      </c>
      <c r="F2" t="s">
        <v>13</v>
      </c>
      <c r="G2" t="s">
        <v>15</v>
      </c>
      <c r="H2" t="s">
        <v>18</v>
      </c>
      <c r="I2" t="s">
        <v>19</v>
      </c>
      <c r="J2" t="s">
        <v>20</v>
      </c>
      <c r="N2" t="s">
        <v>1</v>
      </c>
      <c r="O2" t="s">
        <v>16</v>
      </c>
      <c r="P2" t="s">
        <v>2</v>
      </c>
      <c r="Q2" t="s">
        <v>13</v>
      </c>
      <c r="R2" t="s">
        <v>15</v>
      </c>
      <c r="S2" t="s">
        <v>18</v>
      </c>
      <c r="T2" t="s">
        <v>19</v>
      </c>
      <c r="U2" t="s">
        <v>20</v>
      </c>
      <c r="Y2" s="8" t="s">
        <v>1</v>
      </c>
      <c r="Z2" t="s">
        <v>16</v>
      </c>
      <c r="AA2" s="8" t="s">
        <v>2</v>
      </c>
      <c r="AB2" s="8" t="s">
        <v>13</v>
      </c>
      <c r="AC2" s="8" t="s">
        <v>15</v>
      </c>
      <c r="AD2" t="s">
        <v>18</v>
      </c>
      <c r="AE2" t="s">
        <v>19</v>
      </c>
      <c r="AF2" t="s">
        <v>20</v>
      </c>
    </row>
    <row r="3" spans="1:32" x14ac:dyDescent="0.25">
      <c r="C3" t="s">
        <v>3</v>
      </c>
      <c r="D3" t="s">
        <v>17</v>
      </c>
      <c r="E3" t="s">
        <v>3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N3" t="s">
        <v>3</v>
      </c>
      <c r="O3" t="s">
        <v>17</v>
      </c>
      <c r="P3" t="s">
        <v>3</v>
      </c>
      <c r="Q3" t="s">
        <v>14</v>
      </c>
      <c r="R3" t="s">
        <v>14</v>
      </c>
      <c r="S3" t="s">
        <v>14</v>
      </c>
      <c r="T3" t="s">
        <v>14</v>
      </c>
      <c r="U3" t="s">
        <v>14</v>
      </c>
      <c r="Y3" s="8" t="s">
        <v>3</v>
      </c>
      <c r="Z3" t="s">
        <v>17</v>
      </c>
      <c r="AA3" s="8" t="s">
        <v>3</v>
      </c>
      <c r="AB3" s="8" t="s">
        <v>14</v>
      </c>
      <c r="AC3" s="8" t="s">
        <v>14</v>
      </c>
      <c r="AD3" t="s">
        <v>14</v>
      </c>
      <c r="AE3" t="s">
        <v>14</v>
      </c>
      <c r="AF3" t="s">
        <v>14</v>
      </c>
    </row>
    <row r="4" spans="1:32" x14ac:dyDescent="0.25">
      <c r="A4" s="1">
        <v>44074</v>
      </c>
      <c r="B4" t="s">
        <v>4</v>
      </c>
      <c r="C4" s="2">
        <v>3601.99</v>
      </c>
      <c r="D4" s="2">
        <v>835</v>
      </c>
      <c r="E4" s="2">
        <v>1084.6301525459301</v>
      </c>
      <c r="F4" s="6">
        <v>825213</v>
      </c>
      <c r="G4" s="6">
        <v>136066</v>
      </c>
      <c r="H4" s="6">
        <v>52000</v>
      </c>
      <c r="I4" s="6">
        <v>98995.999999910797</v>
      </c>
      <c r="J4" s="6">
        <v>28599.9011299784</v>
      </c>
      <c r="L4" s="1">
        <v>44074</v>
      </c>
      <c r="M4" t="s">
        <v>4</v>
      </c>
      <c r="N4" s="2">
        <v>3601.9907833483699</v>
      </c>
      <c r="O4" s="2">
        <v>835.00000000000102</v>
      </c>
      <c r="P4" s="2">
        <v>1084.62846643222</v>
      </c>
      <c r="Q4" s="6">
        <v>825213.06211528799</v>
      </c>
      <c r="R4" s="6">
        <v>136066.00000003399</v>
      </c>
      <c r="S4" s="6">
        <v>52000</v>
      </c>
      <c r="T4" s="6">
        <v>98996</v>
      </c>
      <c r="U4" s="6">
        <v>28599.901129993701</v>
      </c>
      <c r="W4" s="9">
        <v>44074</v>
      </c>
      <c r="X4" s="8" t="s">
        <v>4</v>
      </c>
      <c r="Y4" s="10">
        <f>C4-N4</f>
        <v>-7.8334837007787428E-4</v>
      </c>
      <c r="Z4" s="10">
        <f>D4-O4</f>
        <v>-1.0231815394945443E-12</v>
      </c>
      <c r="AA4" s="10">
        <f>E4-P4</f>
        <v>1.6861137100931956E-3</v>
      </c>
      <c r="AB4" s="11">
        <f>F4-Q4</f>
        <v>-6.2115287990309298E-2</v>
      </c>
      <c r="AC4" s="11">
        <f>G4-R4</f>
        <v>-3.3993273973464966E-8</v>
      </c>
      <c r="AD4" s="11">
        <f t="shared" ref="AD4:AF19" si="0">H4-S4</f>
        <v>0</v>
      </c>
      <c r="AE4" s="11">
        <f t="shared" si="0"/>
        <v>-8.9203240349888802E-8</v>
      </c>
      <c r="AF4" s="11">
        <f t="shared" si="0"/>
        <v>-1.5301338862627745E-8</v>
      </c>
    </row>
    <row r="5" spans="1:32" s="4" customFormat="1" x14ac:dyDescent="0.25">
      <c r="A5" s="3">
        <v>44104</v>
      </c>
      <c r="B5" s="4" t="s">
        <v>5</v>
      </c>
      <c r="C5" s="5">
        <v>3599.76</v>
      </c>
      <c r="D5" s="5">
        <v>600.04999999999995</v>
      </c>
      <c r="E5" s="5">
        <v>1084.18033566601</v>
      </c>
      <c r="F5" s="7">
        <v>632041</v>
      </c>
      <c r="G5" s="7">
        <v>123543</v>
      </c>
      <c r="H5" s="7">
        <v>140000</v>
      </c>
      <c r="I5" s="7">
        <v>95803.000000076194</v>
      </c>
      <c r="J5" s="7">
        <v>23986.901129895701</v>
      </c>
      <c r="L5" s="3">
        <v>44104</v>
      </c>
      <c r="M5" s="4" t="s">
        <v>5</v>
      </c>
      <c r="N5" s="5">
        <v>3599.7587220152</v>
      </c>
      <c r="O5" s="5">
        <v>600.04999999999905</v>
      </c>
      <c r="P5" s="5">
        <v>1084.17695999373</v>
      </c>
      <c r="Q5" s="7">
        <v>632041.34189699404</v>
      </c>
      <c r="R5" s="7">
        <v>123543.000000035</v>
      </c>
      <c r="S5" s="7">
        <v>140000</v>
      </c>
      <c r="T5" s="7">
        <v>95803</v>
      </c>
      <c r="U5" s="7">
        <v>23986.901129993701</v>
      </c>
      <c r="W5" s="12">
        <v>44104</v>
      </c>
      <c r="X5" s="13" t="s">
        <v>5</v>
      </c>
      <c r="Y5" s="14">
        <f t="shared" ref="Y5:Y29" si="1">C5-N5</f>
        <v>1.2779848002537619E-3</v>
      </c>
      <c r="Z5" s="14">
        <f t="shared" ref="Z5:Z29" si="2">D5-O5</f>
        <v>9.0949470177292824E-13</v>
      </c>
      <c r="AA5" s="14">
        <f t="shared" ref="AA5:AA29" si="3">E5-P5</f>
        <v>3.3756722800717398E-3</v>
      </c>
      <c r="AB5" s="15">
        <f t="shared" ref="AB5:AB29" si="4">F5-Q5</f>
        <v>-0.34189699403941631</v>
      </c>
      <c r="AC5" s="15">
        <f t="shared" ref="AC5:AC29" si="5">G5-R5</f>
        <v>-3.4997356124222279E-8</v>
      </c>
      <c r="AD5" s="15">
        <f t="shared" si="0"/>
        <v>0</v>
      </c>
      <c r="AE5" s="15">
        <f t="shared" si="0"/>
        <v>7.6193828135728836E-8</v>
      </c>
      <c r="AF5" s="15">
        <f t="shared" si="0"/>
        <v>-9.7999873105436563E-8</v>
      </c>
    </row>
    <row r="6" spans="1:32" x14ac:dyDescent="0.25">
      <c r="A6" s="1">
        <v>44135</v>
      </c>
      <c r="B6" t="s">
        <v>6</v>
      </c>
      <c r="C6" s="2">
        <v>3597.78</v>
      </c>
      <c r="D6" s="2">
        <v>640</v>
      </c>
      <c r="E6" s="2">
        <v>1083.0722328674501</v>
      </c>
      <c r="F6" s="6">
        <v>748506</v>
      </c>
      <c r="G6" s="6">
        <v>78520</v>
      </c>
      <c r="H6" s="6">
        <v>169500</v>
      </c>
      <c r="I6" s="6">
        <v>99464.000000059095</v>
      </c>
      <c r="J6" s="6">
        <v>22747.901130013001</v>
      </c>
      <c r="L6" s="1">
        <v>44135</v>
      </c>
      <c r="M6" t="s">
        <v>6</v>
      </c>
      <c r="N6" s="2">
        <v>3597.7786194108799</v>
      </c>
      <c r="O6" s="2">
        <v>639.99999999999704</v>
      </c>
      <c r="P6" s="2">
        <v>1083.0671521126201</v>
      </c>
      <c r="Q6" s="6">
        <v>748505.88358595804</v>
      </c>
      <c r="R6" s="6">
        <v>78520</v>
      </c>
      <c r="S6" s="6">
        <v>169500</v>
      </c>
      <c r="T6" s="6">
        <v>99464</v>
      </c>
      <c r="U6" s="6">
        <v>22747.901129993701</v>
      </c>
      <c r="W6" s="9">
        <v>44135</v>
      </c>
      <c r="X6" s="8" t="s">
        <v>6</v>
      </c>
      <c r="Y6" s="10">
        <f t="shared" si="1"/>
        <v>1.3805891203446663E-3</v>
      </c>
      <c r="Z6" s="10">
        <f t="shared" si="2"/>
        <v>2.9558577807620168E-12</v>
      </c>
      <c r="AA6" s="10">
        <f t="shared" si="3"/>
        <v>5.0807548300326744E-3</v>
      </c>
      <c r="AB6" s="11">
        <f t="shared" si="4"/>
        <v>0.11641404195688665</v>
      </c>
      <c r="AC6" s="11">
        <f t="shared" si="5"/>
        <v>0</v>
      </c>
      <c r="AD6" s="11">
        <f t="shared" si="0"/>
        <v>0</v>
      </c>
      <c r="AE6" s="11">
        <f t="shared" si="0"/>
        <v>5.9095327742397785E-8</v>
      </c>
      <c r="AF6" s="11">
        <f t="shared" si="0"/>
        <v>1.9299477571621537E-8</v>
      </c>
    </row>
    <row r="7" spans="1:32" x14ac:dyDescent="0.25">
      <c r="A7" s="1">
        <v>44165</v>
      </c>
      <c r="B7" t="s">
        <v>4</v>
      </c>
      <c r="C7" s="2">
        <v>3595.36</v>
      </c>
      <c r="D7" s="2">
        <v>640</v>
      </c>
      <c r="E7" s="2">
        <v>1082.34270101378</v>
      </c>
      <c r="F7" s="6">
        <v>715858</v>
      </c>
      <c r="G7" s="6">
        <v>102269</v>
      </c>
      <c r="H7" s="6">
        <v>163758</v>
      </c>
      <c r="I7" s="6">
        <v>97493.331894926305</v>
      </c>
      <c r="J7" s="6">
        <v>14778.901130001699</v>
      </c>
      <c r="L7" s="1">
        <v>44165</v>
      </c>
      <c r="M7" t="s">
        <v>4</v>
      </c>
      <c r="N7" s="2">
        <v>3595.3561131456399</v>
      </c>
      <c r="O7" s="2">
        <v>640.00000000000205</v>
      </c>
      <c r="P7" s="2">
        <v>1082.3359028069999</v>
      </c>
      <c r="Q7" s="6">
        <v>715858.38353359106</v>
      </c>
      <c r="R7" s="6">
        <v>102268.99999998001</v>
      </c>
      <c r="S7" s="6">
        <v>163758.365830467</v>
      </c>
      <c r="T7" s="6">
        <v>97493.331895000098</v>
      </c>
      <c r="U7" s="6">
        <v>14778.901129993699</v>
      </c>
      <c r="W7" s="9">
        <v>44165</v>
      </c>
      <c r="X7" s="8" t="s">
        <v>4</v>
      </c>
      <c r="Y7" s="10">
        <f t="shared" si="1"/>
        <v>3.886854360189318E-3</v>
      </c>
      <c r="Z7" s="10">
        <f t="shared" si="2"/>
        <v>-2.0463630789890885E-12</v>
      </c>
      <c r="AA7" s="10">
        <f t="shared" si="3"/>
        <v>6.7982067801040102E-3</v>
      </c>
      <c r="AB7" s="11">
        <f t="shared" si="4"/>
        <v>-0.38353359105531126</v>
      </c>
      <c r="AC7" s="11">
        <f t="shared" si="5"/>
        <v>1.9994331523776054E-8</v>
      </c>
      <c r="AD7" s="11">
        <f t="shared" si="0"/>
        <v>-0.36583046699524857</v>
      </c>
      <c r="AE7" s="11">
        <f t="shared" si="0"/>
        <v>-7.3792762123048306E-8</v>
      </c>
      <c r="AF7" s="11">
        <f t="shared" si="0"/>
        <v>7.9999153967946768E-9</v>
      </c>
    </row>
    <row r="8" spans="1:32" s="4" customFormat="1" x14ac:dyDescent="0.25">
      <c r="A8" s="3">
        <v>44196</v>
      </c>
      <c r="B8" s="4" t="s">
        <v>7</v>
      </c>
      <c r="C8" s="5">
        <v>3591.6</v>
      </c>
      <c r="D8" s="5">
        <v>720</v>
      </c>
      <c r="E8" s="5">
        <v>1085.2836972801799</v>
      </c>
      <c r="F8" s="7">
        <v>473820</v>
      </c>
      <c r="G8" s="7">
        <v>106580</v>
      </c>
      <c r="H8" s="7">
        <v>99547</v>
      </c>
      <c r="I8" s="7">
        <v>100664.331894911</v>
      </c>
      <c r="J8" s="7">
        <v>9371.9011299896702</v>
      </c>
      <c r="L8" s="3">
        <v>44196</v>
      </c>
      <c r="M8" s="4" t="s">
        <v>7</v>
      </c>
      <c r="N8" s="5">
        <v>3591.6009933916398</v>
      </c>
      <c r="O8" s="5">
        <v>720.00000000000296</v>
      </c>
      <c r="P8" s="5">
        <v>1085.2753089072201</v>
      </c>
      <c r="Q8" s="7">
        <v>473819.89645399398</v>
      </c>
      <c r="R8" s="7">
        <v>106580.000000024</v>
      </c>
      <c r="S8" s="7">
        <v>99547.365830466893</v>
      </c>
      <c r="T8" s="7">
        <v>100664.331895</v>
      </c>
      <c r="U8" s="7">
        <v>9371.9011299937301</v>
      </c>
      <c r="W8" s="12">
        <v>44196</v>
      </c>
      <c r="X8" s="13" t="s">
        <v>7</v>
      </c>
      <c r="Y8" s="14">
        <f t="shared" si="1"/>
        <v>-9.9339163989498047E-4</v>
      </c>
      <c r="Z8" s="14">
        <f t="shared" si="2"/>
        <v>-2.9558577807620168E-12</v>
      </c>
      <c r="AA8" s="14">
        <f t="shared" si="3"/>
        <v>8.3883729598710488E-3</v>
      </c>
      <c r="AB8" s="15">
        <f t="shared" si="4"/>
        <v>0.1035460060229525</v>
      </c>
      <c r="AC8" s="15">
        <f t="shared" si="5"/>
        <v>-2.3996108211576939E-8</v>
      </c>
      <c r="AD8" s="15">
        <f t="shared" si="0"/>
        <v>-0.36583046689338516</v>
      </c>
      <c r="AE8" s="15">
        <f t="shared" si="0"/>
        <v>-8.8999513536691666E-8</v>
      </c>
      <c r="AF8" s="15">
        <f t="shared" si="0"/>
        <v>-4.0599843487143517E-9</v>
      </c>
    </row>
    <row r="9" spans="1:32" x14ac:dyDescent="0.25">
      <c r="A9" s="1">
        <v>44227</v>
      </c>
      <c r="B9" t="s">
        <v>8</v>
      </c>
      <c r="C9" s="2">
        <v>3586.28</v>
      </c>
      <c r="D9" s="2">
        <v>860</v>
      </c>
      <c r="E9" s="2">
        <v>1089.6237231561699</v>
      </c>
      <c r="F9" s="6">
        <v>518518</v>
      </c>
      <c r="G9" s="6">
        <v>113141</v>
      </c>
      <c r="H9" s="6">
        <v>86022</v>
      </c>
      <c r="I9" s="6">
        <v>93847.666666653895</v>
      </c>
      <c r="J9" s="6">
        <v>10570.223105647599</v>
      </c>
      <c r="L9" s="1">
        <v>44227</v>
      </c>
      <c r="M9" t="s">
        <v>8</v>
      </c>
      <c r="N9" s="2">
        <v>3586.28072428107</v>
      </c>
      <c r="O9" s="2">
        <v>860.00000000000296</v>
      </c>
      <c r="P9" s="2">
        <v>1089.61549878288</v>
      </c>
      <c r="Q9" s="6">
        <v>518517.77750649798</v>
      </c>
      <c r="R9" s="6">
        <v>113140.56997013099</v>
      </c>
      <c r="S9" s="6">
        <v>86021.965661897499</v>
      </c>
      <c r="T9" s="6">
        <v>93847.666666666802</v>
      </c>
      <c r="U9" s="6">
        <v>10570.223105651599</v>
      </c>
      <c r="W9" s="9">
        <v>44227</v>
      </c>
      <c r="X9" s="8" t="s">
        <v>8</v>
      </c>
      <c r="Y9" s="10">
        <f t="shared" si="1"/>
        <v>-7.2428106977895368E-4</v>
      </c>
      <c r="Z9" s="10">
        <f t="shared" si="2"/>
        <v>-2.9558577807620168E-12</v>
      </c>
      <c r="AA9" s="10">
        <f t="shared" si="3"/>
        <v>8.2243732899769384E-3</v>
      </c>
      <c r="AB9" s="11">
        <f t="shared" si="4"/>
        <v>0.22249350202037022</v>
      </c>
      <c r="AC9" s="11">
        <f t="shared" si="5"/>
        <v>0.43002986900683027</v>
      </c>
      <c r="AD9" s="11">
        <f t="shared" si="0"/>
        <v>3.4338102501351386E-2</v>
      </c>
      <c r="AE9" s="11">
        <f t="shared" si="0"/>
        <v>-1.2907548807561398E-8</v>
      </c>
      <c r="AF9" s="11">
        <f t="shared" si="0"/>
        <v>-3.9999576983973384E-9</v>
      </c>
    </row>
    <row r="10" spans="1:32" x14ac:dyDescent="0.25">
      <c r="A10" s="1">
        <v>44255</v>
      </c>
      <c r="B10" t="s">
        <v>8</v>
      </c>
      <c r="C10" s="2">
        <v>3581.82</v>
      </c>
      <c r="D10" s="2">
        <v>750</v>
      </c>
      <c r="E10" s="2">
        <v>1092.79687965879</v>
      </c>
      <c r="F10" s="6">
        <v>518981</v>
      </c>
      <c r="G10" s="6">
        <v>135767</v>
      </c>
      <c r="H10" s="6">
        <v>80846</v>
      </c>
      <c r="I10" s="6">
        <v>20736.666666626301</v>
      </c>
      <c r="J10" s="6">
        <v>10650.479754865901</v>
      </c>
      <c r="L10" s="1">
        <v>44255</v>
      </c>
      <c r="M10" t="s">
        <v>8</v>
      </c>
      <c r="N10" s="2">
        <v>3581.8199118083198</v>
      </c>
      <c r="O10" s="2">
        <v>750</v>
      </c>
      <c r="P10" s="2">
        <v>1092.7887624827799</v>
      </c>
      <c r="Q10" s="6">
        <v>518981.44294144399</v>
      </c>
      <c r="R10" s="6">
        <v>135767.47991919899</v>
      </c>
      <c r="S10" s="6">
        <v>80846.047180038702</v>
      </c>
      <c r="T10" s="6">
        <v>20736.666666666701</v>
      </c>
      <c r="U10" s="6">
        <v>10650.4797548713</v>
      </c>
      <c r="W10" s="9">
        <v>44255</v>
      </c>
      <c r="X10" s="8" t="s">
        <v>8</v>
      </c>
      <c r="Y10" s="10">
        <f t="shared" si="1"/>
        <v>8.8191680333693512E-5</v>
      </c>
      <c r="Z10" s="10">
        <f t="shared" si="2"/>
        <v>0</v>
      </c>
      <c r="AA10" s="10">
        <f t="shared" si="3"/>
        <v>8.1171760100460233E-3</v>
      </c>
      <c r="AB10" s="11">
        <f t="shared" si="4"/>
        <v>-0.4429414439946413</v>
      </c>
      <c r="AC10" s="11">
        <f t="shared" si="5"/>
        <v>-0.47991919898777269</v>
      </c>
      <c r="AD10" s="11">
        <f t="shared" si="0"/>
        <v>-4.7180038702208549E-2</v>
      </c>
      <c r="AE10" s="11">
        <f t="shared" si="0"/>
        <v>-4.0399754652753472E-8</v>
      </c>
      <c r="AF10" s="11">
        <f t="shared" si="0"/>
        <v>-5.398760549724102E-9</v>
      </c>
    </row>
    <row r="11" spans="1:32" x14ac:dyDescent="0.25">
      <c r="A11" s="1">
        <v>44286</v>
      </c>
      <c r="B11" t="s">
        <v>5</v>
      </c>
      <c r="C11" s="2">
        <v>3578.05</v>
      </c>
      <c r="D11" s="2">
        <v>800</v>
      </c>
      <c r="E11" s="2">
        <v>1091.46538346785</v>
      </c>
      <c r="F11" s="6">
        <v>967520</v>
      </c>
      <c r="G11" s="6">
        <v>179361</v>
      </c>
      <c r="H11" s="6">
        <v>164693</v>
      </c>
      <c r="I11" s="6">
        <v>89676.666666717894</v>
      </c>
      <c r="J11" s="6">
        <v>14856.7729808228</v>
      </c>
      <c r="L11" s="1">
        <v>44286</v>
      </c>
      <c r="M11" t="s">
        <v>5</v>
      </c>
      <c r="N11" s="2">
        <v>3578.0459596639898</v>
      </c>
      <c r="O11" s="2">
        <v>800.00000000000296</v>
      </c>
      <c r="P11" s="2">
        <v>1091.4572280114701</v>
      </c>
      <c r="Q11" s="6">
        <v>967520.44428775006</v>
      </c>
      <c r="R11" s="6">
        <v>179361.26349244299</v>
      </c>
      <c r="S11" s="6">
        <v>164693.12216028801</v>
      </c>
      <c r="T11" s="6">
        <v>89676.666666666701</v>
      </c>
      <c r="U11" s="6">
        <v>14856.772980817501</v>
      </c>
      <c r="W11" s="9">
        <v>44286</v>
      </c>
      <c r="X11" s="8" t="s">
        <v>5</v>
      </c>
      <c r="Y11" s="10">
        <f t="shared" si="1"/>
        <v>4.0403360103482555E-3</v>
      </c>
      <c r="Z11" s="10">
        <f t="shared" si="2"/>
        <v>-2.9558577807620168E-12</v>
      </c>
      <c r="AA11" s="10">
        <f t="shared" si="3"/>
        <v>8.1554563798817981E-3</v>
      </c>
      <c r="AB11" s="11">
        <f t="shared" si="4"/>
        <v>-0.44428775005508214</v>
      </c>
      <c r="AC11" s="11">
        <f t="shared" si="5"/>
        <v>-0.26349244298762642</v>
      </c>
      <c r="AD11" s="11">
        <f t="shared" si="0"/>
        <v>-0.12216028801049106</v>
      </c>
      <c r="AE11" s="11">
        <f t="shared" si="0"/>
        <v>5.1193637773394585E-8</v>
      </c>
      <c r="AF11" s="11">
        <f t="shared" si="0"/>
        <v>5.2987161325290799E-9</v>
      </c>
    </row>
    <row r="12" spans="1:32" x14ac:dyDescent="0.25">
      <c r="A12" s="1">
        <v>44316</v>
      </c>
      <c r="B12" t="s">
        <v>9</v>
      </c>
      <c r="C12" s="2">
        <v>3577.24</v>
      </c>
      <c r="D12" s="2">
        <v>710</v>
      </c>
      <c r="E12" s="2">
        <v>1088.05658025919</v>
      </c>
      <c r="F12" s="6">
        <v>1031822</v>
      </c>
      <c r="G12" s="6">
        <v>166222</v>
      </c>
      <c r="H12" s="6">
        <v>158482</v>
      </c>
      <c r="I12" s="6">
        <v>87182.666666673002</v>
      </c>
      <c r="J12" s="6">
        <v>21043.293425406799</v>
      </c>
      <c r="L12" s="1">
        <v>44316</v>
      </c>
      <c r="M12" t="s">
        <v>9</v>
      </c>
      <c r="N12" s="2">
        <v>3577.2445718753202</v>
      </c>
      <c r="O12" s="2">
        <v>710.00000000000296</v>
      </c>
      <c r="P12" s="2">
        <v>1088.0483390137399</v>
      </c>
      <c r="Q12" s="6">
        <v>1031821.5454496701</v>
      </c>
      <c r="R12" s="6">
        <v>166221.93267248699</v>
      </c>
      <c r="S12" s="6">
        <v>158482.19525867401</v>
      </c>
      <c r="T12" s="6">
        <v>87182.666666666701</v>
      </c>
      <c r="U12" s="6">
        <v>21043.293425405602</v>
      </c>
      <c r="W12" s="9">
        <v>44316</v>
      </c>
      <c r="X12" s="8" t="s">
        <v>9</v>
      </c>
      <c r="Y12" s="10">
        <f t="shared" si="1"/>
        <v>-4.5718753203800588E-3</v>
      </c>
      <c r="Z12" s="10">
        <f t="shared" si="2"/>
        <v>-2.9558577807620168E-12</v>
      </c>
      <c r="AA12" s="10">
        <f t="shared" si="3"/>
        <v>8.2412454501081811E-3</v>
      </c>
      <c r="AB12" s="11">
        <f t="shared" si="4"/>
        <v>0.45455032994505018</v>
      </c>
      <c r="AC12" s="11">
        <f t="shared" si="5"/>
        <v>6.7327513010241091E-2</v>
      </c>
      <c r="AD12" s="11">
        <f t="shared" si="0"/>
        <v>-0.19525867400807329</v>
      </c>
      <c r="AE12" s="11">
        <f t="shared" si="0"/>
        <v>6.3009792938828468E-9</v>
      </c>
      <c r="AF12" s="11">
        <f t="shared" si="0"/>
        <v>1.1968950275331736E-9</v>
      </c>
    </row>
    <row r="13" spans="1:32" x14ac:dyDescent="0.25">
      <c r="A13" s="1">
        <v>44347</v>
      </c>
      <c r="B13" t="s">
        <v>4</v>
      </c>
      <c r="C13" s="2">
        <v>3583.59</v>
      </c>
      <c r="D13" s="2">
        <v>710</v>
      </c>
      <c r="E13" s="2">
        <v>1084.6794570669299</v>
      </c>
      <c r="F13" s="6">
        <v>992282</v>
      </c>
      <c r="G13" s="6">
        <v>140779</v>
      </c>
      <c r="H13" s="6">
        <v>166764</v>
      </c>
      <c r="I13" s="6">
        <v>78435.666666717094</v>
      </c>
      <c r="J13" s="6">
        <v>27429.188282873802</v>
      </c>
      <c r="L13" s="1">
        <v>44347</v>
      </c>
      <c r="M13" t="s">
        <v>4</v>
      </c>
      <c r="N13" s="2">
        <v>3583.59407784528</v>
      </c>
      <c r="O13" s="2">
        <v>710</v>
      </c>
      <c r="P13" s="2">
        <v>1084.67111239216</v>
      </c>
      <c r="Q13" s="6">
        <v>992281.52537977602</v>
      </c>
      <c r="R13" s="6">
        <v>140778.50333723301</v>
      </c>
      <c r="S13" s="6">
        <v>166764.01538288101</v>
      </c>
      <c r="T13" s="6">
        <v>78435.666666666701</v>
      </c>
      <c r="U13" s="6">
        <v>27429.188282792202</v>
      </c>
      <c r="W13" s="9">
        <v>44347</v>
      </c>
      <c r="X13" s="8" t="s">
        <v>4</v>
      </c>
      <c r="Y13" s="10">
        <f t="shared" si="1"/>
        <v>-4.077845279880421E-3</v>
      </c>
      <c r="Z13" s="10">
        <f t="shared" si="2"/>
        <v>0</v>
      </c>
      <c r="AA13" s="10">
        <f t="shared" si="3"/>
        <v>8.3446747698872059E-3</v>
      </c>
      <c r="AB13" s="11">
        <f t="shared" si="4"/>
        <v>0.4746202239766717</v>
      </c>
      <c r="AC13" s="11">
        <f t="shared" si="5"/>
        <v>0.49666276699281298</v>
      </c>
      <c r="AD13" s="11">
        <f t="shared" si="0"/>
        <v>-1.5382881014375016E-2</v>
      </c>
      <c r="AE13" s="11">
        <f t="shared" si="0"/>
        <v>5.0393282435834408E-8</v>
      </c>
      <c r="AF13" s="11">
        <f t="shared" si="0"/>
        <v>8.1599864643067122E-8</v>
      </c>
    </row>
    <row r="14" spans="1:32" x14ac:dyDescent="0.25">
      <c r="A14" s="1">
        <v>44377</v>
      </c>
      <c r="B14" t="s">
        <v>5</v>
      </c>
      <c r="C14" s="2">
        <v>3596.93</v>
      </c>
      <c r="D14" s="2">
        <v>750</v>
      </c>
      <c r="E14" s="2">
        <v>1081.8917409908099</v>
      </c>
      <c r="F14" s="6">
        <v>946635</v>
      </c>
      <c r="G14" s="6">
        <v>150485</v>
      </c>
      <c r="H14" s="6">
        <v>95338</v>
      </c>
      <c r="I14" s="6">
        <v>75852.666666641104</v>
      </c>
      <c r="J14" s="6">
        <v>27521.272227658399</v>
      </c>
      <c r="L14" s="1">
        <v>44377</v>
      </c>
      <c r="M14" t="s">
        <v>5</v>
      </c>
      <c r="N14" s="2">
        <v>3596.9318232119399</v>
      </c>
      <c r="O14" s="2">
        <v>750.00000000000102</v>
      </c>
      <c r="P14" s="2">
        <v>1081.88330953881</v>
      </c>
      <c r="Q14" s="6">
        <v>946635.25495365204</v>
      </c>
      <c r="R14" s="6">
        <v>150484.924352906</v>
      </c>
      <c r="S14" s="6">
        <v>95337.917822777701</v>
      </c>
      <c r="T14" s="6">
        <v>75852.666666666701</v>
      </c>
      <c r="U14" s="6">
        <v>27521.272227686299</v>
      </c>
      <c r="W14" s="9">
        <v>44377</v>
      </c>
      <c r="X14" s="8" t="s">
        <v>5</v>
      </c>
      <c r="Y14" s="10">
        <f t="shared" si="1"/>
        <v>-1.8232119400636293E-3</v>
      </c>
      <c r="Z14" s="10">
        <f t="shared" si="2"/>
        <v>-1.0231815394945443E-12</v>
      </c>
      <c r="AA14" s="10">
        <f t="shared" si="3"/>
        <v>8.431451999967976E-3</v>
      </c>
      <c r="AB14" s="11">
        <f t="shared" si="4"/>
        <v>-0.25495365203823894</v>
      </c>
      <c r="AC14" s="11">
        <f t="shared" si="5"/>
        <v>7.564709399593994E-2</v>
      </c>
      <c r="AD14" s="11">
        <f t="shared" si="0"/>
        <v>8.217722229892388E-2</v>
      </c>
      <c r="AE14" s="11">
        <f t="shared" si="0"/>
        <v>-2.5596818886697292E-8</v>
      </c>
      <c r="AF14" s="11">
        <f t="shared" si="0"/>
        <v>-2.7899659471586347E-8</v>
      </c>
    </row>
    <row r="15" spans="1:32" x14ac:dyDescent="0.25">
      <c r="A15" s="1">
        <v>44408</v>
      </c>
      <c r="B15" t="s">
        <v>6</v>
      </c>
      <c r="C15" s="2">
        <v>3595.19</v>
      </c>
      <c r="D15" s="2">
        <v>850</v>
      </c>
      <c r="E15" s="2">
        <v>1081.9095217158799</v>
      </c>
      <c r="F15" s="6">
        <v>826613</v>
      </c>
      <c r="G15" s="6">
        <v>161400</v>
      </c>
      <c r="H15" s="6">
        <v>47721</v>
      </c>
      <c r="I15" s="6">
        <v>78663.666666594494</v>
      </c>
      <c r="J15" s="6">
        <v>28006.191350299501</v>
      </c>
      <c r="L15" s="1">
        <v>44408</v>
      </c>
      <c r="M15" t="s">
        <v>6</v>
      </c>
      <c r="N15" s="2">
        <v>3595.1865715263698</v>
      </c>
      <c r="O15" s="2">
        <v>849.99999999999898</v>
      </c>
      <c r="P15" s="2">
        <v>1081.9011143606001</v>
      </c>
      <c r="Q15" s="6">
        <v>826612.65215723403</v>
      </c>
      <c r="R15" s="6">
        <v>161399.83758928199</v>
      </c>
      <c r="S15" s="6">
        <v>47720.519449375497</v>
      </c>
      <c r="T15" s="6">
        <v>78663.666666666701</v>
      </c>
      <c r="U15" s="6">
        <v>28006.191350340101</v>
      </c>
      <c r="W15" s="9">
        <v>44408</v>
      </c>
      <c r="X15" s="8" t="s">
        <v>6</v>
      </c>
      <c r="Y15" s="10">
        <f t="shared" si="1"/>
        <v>3.4284736302652163E-3</v>
      </c>
      <c r="Z15" s="10">
        <f t="shared" si="2"/>
        <v>1.0231815394945443E-12</v>
      </c>
      <c r="AA15" s="10">
        <f t="shared" si="3"/>
        <v>8.4073552798145101E-3</v>
      </c>
      <c r="AB15" s="11">
        <f t="shared" si="4"/>
        <v>0.34784276597201824</v>
      </c>
      <c r="AC15" s="11">
        <f t="shared" si="5"/>
        <v>0.16241071801050566</v>
      </c>
      <c r="AD15" s="11">
        <f t="shared" si="0"/>
        <v>0.48055062450293917</v>
      </c>
      <c r="AE15" s="11">
        <f t="shared" si="0"/>
        <v>-7.2206603363156319E-8</v>
      </c>
      <c r="AF15" s="11">
        <f t="shared" si="0"/>
        <v>-4.0599843487143517E-8</v>
      </c>
    </row>
    <row r="16" spans="1:32" x14ac:dyDescent="0.25">
      <c r="A16" s="1">
        <v>44439</v>
      </c>
      <c r="B16" t="s">
        <v>10</v>
      </c>
      <c r="C16" s="2">
        <v>3590.48</v>
      </c>
      <c r="D16" s="2">
        <v>900</v>
      </c>
      <c r="E16" s="2">
        <v>1083.09653579068</v>
      </c>
      <c r="F16" s="6">
        <v>785084</v>
      </c>
      <c r="G16" s="6">
        <v>127605</v>
      </c>
      <c r="H16" s="6">
        <v>47721</v>
      </c>
      <c r="I16" s="6">
        <v>78663.666666594494</v>
      </c>
      <c r="J16" s="6">
        <v>28476.748756777499</v>
      </c>
      <c r="L16" s="1">
        <v>44439</v>
      </c>
      <c r="M16" t="s">
        <v>10</v>
      </c>
      <c r="N16" s="2">
        <v>3590.4758525976499</v>
      </c>
      <c r="O16" s="2">
        <v>900.00000000000205</v>
      </c>
      <c r="P16" s="2">
        <v>1083.0882077671299</v>
      </c>
      <c r="Q16" s="6">
        <v>785084.41303552699</v>
      </c>
      <c r="R16" s="6">
        <v>127605.019132897</v>
      </c>
      <c r="S16" s="6">
        <v>47720.519449375497</v>
      </c>
      <c r="T16" s="6">
        <v>78663.666666666701</v>
      </c>
      <c r="U16" s="6">
        <v>28476.748756817698</v>
      </c>
      <c r="W16" s="9">
        <v>44439</v>
      </c>
      <c r="X16" s="8" t="s">
        <v>10</v>
      </c>
      <c r="Y16" s="10">
        <f t="shared" si="1"/>
        <v>4.1474023500995827E-3</v>
      </c>
      <c r="Z16" s="10">
        <f t="shared" si="2"/>
        <v>-2.0463630789890885E-12</v>
      </c>
      <c r="AA16" s="10">
        <f t="shared" si="3"/>
        <v>8.3280235501206334E-3</v>
      </c>
      <c r="AB16" s="11">
        <f t="shared" si="4"/>
        <v>-0.41303552698809654</v>
      </c>
      <c r="AC16" s="11">
        <f t="shared" si="5"/>
        <v>-1.9132896995870396E-2</v>
      </c>
      <c r="AD16" s="11">
        <f t="shared" si="0"/>
        <v>0.48055062450293917</v>
      </c>
      <c r="AE16" s="11">
        <f t="shared" si="0"/>
        <v>-7.2206603363156319E-8</v>
      </c>
      <c r="AF16" s="11">
        <f t="shared" si="0"/>
        <v>-4.0199665818363428E-8</v>
      </c>
    </row>
    <row r="17" spans="1:32" s="4" customFormat="1" x14ac:dyDescent="0.25">
      <c r="A17" s="3">
        <v>44469</v>
      </c>
      <c r="B17" s="4" t="s">
        <v>7</v>
      </c>
      <c r="C17" s="5">
        <v>3587.57</v>
      </c>
      <c r="D17" s="5">
        <v>670</v>
      </c>
      <c r="E17" s="5">
        <v>1082.5209061548501</v>
      </c>
      <c r="F17" s="7">
        <v>712716</v>
      </c>
      <c r="G17" s="7">
        <v>124009</v>
      </c>
      <c r="H17" s="7">
        <v>135709</v>
      </c>
      <c r="I17" s="7">
        <v>60337.666666763798</v>
      </c>
      <c r="J17" s="7">
        <v>24583.034059359499</v>
      </c>
      <c r="L17" s="3">
        <v>44469</v>
      </c>
      <c r="M17" s="4" t="s">
        <v>7</v>
      </c>
      <c r="N17" s="5">
        <v>3587.5722571470001</v>
      </c>
      <c r="O17" s="5">
        <v>669.99999999999795</v>
      </c>
      <c r="P17" s="5">
        <v>1082.51257895852</v>
      </c>
      <c r="Q17" s="7">
        <v>712715.59411926998</v>
      </c>
      <c r="R17" s="7">
        <v>124008.88650078099</v>
      </c>
      <c r="S17" s="7">
        <v>135709.38087481001</v>
      </c>
      <c r="T17" s="7">
        <v>60337.666666666701</v>
      </c>
      <c r="U17" s="7">
        <v>24583.034059411399</v>
      </c>
      <c r="W17" s="12">
        <v>44469</v>
      </c>
      <c r="X17" s="13" t="s">
        <v>7</v>
      </c>
      <c r="Y17" s="14">
        <f t="shared" si="1"/>
        <v>-2.2571469999093097E-3</v>
      </c>
      <c r="Z17" s="14">
        <f t="shared" si="2"/>
        <v>2.0463630789890885E-12</v>
      </c>
      <c r="AA17" s="14">
        <f t="shared" si="3"/>
        <v>8.3271963301285723E-3</v>
      </c>
      <c r="AB17" s="15">
        <f t="shared" si="4"/>
        <v>0.40588073001708835</v>
      </c>
      <c r="AC17" s="15">
        <f t="shared" si="5"/>
        <v>0.11349921900546178</v>
      </c>
      <c r="AD17" s="15">
        <f t="shared" si="0"/>
        <v>-0.38087481001275592</v>
      </c>
      <c r="AE17" s="15">
        <f t="shared" si="0"/>
        <v>9.7097654361277819E-8</v>
      </c>
      <c r="AF17" s="15">
        <f t="shared" si="0"/>
        <v>-5.1899405661970377E-8</v>
      </c>
    </row>
    <row r="18" spans="1:32" x14ac:dyDescent="0.25">
      <c r="A18" s="1">
        <v>44500</v>
      </c>
      <c r="B18" t="s">
        <v>8</v>
      </c>
      <c r="C18" s="2">
        <v>3585.85</v>
      </c>
      <c r="D18" s="2">
        <v>640</v>
      </c>
      <c r="E18" s="2">
        <v>1083.95182449147</v>
      </c>
      <c r="F18" s="6">
        <v>520528</v>
      </c>
      <c r="G18" s="6">
        <v>88279</v>
      </c>
      <c r="H18" s="6">
        <v>167799</v>
      </c>
      <c r="I18" s="6">
        <v>46619.666666664503</v>
      </c>
      <c r="J18" s="6">
        <v>23522.801482902501</v>
      </c>
      <c r="L18" s="1">
        <v>44500</v>
      </c>
      <c r="M18" t="s">
        <v>8</v>
      </c>
      <c r="N18" s="2">
        <v>3585.85127541272</v>
      </c>
      <c r="O18" s="2">
        <v>639.99999999999704</v>
      </c>
      <c r="P18" s="2">
        <v>1083.9435478923201</v>
      </c>
      <c r="Q18" s="6">
        <v>520527.70266180002</v>
      </c>
      <c r="R18" s="6">
        <v>88278.672327498905</v>
      </c>
      <c r="S18" s="6">
        <v>167799.02380263599</v>
      </c>
      <c r="T18" s="6">
        <v>46619.666666666701</v>
      </c>
      <c r="U18" s="6">
        <v>23522.801482877399</v>
      </c>
      <c r="W18" s="9">
        <v>44500</v>
      </c>
      <c r="X18" s="8" t="s">
        <v>8</v>
      </c>
      <c r="Y18" s="10">
        <f t="shared" si="1"/>
        <v>-1.2754127201333176E-3</v>
      </c>
      <c r="Z18" s="10">
        <f t="shared" si="2"/>
        <v>2.9558577807620168E-12</v>
      </c>
      <c r="AA18" s="10">
        <f t="shared" si="3"/>
        <v>8.2765991498945368E-3</v>
      </c>
      <c r="AB18" s="11">
        <f t="shared" si="4"/>
        <v>0.29733819997636601</v>
      </c>
      <c r="AC18" s="11">
        <f t="shared" si="5"/>
        <v>0.3276725010946393</v>
      </c>
      <c r="AD18" s="11">
        <f t="shared" si="0"/>
        <v>-2.3802635987522081E-2</v>
      </c>
      <c r="AE18" s="11">
        <f t="shared" si="0"/>
        <v>-2.1973391994833946E-9</v>
      </c>
      <c r="AF18" s="11">
        <f t="shared" si="0"/>
        <v>2.5102053768932819E-8</v>
      </c>
    </row>
    <row r="19" spans="1:32" x14ac:dyDescent="0.25">
      <c r="A19" s="1">
        <v>44530</v>
      </c>
      <c r="B19" t="s">
        <v>10</v>
      </c>
      <c r="C19" s="2">
        <v>3583.73</v>
      </c>
      <c r="D19" s="2">
        <v>640</v>
      </c>
      <c r="E19" s="2">
        <v>1084.05099563976</v>
      </c>
      <c r="F19" s="6">
        <v>639657</v>
      </c>
      <c r="G19" s="6">
        <v>103900</v>
      </c>
      <c r="H19" s="6">
        <v>161588</v>
      </c>
      <c r="I19" s="6">
        <v>44828.666666610501</v>
      </c>
      <c r="J19" s="6">
        <v>16775.329300589401</v>
      </c>
      <c r="L19" s="1">
        <v>44530</v>
      </c>
      <c r="M19" t="s">
        <v>10</v>
      </c>
      <c r="N19" s="2">
        <v>3583.7325564267398</v>
      </c>
      <c r="O19" s="2">
        <v>640.00000000000205</v>
      </c>
      <c r="P19" s="2">
        <v>1084.0427516187401</v>
      </c>
      <c r="Q19" s="6">
        <v>639656.71578436904</v>
      </c>
      <c r="R19" s="6">
        <v>103900.461253398</v>
      </c>
      <c r="S19" s="6">
        <v>161588.09690102201</v>
      </c>
      <c r="T19" s="6">
        <v>44828.666666666701</v>
      </c>
      <c r="U19" s="6">
        <v>16775.329300585301</v>
      </c>
      <c r="W19" s="9">
        <v>44530</v>
      </c>
      <c r="X19" s="8" t="s">
        <v>10</v>
      </c>
      <c r="Y19" s="10">
        <f t="shared" si="1"/>
        <v>-2.556426739829476E-3</v>
      </c>
      <c r="Z19" s="10">
        <f t="shared" si="2"/>
        <v>-2.0463630789890885E-12</v>
      </c>
      <c r="AA19" s="10">
        <f t="shared" si="3"/>
        <v>8.244021019891079E-3</v>
      </c>
      <c r="AB19" s="11">
        <f t="shared" si="4"/>
        <v>0.28421563096344471</v>
      </c>
      <c r="AC19" s="11">
        <f t="shared" si="5"/>
        <v>-0.46125339799618814</v>
      </c>
      <c r="AD19" s="11">
        <f t="shared" si="0"/>
        <v>-9.6901022014208138E-2</v>
      </c>
      <c r="AE19" s="11">
        <f t="shared" si="0"/>
        <v>-5.6199496611952782E-8</v>
      </c>
      <c r="AF19" s="11">
        <f t="shared" si="0"/>
        <v>4.1000021155923605E-9</v>
      </c>
    </row>
    <row r="20" spans="1:32" s="4" customFormat="1" x14ac:dyDescent="0.25">
      <c r="A20" s="3">
        <v>44561</v>
      </c>
      <c r="B20" s="4" t="s">
        <v>9</v>
      </c>
      <c r="C20" s="5">
        <v>3581.02</v>
      </c>
      <c r="D20" s="5">
        <v>720</v>
      </c>
      <c r="E20" s="5">
        <v>1086.90164030184</v>
      </c>
      <c r="F20" s="7">
        <v>477055</v>
      </c>
      <c r="G20" s="7">
        <v>109331</v>
      </c>
      <c r="H20" s="7">
        <v>83950</v>
      </c>
      <c r="I20" s="7">
        <v>46309.666666595003</v>
      </c>
      <c r="J20" s="7">
        <v>12222.6652727455</v>
      </c>
      <c r="L20" s="3">
        <v>44561</v>
      </c>
      <c r="M20" s="4" t="s">
        <v>9</v>
      </c>
      <c r="N20" s="5">
        <v>3581.01983196625</v>
      </c>
      <c r="O20" s="5">
        <v>720.00000000000296</v>
      </c>
      <c r="P20" s="5">
        <v>1086.8934940445499</v>
      </c>
      <c r="Q20" s="7">
        <v>477055.46245457901</v>
      </c>
      <c r="R20" s="7">
        <v>109331.449345741</v>
      </c>
      <c r="S20" s="7">
        <v>83950.196056222907</v>
      </c>
      <c r="T20" s="7">
        <v>46309.666666666701</v>
      </c>
      <c r="U20" s="7">
        <v>12222.665272743499</v>
      </c>
      <c r="W20" s="12">
        <v>44561</v>
      </c>
      <c r="X20" s="13" t="s">
        <v>9</v>
      </c>
      <c r="Y20" s="14">
        <f t="shared" si="1"/>
        <v>1.6803375001472887E-4</v>
      </c>
      <c r="Z20" s="14">
        <f t="shared" si="2"/>
        <v>-2.9558577807620168E-12</v>
      </c>
      <c r="AA20" s="14">
        <f t="shared" si="3"/>
        <v>8.1462572900363739E-3</v>
      </c>
      <c r="AB20" s="15">
        <f t="shared" si="4"/>
        <v>-0.46245457901386544</v>
      </c>
      <c r="AC20" s="15">
        <f t="shared" si="5"/>
        <v>-0.44934574099897873</v>
      </c>
      <c r="AD20" s="15">
        <f t="shared" ref="AD20:AD29" si="6">H20-S20</f>
        <v>-0.19605622290691826</v>
      </c>
      <c r="AE20" s="15">
        <f t="shared" ref="AE20:AE29" si="7">I20-T20</f>
        <v>-7.1697286330163479E-8</v>
      </c>
      <c r="AF20" s="15">
        <f t="shared" ref="AF20:AF29" si="8">J20-U20</f>
        <v>2.0008883439004421E-9</v>
      </c>
    </row>
    <row r="21" spans="1:32" x14ac:dyDescent="0.25">
      <c r="A21" s="1">
        <v>44592</v>
      </c>
      <c r="B21" t="s">
        <v>4</v>
      </c>
      <c r="C21" s="2">
        <v>3576.78</v>
      </c>
      <c r="D21" s="2">
        <v>860</v>
      </c>
      <c r="E21" s="2">
        <v>1091.2014257611499</v>
      </c>
      <c r="F21" s="6">
        <v>519213</v>
      </c>
      <c r="G21" s="6">
        <v>113141</v>
      </c>
      <c r="H21" s="6">
        <v>90547</v>
      </c>
      <c r="I21" s="6">
        <v>89889.333333229501</v>
      </c>
      <c r="J21" s="6">
        <v>10785.3641372036</v>
      </c>
      <c r="L21" s="1">
        <v>44592</v>
      </c>
      <c r="M21" t="s">
        <v>4</v>
      </c>
      <c r="N21" s="2">
        <v>3576.7762995952799</v>
      </c>
      <c r="O21" s="2">
        <v>860.00000000000296</v>
      </c>
      <c r="P21" s="2">
        <v>1091.1934359392701</v>
      </c>
      <c r="Q21" s="6">
        <v>519213.40124185901</v>
      </c>
      <c r="R21" s="6">
        <v>113140.56997013099</v>
      </c>
      <c r="S21" s="6">
        <v>90546.922730428196</v>
      </c>
      <c r="T21" s="6">
        <v>89889.333333333299</v>
      </c>
      <c r="U21" s="6">
        <v>10785.3641372006</v>
      </c>
      <c r="W21" s="9">
        <v>44592</v>
      </c>
      <c r="X21" s="8" t="s">
        <v>4</v>
      </c>
      <c r="Y21" s="10">
        <f t="shared" si="1"/>
        <v>3.7004047203481605E-3</v>
      </c>
      <c r="Z21" s="10">
        <f t="shared" si="2"/>
        <v>-2.9558577807620168E-12</v>
      </c>
      <c r="AA21" s="10">
        <f t="shared" si="3"/>
        <v>7.989821879846204E-3</v>
      </c>
      <c r="AB21" s="11">
        <f t="shared" si="4"/>
        <v>-0.40124185901368037</v>
      </c>
      <c r="AC21" s="11">
        <f t="shared" si="5"/>
        <v>0.43002986900683027</v>
      </c>
      <c r="AD21" s="11">
        <f t="shared" si="6"/>
        <v>7.7269571804208681E-2</v>
      </c>
      <c r="AE21" s="11">
        <f t="shared" si="7"/>
        <v>-1.0379881132394075E-7</v>
      </c>
      <c r="AF21" s="11">
        <f t="shared" si="8"/>
        <v>2.9995135264471173E-9</v>
      </c>
    </row>
    <row r="22" spans="1:32" x14ac:dyDescent="0.25">
      <c r="A22" s="1">
        <v>44620</v>
      </c>
      <c r="B22" t="s">
        <v>4</v>
      </c>
      <c r="C22" s="2">
        <v>3573.55</v>
      </c>
      <c r="D22" s="2">
        <v>750</v>
      </c>
      <c r="E22" s="2">
        <v>1094.34418653543</v>
      </c>
      <c r="F22" s="6">
        <v>519611</v>
      </c>
      <c r="G22" s="6">
        <v>135767</v>
      </c>
      <c r="H22" s="6">
        <v>85342</v>
      </c>
      <c r="I22" s="6">
        <v>16677.333333329199</v>
      </c>
      <c r="J22" s="6">
        <v>10867.254290097701</v>
      </c>
      <c r="L22" s="1">
        <v>44620</v>
      </c>
      <c r="M22" t="s">
        <v>4</v>
      </c>
      <c r="N22" s="2">
        <v>3573.5515514496401</v>
      </c>
      <c r="O22" s="2">
        <v>750</v>
      </c>
      <c r="P22" s="2">
        <v>1094.3363002369699</v>
      </c>
      <c r="Q22" s="6">
        <v>519610.85248594201</v>
      </c>
      <c r="R22" s="6">
        <v>135767.47991919899</v>
      </c>
      <c r="S22" s="6">
        <v>85341.790057870399</v>
      </c>
      <c r="T22" s="6">
        <v>16677.333333333401</v>
      </c>
      <c r="U22" s="6">
        <v>10867.2542900965</v>
      </c>
      <c r="W22" s="9">
        <v>44620</v>
      </c>
      <c r="X22" s="8" t="s">
        <v>4</v>
      </c>
      <c r="Y22" s="10">
        <f t="shared" si="1"/>
        <v>-1.5514496399191557E-3</v>
      </c>
      <c r="Z22" s="10">
        <f t="shared" si="2"/>
        <v>0</v>
      </c>
      <c r="AA22" s="10">
        <f t="shared" si="3"/>
        <v>7.8862984601073549E-3</v>
      </c>
      <c r="AB22" s="11">
        <f t="shared" si="4"/>
        <v>0.14751405798597261</v>
      </c>
      <c r="AC22" s="11">
        <f t="shared" si="5"/>
        <v>-0.47991919898777269</v>
      </c>
      <c r="AD22" s="11">
        <f t="shared" si="6"/>
        <v>0.20994212960067671</v>
      </c>
      <c r="AE22" s="11">
        <f t="shared" si="7"/>
        <v>-4.2018655221909285E-9</v>
      </c>
      <c r="AF22" s="11">
        <f t="shared" si="8"/>
        <v>1.2005330063402653E-9</v>
      </c>
    </row>
    <row r="23" spans="1:32" x14ac:dyDescent="0.25">
      <c r="A23" s="1">
        <v>44651</v>
      </c>
      <c r="B23" t="s">
        <v>7</v>
      </c>
      <c r="C23" s="2">
        <v>3571.26</v>
      </c>
      <c r="D23" s="2">
        <v>800</v>
      </c>
      <c r="E23" s="2">
        <v>1093.0061172867399</v>
      </c>
      <c r="F23" s="6">
        <v>968410</v>
      </c>
      <c r="G23" s="6">
        <v>179361</v>
      </c>
      <c r="H23" s="6">
        <v>169662</v>
      </c>
      <c r="I23" s="6">
        <v>85417.333333356306</v>
      </c>
      <c r="J23" s="6">
        <v>15159.1603034491</v>
      </c>
      <c r="L23" s="1">
        <v>44651</v>
      </c>
      <c r="M23" t="s">
        <v>7</v>
      </c>
      <c r="N23" s="2">
        <v>3571.2629634283799</v>
      </c>
      <c r="O23" s="2">
        <v>800.00000000000296</v>
      </c>
      <c r="P23" s="2">
        <v>1092.99820662194</v>
      </c>
      <c r="Q23" s="6">
        <v>968410.10789268406</v>
      </c>
      <c r="R23" s="6">
        <v>179361.26349244299</v>
      </c>
      <c r="S23" s="6">
        <v>169662.119098556</v>
      </c>
      <c r="T23" s="6">
        <v>85417.333333333299</v>
      </c>
      <c r="U23" s="6">
        <v>15159.1603034534</v>
      </c>
      <c r="W23" s="9">
        <v>44651</v>
      </c>
      <c r="X23" s="8" t="s">
        <v>7</v>
      </c>
      <c r="Y23" s="10">
        <f t="shared" si="1"/>
        <v>-2.9634283796440286E-3</v>
      </c>
      <c r="Z23" s="10">
        <f t="shared" si="2"/>
        <v>-2.9558577807620168E-12</v>
      </c>
      <c r="AA23" s="10">
        <f t="shared" si="3"/>
        <v>7.9106647999651614E-3</v>
      </c>
      <c r="AB23" s="11">
        <f t="shared" si="4"/>
        <v>-0.1078926840564236</v>
      </c>
      <c r="AC23" s="11">
        <f t="shared" si="5"/>
        <v>-0.26349244298762642</v>
      </c>
      <c r="AD23" s="11">
        <f t="shared" si="6"/>
        <v>-0.1190985559951514</v>
      </c>
      <c r="AE23" s="11">
        <f t="shared" si="7"/>
        <v>2.3006577976047993E-8</v>
      </c>
      <c r="AF23" s="11">
        <f t="shared" si="8"/>
        <v>-4.3000909499824047E-9</v>
      </c>
    </row>
    <row r="24" spans="1:32" x14ac:dyDescent="0.25">
      <c r="A24" s="1">
        <v>44681</v>
      </c>
      <c r="B24" t="s">
        <v>6</v>
      </c>
      <c r="C24" s="2">
        <v>3573.17</v>
      </c>
      <c r="D24" s="2">
        <v>710</v>
      </c>
      <c r="E24" s="2">
        <v>1089.60198041995</v>
      </c>
      <c r="F24" s="6">
        <v>1032673</v>
      </c>
      <c r="G24" s="6">
        <v>166222</v>
      </c>
      <c r="H24" s="6">
        <v>163416</v>
      </c>
      <c r="I24" s="6">
        <v>82932.333333254603</v>
      </c>
      <c r="J24" s="6">
        <v>21471.5980893833</v>
      </c>
      <c r="L24" s="1">
        <v>44681</v>
      </c>
      <c r="M24" t="s">
        <v>6</v>
      </c>
      <c r="N24" s="2">
        <v>3573.1741240527699</v>
      </c>
      <c r="O24" s="2">
        <v>710.00000000000296</v>
      </c>
      <c r="P24" s="2">
        <v>1089.59397428891</v>
      </c>
      <c r="Q24" s="6">
        <v>1032673.15301507</v>
      </c>
      <c r="R24" s="6">
        <v>166221.93267248699</v>
      </c>
      <c r="S24" s="6">
        <v>163416.13615740801</v>
      </c>
      <c r="T24" s="6">
        <v>82932.333333333299</v>
      </c>
      <c r="U24" s="6">
        <v>21471.5980893165</v>
      </c>
      <c r="W24" s="9">
        <v>44681</v>
      </c>
      <c r="X24" s="8" t="s">
        <v>6</v>
      </c>
      <c r="Y24" s="10">
        <f t="shared" si="1"/>
        <v>-4.1240527698391816E-3</v>
      </c>
      <c r="Z24" s="10">
        <f t="shared" si="2"/>
        <v>-2.9558577807620168E-12</v>
      </c>
      <c r="AA24" s="10">
        <f t="shared" si="3"/>
        <v>8.0061310400196817E-3</v>
      </c>
      <c r="AB24" s="11">
        <f t="shared" si="4"/>
        <v>-0.15301507001277059</v>
      </c>
      <c r="AC24" s="11">
        <f t="shared" si="5"/>
        <v>6.7327513010241091E-2</v>
      </c>
      <c r="AD24" s="11">
        <f t="shared" si="6"/>
        <v>-0.1361574080074206</v>
      </c>
      <c r="AE24" s="11">
        <f t="shared" si="7"/>
        <v>-7.8696757555007935E-8</v>
      </c>
      <c r="AF24" s="11">
        <f t="shared" si="8"/>
        <v>6.6800566855818033E-8</v>
      </c>
    </row>
    <row r="25" spans="1:32" x14ac:dyDescent="0.25">
      <c r="A25" s="1">
        <v>44712</v>
      </c>
      <c r="B25" t="s">
        <v>10</v>
      </c>
      <c r="C25" s="2">
        <v>3588.24</v>
      </c>
      <c r="D25" s="2">
        <v>710</v>
      </c>
      <c r="E25" s="2">
        <v>1086.2267264173199</v>
      </c>
      <c r="F25" s="6">
        <v>993244</v>
      </c>
      <c r="G25" s="6">
        <v>140779</v>
      </c>
      <c r="H25" s="6">
        <v>171745</v>
      </c>
      <c r="I25" s="6">
        <v>74209.333333406306</v>
      </c>
      <c r="J25" s="6">
        <v>27987.468254986001</v>
      </c>
      <c r="L25" s="1">
        <v>44712</v>
      </c>
      <c r="M25" t="s">
        <v>10</v>
      </c>
      <c r="N25" s="2">
        <v>3588.2350851433698</v>
      </c>
      <c r="O25" s="2">
        <v>710</v>
      </c>
      <c r="P25" s="2">
        <v>1086.2186204192899</v>
      </c>
      <c r="Q25" s="6">
        <v>993243.87762890605</v>
      </c>
      <c r="R25" s="6">
        <v>140778.50333723301</v>
      </c>
      <c r="S25" s="6">
        <v>171744.70096534499</v>
      </c>
      <c r="T25" s="6">
        <v>74209.333333333299</v>
      </c>
      <c r="U25" s="6">
        <v>27987.468255005399</v>
      </c>
      <c r="W25" s="9">
        <v>44712</v>
      </c>
      <c r="X25" s="8" t="s">
        <v>10</v>
      </c>
      <c r="Y25" s="10">
        <f t="shared" si="1"/>
        <v>4.9148566299663798E-3</v>
      </c>
      <c r="Z25" s="10">
        <f t="shared" si="2"/>
        <v>0</v>
      </c>
      <c r="AA25" s="10">
        <f t="shared" si="3"/>
        <v>8.1059980300324241E-3</v>
      </c>
      <c r="AB25" s="11">
        <f t="shared" si="4"/>
        <v>0.122371093952097</v>
      </c>
      <c r="AC25" s="11">
        <f t="shared" si="5"/>
        <v>0.49666276699281298</v>
      </c>
      <c r="AD25" s="11">
        <f t="shared" si="6"/>
        <v>0.29903465500683524</v>
      </c>
      <c r="AE25" s="11">
        <f t="shared" si="7"/>
        <v>7.3006958700716496E-8</v>
      </c>
      <c r="AF25" s="11">
        <f t="shared" si="8"/>
        <v>-1.9397702999413013E-8</v>
      </c>
    </row>
    <row r="26" spans="1:32" x14ac:dyDescent="0.25">
      <c r="A26" s="1">
        <v>44742</v>
      </c>
      <c r="B26" t="s">
        <v>7</v>
      </c>
      <c r="C26" s="2">
        <v>3604.02</v>
      </c>
      <c r="D26" s="2">
        <v>750</v>
      </c>
      <c r="E26" s="2">
        <v>1083.4406612565599</v>
      </c>
      <c r="F26" s="6">
        <v>947232</v>
      </c>
      <c r="G26" s="6">
        <v>150485</v>
      </c>
      <c r="H26" s="6">
        <v>99915</v>
      </c>
      <c r="I26" s="6">
        <v>71633.333333232396</v>
      </c>
      <c r="J26" s="6">
        <v>28081.426430512402</v>
      </c>
      <c r="L26" s="1">
        <v>44742</v>
      </c>
      <c r="M26" t="s">
        <v>7</v>
      </c>
      <c r="N26" s="2">
        <v>3604.0168067813802</v>
      </c>
      <c r="O26" s="2">
        <v>750.00000000000102</v>
      </c>
      <c r="P26" s="2">
        <v>1083.43247343192</v>
      </c>
      <c r="Q26" s="6">
        <v>947232.46027488599</v>
      </c>
      <c r="R26" s="6">
        <v>150484.924352906</v>
      </c>
      <c r="S26" s="6">
        <v>99915.456477344604</v>
      </c>
      <c r="T26" s="6">
        <v>71633.333333333299</v>
      </c>
      <c r="U26" s="6">
        <v>28081.426430433399</v>
      </c>
      <c r="W26" s="9">
        <v>44742</v>
      </c>
      <c r="X26" s="8" t="s">
        <v>7</v>
      </c>
      <c r="Y26" s="10">
        <f t="shared" si="1"/>
        <v>3.1932186197991541E-3</v>
      </c>
      <c r="Z26" s="10">
        <f t="shared" si="2"/>
        <v>-1.0231815394945443E-12</v>
      </c>
      <c r="AA26" s="10">
        <f t="shared" si="3"/>
        <v>8.1878246398900956E-3</v>
      </c>
      <c r="AB26" s="11">
        <f t="shared" si="4"/>
        <v>-0.46027488599065691</v>
      </c>
      <c r="AC26" s="11">
        <f t="shared" si="5"/>
        <v>7.564709399593994E-2</v>
      </c>
      <c r="AD26" s="11">
        <f t="shared" si="6"/>
        <v>-0.45647734460362699</v>
      </c>
      <c r="AE26" s="11">
        <f t="shared" si="7"/>
        <v>-1.0090298019349575E-7</v>
      </c>
      <c r="AF26" s="11">
        <f t="shared" si="8"/>
        <v>7.9002347774803638E-8</v>
      </c>
    </row>
    <row r="27" spans="1:32" x14ac:dyDescent="0.25">
      <c r="A27" s="1">
        <v>44773</v>
      </c>
      <c r="B27" t="s">
        <v>8</v>
      </c>
      <c r="C27" s="2">
        <v>3604.57</v>
      </c>
      <c r="D27" s="2">
        <v>850</v>
      </c>
      <c r="E27" s="2">
        <v>1083.44345163714</v>
      </c>
      <c r="F27" s="6">
        <v>826982</v>
      </c>
      <c r="G27" s="6">
        <v>161400</v>
      </c>
      <c r="H27" s="6">
        <v>52029</v>
      </c>
      <c r="I27" s="6">
        <v>74436.333333413801</v>
      </c>
      <c r="J27" s="6">
        <v>28576.215354325701</v>
      </c>
      <c r="L27" s="1">
        <v>44773</v>
      </c>
      <c r="M27" t="s">
        <v>8</v>
      </c>
      <c r="N27" s="2">
        <v>3604.5721877220399</v>
      </c>
      <c r="O27" s="2">
        <v>849.99999999999898</v>
      </c>
      <c r="P27" s="2">
        <v>1083.4352870657799</v>
      </c>
      <c r="Q27" s="6">
        <v>826982.09285986901</v>
      </c>
      <c r="R27" s="6">
        <v>161399.83758928199</v>
      </c>
      <c r="S27" s="6">
        <v>52029.2934853447</v>
      </c>
      <c r="T27" s="6">
        <v>74436.333333333299</v>
      </c>
      <c r="U27" s="6">
        <v>28576.2153542468</v>
      </c>
      <c r="W27" s="9">
        <v>44773</v>
      </c>
      <c r="X27" s="8" t="s">
        <v>8</v>
      </c>
      <c r="Y27" s="10">
        <f t="shared" si="1"/>
        <v>-2.1877220397072961E-3</v>
      </c>
      <c r="Z27" s="10">
        <f t="shared" si="2"/>
        <v>1.0231815394945443E-12</v>
      </c>
      <c r="AA27" s="10">
        <f t="shared" si="3"/>
        <v>8.1645713601119496E-3</v>
      </c>
      <c r="AB27" s="11">
        <f t="shared" si="4"/>
        <v>-9.2859869007952511E-2</v>
      </c>
      <c r="AC27" s="11">
        <f t="shared" si="5"/>
        <v>0.16241071801050566</v>
      </c>
      <c r="AD27" s="11">
        <f t="shared" si="6"/>
        <v>-0.29348534470045706</v>
      </c>
      <c r="AE27" s="11">
        <f t="shared" si="7"/>
        <v>8.0501195043325424E-8</v>
      </c>
      <c r="AF27" s="11">
        <f t="shared" si="8"/>
        <v>7.890048436820507E-8</v>
      </c>
    </row>
    <row r="28" spans="1:32" x14ac:dyDescent="0.25">
      <c r="A28" s="1">
        <v>44804</v>
      </c>
      <c r="B28" t="s">
        <v>5</v>
      </c>
      <c r="C28" s="2">
        <v>3600.91</v>
      </c>
      <c r="D28" s="2">
        <v>900</v>
      </c>
      <c r="E28" s="2">
        <v>1084.60789224409</v>
      </c>
      <c r="F28" s="6">
        <v>785437</v>
      </c>
      <c r="G28" s="6">
        <v>127605</v>
      </c>
      <c r="H28" s="6">
        <v>52029</v>
      </c>
      <c r="I28" s="6">
        <v>74436.333333413801</v>
      </c>
      <c r="J28" s="6">
        <v>29056.350250718799</v>
      </c>
      <c r="L28" s="1">
        <v>44804</v>
      </c>
      <c r="M28" t="s">
        <v>5</v>
      </c>
      <c r="N28" s="2">
        <v>3600.9137403845898</v>
      </c>
      <c r="O28" s="2">
        <v>900.00000000000205</v>
      </c>
      <c r="P28" s="2">
        <v>1084.5998023091299</v>
      </c>
      <c r="Q28" s="6">
        <v>785436.85373816302</v>
      </c>
      <c r="R28" s="6">
        <v>127605.019132897</v>
      </c>
      <c r="S28" s="6">
        <v>52029.2934853447</v>
      </c>
      <c r="T28" s="6">
        <v>74436.333333333299</v>
      </c>
      <c r="U28" s="6">
        <v>29056.350250699801</v>
      </c>
      <c r="W28" s="9">
        <v>44804</v>
      </c>
      <c r="X28" s="8" t="s">
        <v>5</v>
      </c>
      <c r="Y28" s="10">
        <f t="shared" si="1"/>
        <v>-3.7403845899461885E-3</v>
      </c>
      <c r="Z28" s="10">
        <f t="shared" si="2"/>
        <v>-2.0463630789890885E-12</v>
      </c>
      <c r="AA28" s="10">
        <f t="shared" si="3"/>
        <v>8.0899349600258574E-3</v>
      </c>
      <c r="AB28" s="11">
        <f t="shared" si="4"/>
        <v>0.14626183698419482</v>
      </c>
      <c r="AC28" s="11">
        <f t="shared" si="5"/>
        <v>-1.9132896995870396E-2</v>
      </c>
      <c r="AD28" s="11">
        <f t="shared" si="6"/>
        <v>-0.29348534470045706</v>
      </c>
      <c r="AE28" s="11">
        <f t="shared" si="7"/>
        <v>8.0501195043325424E-8</v>
      </c>
      <c r="AF28" s="11">
        <f t="shared" si="8"/>
        <v>1.8997525330632925E-8</v>
      </c>
    </row>
    <row r="29" spans="1:32" s="4" customFormat="1" x14ac:dyDescent="0.25">
      <c r="A29" s="3">
        <v>44834</v>
      </c>
      <c r="B29" s="4" t="s">
        <v>9</v>
      </c>
      <c r="C29" s="5">
        <v>3599.03</v>
      </c>
      <c r="D29" s="5">
        <v>670</v>
      </c>
      <c r="E29" s="5">
        <v>1084.0170141010501</v>
      </c>
      <c r="F29" s="7">
        <v>713582</v>
      </c>
      <c r="G29" s="7">
        <v>124009</v>
      </c>
      <c r="H29" s="7">
        <v>140515</v>
      </c>
      <c r="I29" s="7">
        <v>56163.333333281204</v>
      </c>
      <c r="J29" s="7">
        <v>25083.3848328764</v>
      </c>
      <c r="L29" s="3">
        <v>44834</v>
      </c>
      <c r="M29" s="4" t="s">
        <v>9</v>
      </c>
      <c r="N29" s="5">
        <v>3599.03216170927</v>
      </c>
      <c r="O29" s="5">
        <v>669.99999999999795</v>
      </c>
      <c r="P29" s="5">
        <v>1084.0089269462501</v>
      </c>
      <c r="Q29" s="7">
        <v>713581.66617073398</v>
      </c>
      <c r="R29" s="7">
        <v>124008.88650078099</v>
      </c>
      <c r="S29" s="7">
        <v>140514.786259607</v>
      </c>
      <c r="T29" s="7">
        <v>56163.333333333401</v>
      </c>
      <c r="U29" s="7">
        <v>25083.384832832398</v>
      </c>
      <c r="W29" s="12">
        <v>44834</v>
      </c>
      <c r="X29" s="13" t="s">
        <v>9</v>
      </c>
      <c r="Y29" s="14">
        <f t="shared" si="1"/>
        <v>-2.1617092697852058E-3</v>
      </c>
      <c r="Z29" s="14">
        <f t="shared" si="2"/>
        <v>2.0463630789890885E-12</v>
      </c>
      <c r="AA29" s="14">
        <f t="shared" si="3"/>
        <v>8.0871548000231996E-3</v>
      </c>
      <c r="AB29" s="15">
        <f t="shared" si="4"/>
        <v>0.33382926601916552</v>
      </c>
      <c r="AC29" s="15">
        <f t="shared" si="5"/>
        <v>0.11349921900546178</v>
      </c>
      <c r="AD29" s="15">
        <f t="shared" si="6"/>
        <v>0.2137403929955326</v>
      </c>
      <c r="AE29" s="15">
        <f t="shared" si="7"/>
        <v>-5.2197719924151897E-8</v>
      </c>
      <c r="AF29" s="15">
        <f t="shared" si="8"/>
        <v>4.4001353671774268E-8</v>
      </c>
    </row>
    <row r="30" spans="1:32" x14ac:dyDescent="0.25">
      <c r="G30" s="6"/>
      <c r="H30" s="6"/>
      <c r="I30" s="6"/>
      <c r="J30" s="6"/>
      <c r="U30">
        <v>24001.572812996499</v>
      </c>
    </row>
    <row r="31" spans="1:32" x14ac:dyDescent="0.25">
      <c r="G31" s="6"/>
      <c r="H31" s="6"/>
      <c r="I31" s="6"/>
      <c r="J31" s="6"/>
      <c r="U31">
        <v>17116.765958471198</v>
      </c>
    </row>
    <row r="32" spans="1:32" x14ac:dyDescent="0.25">
      <c r="G32" s="6"/>
      <c r="H32" s="6"/>
      <c r="I32" s="6"/>
      <c r="J32" s="6"/>
      <c r="U32">
        <v>12471.439285247599</v>
      </c>
    </row>
  </sheetData>
  <mergeCells count="3">
    <mergeCell ref="W1:AC1"/>
    <mergeCell ref="L1:R1"/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780B-77CE-4B90-B3FB-0494575B5337}">
  <dimension ref="A1:AH33"/>
  <sheetViews>
    <sheetView topLeftCell="X1" zoomScale="115" zoomScaleNormal="115" workbookViewId="0">
      <selection activeCell="AH4" sqref="AH4:AH8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20.5703125" bestFit="1" customWidth="1"/>
    <col min="4" max="4" width="18.85546875" bestFit="1" customWidth="1"/>
    <col min="5" max="5" width="19.42578125" bestFit="1" customWidth="1"/>
    <col min="6" max="6" width="14" bestFit="1" customWidth="1"/>
    <col min="7" max="7" width="15.7109375" bestFit="1" customWidth="1"/>
    <col min="8" max="8" width="37.7109375" bestFit="1" customWidth="1"/>
    <col min="9" max="9" width="39.140625" bestFit="1" customWidth="1"/>
    <col min="10" max="11" width="39.140625" customWidth="1"/>
    <col min="12" max="12" width="48.7109375" customWidth="1"/>
    <col min="13" max="13" width="9.140625" customWidth="1"/>
    <col min="14" max="14" width="12.5703125" bestFit="1" customWidth="1"/>
    <col min="15" max="15" width="5.140625" customWidth="1"/>
    <col min="16" max="16" width="20.5703125" style="16" customWidth="1"/>
    <col min="17" max="17" width="18.85546875" style="17" customWidth="1"/>
    <col min="18" max="18" width="19.42578125" style="17" customWidth="1"/>
    <col min="19" max="19" width="14" style="17" customWidth="1"/>
    <col min="20" max="20" width="15.7109375" style="17" customWidth="1"/>
    <col min="21" max="21" width="37.7109375" style="17" customWidth="1"/>
    <col min="22" max="22" width="39.140625" style="17" customWidth="1"/>
    <col min="23" max="23" width="48.7109375" style="24" customWidth="1"/>
    <col min="25" max="25" width="12.5703125" style="8" bestFit="1" customWidth="1"/>
    <col min="26" max="26" width="5.140625" style="8" customWidth="1"/>
    <col min="27" max="27" width="20.5703125" style="8" customWidth="1"/>
    <col min="28" max="28" width="18.85546875" style="8" customWidth="1"/>
    <col min="29" max="29" width="19.42578125" style="8" customWidth="1"/>
    <col min="30" max="30" width="14" style="8" customWidth="1"/>
    <col min="31" max="31" width="15.7109375" style="8" customWidth="1"/>
    <col min="32" max="32" width="37.7109375" customWidth="1"/>
    <col min="33" max="33" width="24.85546875" customWidth="1"/>
  </cols>
  <sheetData>
    <row r="1" spans="1:34" ht="18.75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N1" s="62" t="s">
        <v>11</v>
      </c>
      <c r="O1" s="62"/>
      <c r="P1" s="62"/>
      <c r="Q1" s="62"/>
      <c r="R1" s="62"/>
      <c r="S1" s="62"/>
      <c r="T1" s="62"/>
      <c r="U1" s="62"/>
      <c r="V1" s="62"/>
      <c r="W1" s="63"/>
      <c r="Y1" s="60" t="s">
        <v>12</v>
      </c>
      <c r="Z1" s="60"/>
      <c r="AA1" s="60"/>
      <c r="AB1" s="60"/>
      <c r="AC1" s="60"/>
      <c r="AD1" s="60"/>
      <c r="AE1" s="60"/>
    </row>
    <row r="2" spans="1:34" x14ac:dyDescent="0.25">
      <c r="C2" t="s">
        <v>1</v>
      </c>
      <c r="D2" t="s">
        <v>16</v>
      </c>
      <c r="E2" t="s">
        <v>2</v>
      </c>
      <c r="F2" t="s">
        <v>13</v>
      </c>
      <c r="G2" t="s">
        <v>15</v>
      </c>
      <c r="H2" t="s">
        <v>18</v>
      </c>
      <c r="I2" t="s">
        <v>19</v>
      </c>
      <c r="J2" t="s">
        <v>21</v>
      </c>
      <c r="L2" t="s">
        <v>20</v>
      </c>
      <c r="P2" s="16" t="s">
        <v>1</v>
      </c>
      <c r="Q2" s="17" t="s">
        <v>16</v>
      </c>
      <c r="R2" s="17" t="s">
        <v>2</v>
      </c>
      <c r="S2" s="17" t="s">
        <v>13</v>
      </c>
      <c r="T2" s="17" t="s">
        <v>15</v>
      </c>
      <c r="U2" s="17" t="s">
        <v>18</v>
      </c>
      <c r="V2" s="17" t="s">
        <v>19</v>
      </c>
      <c r="W2" s="24" t="s">
        <v>20</v>
      </c>
      <c r="AA2" s="8" t="s">
        <v>1</v>
      </c>
      <c r="AB2" t="s">
        <v>16</v>
      </c>
      <c r="AC2" s="8" t="s">
        <v>2</v>
      </c>
      <c r="AD2" s="8" t="s">
        <v>13</v>
      </c>
      <c r="AE2" s="8" t="s">
        <v>15</v>
      </c>
      <c r="AF2" s="17" t="s">
        <v>18</v>
      </c>
      <c r="AG2" s="17" t="s">
        <v>19</v>
      </c>
      <c r="AH2" s="24" t="s">
        <v>20</v>
      </c>
    </row>
    <row r="3" spans="1:34" x14ac:dyDescent="0.25">
      <c r="C3" t="s">
        <v>3</v>
      </c>
      <c r="D3" t="s">
        <v>17</v>
      </c>
      <c r="E3" t="s">
        <v>3</v>
      </c>
      <c r="F3" t="s">
        <v>14</v>
      </c>
      <c r="G3" t="s">
        <v>14</v>
      </c>
      <c r="H3" t="s">
        <v>14</v>
      </c>
      <c r="I3" t="s">
        <v>14</v>
      </c>
      <c r="J3" t="s">
        <v>22</v>
      </c>
      <c r="L3" t="s">
        <v>14</v>
      </c>
      <c r="P3" s="16" t="s">
        <v>3</v>
      </c>
      <c r="Q3" s="17" t="s">
        <v>17</v>
      </c>
      <c r="R3" s="17" t="s">
        <v>3</v>
      </c>
      <c r="S3" s="17" t="s">
        <v>14</v>
      </c>
      <c r="T3" s="17" t="s">
        <v>14</v>
      </c>
      <c r="U3" s="17" t="s">
        <v>14</v>
      </c>
      <c r="V3" s="17" t="s">
        <v>14</v>
      </c>
      <c r="W3" s="24" t="s">
        <v>14</v>
      </c>
      <c r="AA3" s="8" t="s">
        <v>3</v>
      </c>
      <c r="AB3" t="s">
        <v>17</v>
      </c>
      <c r="AC3" s="8" t="s">
        <v>3</v>
      </c>
      <c r="AD3" s="8" t="s">
        <v>14</v>
      </c>
      <c r="AE3" s="8" t="s">
        <v>14</v>
      </c>
      <c r="AF3" s="17" t="s">
        <v>14</v>
      </c>
      <c r="AG3" s="17" t="s">
        <v>14</v>
      </c>
      <c r="AH3" s="24" t="s">
        <v>14</v>
      </c>
    </row>
    <row r="4" spans="1:34" x14ac:dyDescent="0.25">
      <c r="A4" s="1">
        <v>44074</v>
      </c>
      <c r="B4" t="s">
        <v>4</v>
      </c>
      <c r="C4" s="2">
        <v>3602.01846866798</v>
      </c>
      <c r="D4" s="2">
        <v>835.00000000000102</v>
      </c>
      <c r="E4" s="2">
        <v>1084.6301414501299</v>
      </c>
      <c r="F4" s="6">
        <v>825213.06214262405</v>
      </c>
      <c r="G4" s="6">
        <v>136066.00000003399</v>
      </c>
      <c r="H4" s="6">
        <v>52000</v>
      </c>
      <c r="I4" s="6">
        <v>98995.999999910797</v>
      </c>
      <c r="J4" s="6">
        <f>DAY(EOMONTH(A4,0))*230*7.5*1.9835</f>
        <v>106067.66250000001</v>
      </c>
      <c r="K4" s="6"/>
      <c r="L4" s="6">
        <v>28599.9011299784</v>
      </c>
      <c r="N4" s="1">
        <v>44074</v>
      </c>
      <c r="O4" t="s">
        <v>4</v>
      </c>
      <c r="P4" s="18">
        <v>3602.0184686593202</v>
      </c>
      <c r="Q4" s="19">
        <v>835.00000000000102</v>
      </c>
      <c r="R4" s="19">
        <v>1084.6284553396799</v>
      </c>
      <c r="S4" s="20">
        <v>825213.06211528799</v>
      </c>
      <c r="T4" s="20">
        <v>136066.00000003399</v>
      </c>
      <c r="U4" s="20">
        <v>52000</v>
      </c>
      <c r="V4" s="20">
        <v>98996</v>
      </c>
      <c r="W4" s="25">
        <v>28751.901129990401</v>
      </c>
      <c r="Y4" s="9">
        <v>44074</v>
      </c>
      <c r="Z4" s="8" t="s">
        <v>4</v>
      </c>
      <c r="AA4" s="10">
        <f t="shared" ref="AA4:AA29" si="0">C4-P4</f>
        <v>8.6597538029309362E-9</v>
      </c>
      <c r="AB4" s="10">
        <f t="shared" ref="AB4:AB29" si="1">D4-Q4</f>
        <v>0</v>
      </c>
      <c r="AC4" s="10">
        <f t="shared" ref="AC4:AC29" si="2">E4-R4</f>
        <v>1.686110450009437E-3</v>
      </c>
      <c r="AD4" s="11">
        <f t="shared" ref="AD4:AD29" si="3">F4-S4</f>
        <v>2.7336063794791698E-5</v>
      </c>
      <c r="AE4" s="11">
        <f t="shared" ref="AE4:AE32" si="4">G4-T4</f>
        <v>0</v>
      </c>
      <c r="AF4" s="6">
        <f t="shared" ref="AF4:AF32" si="5">H4-U4</f>
        <v>0</v>
      </c>
      <c r="AG4" s="6">
        <f t="shared" ref="AG4:AG29" si="6">I4-V4</f>
        <v>-8.9203240349888802E-8</v>
      </c>
      <c r="AH4" s="6">
        <f t="shared" ref="AH4" si="7">L4-W4</f>
        <v>-152.00000001200169</v>
      </c>
    </row>
    <row r="5" spans="1:34" s="4" customFormat="1" x14ac:dyDescent="0.25">
      <c r="A5" s="3">
        <v>44104</v>
      </c>
      <c r="B5" s="4" t="s">
        <v>5</v>
      </c>
      <c r="C5" s="5">
        <v>3599.8222947178401</v>
      </c>
      <c r="D5" s="5">
        <v>600.04999999999905</v>
      </c>
      <c r="E5" s="5">
        <v>1084.1802578576101</v>
      </c>
      <c r="F5" s="7">
        <v>632041.34186997404</v>
      </c>
      <c r="G5" s="7">
        <v>123543.000000035</v>
      </c>
      <c r="H5" s="7">
        <v>140000</v>
      </c>
      <c r="I5" s="7">
        <v>95803.000000076194</v>
      </c>
      <c r="J5" s="7">
        <f t="shared" ref="J5:J29" si="8">DAY(EOMONTH(A5,0))*230*7.5*1.9835</f>
        <v>102646.125</v>
      </c>
      <c r="K5" s="7"/>
      <c r="L5" s="7">
        <v>23986.901129895701</v>
      </c>
      <c r="N5" s="3">
        <v>44104</v>
      </c>
      <c r="O5" s="4" t="s">
        <v>5</v>
      </c>
      <c r="P5" s="21">
        <v>3599.8222947109898</v>
      </c>
      <c r="Q5" s="22">
        <v>600.04999999999905</v>
      </c>
      <c r="R5" s="22">
        <v>1084.17688218898</v>
      </c>
      <c r="S5" s="23">
        <v>632041.34189699404</v>
      </c>
      <c r="T5" s="23">
        <v>123543.000000035</v>
      </c>
      <c r="U5" s="23">
        <v>140000</v>
      </c>
      <c r="V5" s="23">
        <v>95803</v>
      </c>
      <c r="W5" s="26">
        <v>24138.901129990401</v>
      </c>
      <c r="Y5" s="12">
        <v>44104</v>
      </c>
      <c r="Z5" s="13" t="s">
        <v>5</v>
      </c>
      <c r="AA5" s="14">
        <f t="shared" si="0"/>
        <v>6.8503140937536955E-9</v>
      </c>
      <c r="AB5" s="14">
        <f t="shared" si="1"/>
        <v>0</v>
      </c>
      <c r="AC5" s="14">
        <f t="shared" si="2"/>
        <v>3.3756686300421279E-3</v>
      </c>
      <c r="AD5" s="15">
        <f t="shared" si="3"/>
        <v>-2.701999619603157E-5</v>
      </c>
      <c r="AE5" s="15">
        <f t="shared" si="4"/>
        <v>0</v>
      </c>
      <c r="AF5" s="7">
        <f t="shared" si="5"/>
        <v>0</v>
      </c>
      <c r="AG5" s="7">
        <f t="shared" si="6"/>
        <v>7.6193828135728836E-8</v>
      </c>
      <c r="AH5" s="7">
        <f t="shared" ref="AH5:AH29" si="9">L5-W5</f>
        <v>-152.00000009470023</v>
      </c>
    </row>
    <row r="6" spans="1:34" x14ac:dyDescent="0.25">
      <c r="A6" s="1">
        <v>44135</v>
      </c>
      <c r="B6" t="s">
        <v>6</v>
      </c>
      <c r="C6" s="2">
        <v>3597.6850776246702</v>
      </c>
      <c r="D6" s="2">
        <v>639.99999999999704</v>
      </c>
      <c r="E6" s="2">
        <v>1082.8306662631201</v>
      </c>
      <c r="F6" s="6">
        <v>748505.88361025404</v>
      </c>
      <c r="G6" s="6">
        <v>78520</v>
      </c>
      <c r="H6" s="6">
        <v>169500</v>
      </c>
      <c r="I6" s="6">
        <v>99464.000000059095</v>
      </c>
      <c r="J6" s="6">
        <f t="shared" si="8"/>
        <v>106067.66250000001</v>
      </c>
      <c r="K6" s="6"/>
      <c r="L6" s="6">
        <v>22747.901130013001</v>
      </c>
      <c r="N6" s="1">
        <v>44135</v>
      </c>
      <c r="O6" t="s">
        <v>6</v>
      </c>
      <c r="P6" s="18">
        <v>3597.6850776392398</v>
      </c>
      <c r="Q6" s="19">
        <v>639.99999999999704</v>
      </c>
      <c r="R6" s="19">
        <v>1082.82557336682</v>
      </c>
      <c r="S6" s="20">
        <v>748505.88358595804</v>
      </c>
      <c r="T6" s="20">
        <v>78520</v>
      </c>
      <c r="U6" s="20">
        <v>169500</v>
      </c>
      <c r="V6" s="20">
        <v>99464</v>
      </c>
      <c r="W6" s="25">
        <v>22899.901129990401</v>
      </c>
      <c r="Y6" s="9">
        <v>44135</v>
      </c>
      <c r="Z6" s="8" t="s">
        <v>6</v>
      </c>
      <c r="AA6" s="10">
        <f t="shared" si="0"/>
        <v>-1.4569650375051424E-8</v>
      </c>
      <c r="AB6" s="10">
        <f t="shared" si="1"/>
        <v>0</v>
      </c>
      <c r="AC6" s="10">
        <f t="shared" si="2"/>
        <v>5.0928963000842487E-3</v>
      </c>
      <c r="AD6" s="11">
        <f t="shared" si="3"/>
        <v>2.4295994080603123E-5</v>
      </c>
      <c r="AE6" s="11">
        <f t="shared" si="4"/>
        <v>0</v>
      </c>
      <c r="AF6" s="6">
        <f t="shared" si="5"/>
        <v>0</v>
      </c>
      <c r="AG6" s="6">
        <f t="shared" si="6"/>
        <v>5.9095327742397785E-8</v>
      </c>
      <c r="AH6" s="6">
        <f t="shared" si="9"/>
        <v>-151.99999997740088</v>
      </c>
    </row>
    <row r="7" spans="1:34" x14ac:dyDescent="0.25">
      <c r="A7" s="1">
        <v>44165</v>
      </c>
      <c r="B7" t="s">
        <v>4</v>
      </c>
      <c r="C7" s="2">
        <v>3594.8464635826699</v>
      </c>
      <c r="D7" s="2">
        <v>640.00000000000205</v>
      </c>
      <c r="E7" s="2">
        <v>1081.9680153444899</v>
      </c>
      <c r="F7" s="6">
        <v>715858.38353363296</v>
      </c>
      <c r="G7" s="6">
        <v>102268.99999998001</v>
      </c>
      <c r="H7" s="6">
        <v>163758.365830467</v>
      </c>
      <c r="I7" s="6">
        <v>97493.331894926305</v>
      </c>
      <c r="J7" s="6">
        <f t="shared" si="8"/>
        <v>102646.125</v>
      </c>
      <c r="K7" s="6"/>
      <c r="L7" s="6">
        <v>14778.901130001699</v>
      </c>
      <c r="N7" s="1">
        <v>44165</v>
      </c>
      <c r="O7" t="s">
        <v>4</v>
      </c>
      <c r="P7" s="18">
        <v>3594.8464635681798</v>
      </c>
      <c r="Q7" s="19">
        <v>640.00000000000205</v>
      </c>
      <c r="R7" s="19">
        <v>1081.9612024574301</v>
      </c>
      <c r="S7" s="20">
        <v>715858.38353359106</v>
      </c>
      <c r="T7" s="20">
        <v>102268.99999998001</v>
      </c>
      <c r="U7" s="20">
        <v>163758.365830467</v>
      </c>
      <c r="V7" s="20">
        <v>97493.331895000098</v>
      </c>
      <c r="W7" s="25">
        <v>14930.9011299904</v>
      </c>
      <c r="Y7" s="9">
        <v>44165</v>
      </c>
      <c r="Z7" s="8" t="s">
        <v>4</v>
      </c>
      <c r="AA7" s="10">
        <f t="shared" si="0"/>
        <v>1.4490069588646293E-8</v>
      </c>
      <c r="AB7" s="10">
        <f t="shared" si="1"/>
        <v>0</v>
      </c>
      <c r="AC7" s="10">
        <f t="shared" si="2"/>
        <v>6.8128870598229696E-3</v>
      </c>
      <c r="AD7" s="11">
        <f t="shared" si="3"/>
        <v>4.1909515857696533E-8</v>
      </c>
      <c r="AE7" s="11">
        <f t="shared" si="4"/>
        <v>0</v>
      </c>
      <c r="AF7" s="6">
        <f t="shared" si="5"/>
        <v>0</v>
      </c>
      <c r="AG7" s="6">
        <f t="shared" si="6"/>
        <v>-7.3792762123048306E-8</v>
      </c>
      <c r="AH7" s="6">
        <f t="shared" si="9"/>
        <v>-151.99999998870044</v>
      </c>
    </row>
    <row r="8" spans="1:34" s="4" customFormat="1" x14ac:dyDescent="0.25">
      <c r="A8" s="3">
        <v>44196</v>
      </c>
      <c r="B8" s="4" t="s">
        <v>7</v>
      </c>
      <c r="C8" s="5">
        <v>3590.7585965879198</v>
      </c>
      <c r="D8" s="5">
        <v>720.00000000000296</v>
      </c>
      <c r="E8" s="5">
        <v>1084.8710919553801</v>
      </c>
      <c r="F8" s="7">
        <v>473819.89645331202</v>
      </c>
      <c r="G8" s="7">
        <v>106580.000000024</v>
      </c>
      <c r="H8" s="7">
        <v>99547.365830467301</v>
      </c>
      <c r="I8" s="7">
        <v>100664.331894911</v>
      </c>
      <c r="J8" s="7">
        <f t="shared" si="8"/>
        <v>106067.66250000001</v>
      </c>
      <c r="K8" s="7"/>
      <c r="L8" s="7">
        <v>9371.9011299896702</v>
      </c>
      <c r="N8" s="3">
        <v>44196</v>
      </c>
      <c r="O8" s="4" t="s">
        <v>7</v>
      </c>
      <c r="P8" s="21">
        <v>3590.7585965809299</v>
      </c>
      <c r="Q8" s="22">
        <v>720.00000000000296</v>
      </c>
      <c r="R8" s="22">
        <v>1084.8626877090001</v>
      </c>
      <c r="S8" s="23">
        <v>473819.89645399398</v>
      </c>
      <c r="T8" s="23">
        <v>106580.000000024</v>
      </c>
      <c r="U8" s="23">
        <v>99547.365830466893</v>
      </c>
      <c r="V8" s="23">
        <v>100664.331895</v>
      </c>
      <c r="W8" s="26">
        <v>9523.9011299904505</v>
      </c>
      <c r="Y8" s="12">
        <v>44196</v>
      </c>
      <c r="Z8" s="13" t="s">
        <v>7</v>
      </c>
      <c r="AA8" s="14">
        <f t="shared" si="0"/>
        <v>6.98992153047584E-9</v>
      </c>
      <c r="AB8" s="14">
        <f t="shared" si="1"/>
        <v>0</v>
      </c>
      <c r="AC8" s="14">
        <f t="shared" si="2"/>
        <v>8.4042463799960387E-3</v>
      </c>
      <c r="AD8" s="15">
        <f t="shared" si="3"/>
        <v>-6.8196095526218414E-7</v>
      </c>
      <c r="AE8" s="15">
        <f t="shared" si="4"/>
        <v>0</v>
      </c>
      <c r="AF8" s="7">
        <f t="shared" si="5"/>
        <v>4.0745362639427185E-10</v>
      </c>
      <c r="AG8" s="7">
        <f t="shared" si="6"/>
        <v>-8.8999513536691666E-8</v>
      </c>
      <c r="AH8" s="7">
        <f t="shared" si="9"/>
        <v>-152.00000000078035</v>
      </c>
    </row>
    <row r="9" spans="1:34" s="28" customFormat="1" x14ac:dyDescent="0.25">
      <c r="A9" s="27">
        <v>44227</v>
      </c>
      <c r="B9" s="28" t="s">
        <v>8</v>
      </c>
      <c r="C9" s="29">
        <v>3586.2303886811001</v>
      </c>
      <c r="D9" s="29">
        <v>760.00000000000296</v>
      </c>
      <c r="E9" s="29">
        <v>1087.8892902985599</v>
      </c>
      <c r="F9" s="30">
        <v>550184.44416832202</v>
      </c>
      <c r="G9" s="30">
        <v>113140.56996554301</v>
      </c>
      <c r="H9" s="30">
        <v>86021.965661897499</v>
      </c>
      <c r="I9" s="30">
        <v>125514.333333398</v>
      </c>
      <c r="J9" s="30">
        <f t="shared" si="8"/>
        <v>106067.66250000001</v>
      </c>
      <c r="K9" s="30">
        <f>I9-J9</f>
        <v>19446.670833397991</v>
      </c>
      <c r="L9" s="30">
        <v>10570.223105647599</v>
      </c>
      <c r="N9" s="27">
        <v>44227</v>
      </c>
      <c r="O9" s="28" t="s">
        <v>8</v>
      </c>
      <c r="P9" s="31">
        <v>3586.2303886783202</v>
      </c>
      <c r="Q9" s="29">
        <v>760.00000000000296</v>
      </c>
      <c r="R9" s="29">
        <v>1088.0930220492701</v>
      </c>
      <c r="S9" s="30">
        <v>530834.61083983094</v>
      </c>
      <c r="T9" s="30">
        <v>113140.56997013099</v>
      </c>
      <c r="U9" s="30">
        <v>86021.965661897499</v>
      </c>
      <c r="V9" s="30">
        <v>106164.5</v>
      </c>
      <c r="W9" s="32">
        <v>10570.223105651599</v>
      </c>
      <c r="Y9" s="33">
        <v>44227</v>
      </c>
      <c r="Z9" s="34" t="s">
        <v>8</v>
      </c>
      <c r="AA9" s="35">
        <f t="shared" si="0"/>
        <v>2.7798705559689552E-9</v>
      </c>
      <c r="AB9" s="35">
        <f t="shared" si="1"/>
        <v>0</v>
      </c>
      <c r="AC9" s="35">
        <f t="shared" si="2"/>
        <v>-0.20373175071017613</v>
      </c>
      <c r="AD9" s="36">
        <f t="shared" si="3"/>
        <v>19349.833328491077</v>
      </c>
      <c r="AE9" s="36">
        <f t="shared" si="4"/>
        <v>-4.5879860408604145E-6</v>
      </c>
      <c r="AF9" s="30">
        <f t="shared" si="5"/>
        <v>0</v>
      </c>
      <c r="AG9" s="30">
        <f t="shared" si="6"/>
        <v>19349.833333397997</v>
      </c>
      <c r="AH9" s="30">
        <f t="shared" si="9"/>
        <v>-3.9999576983973384E-9</v>
      </c>
    </row>
    <row r="10" spans="1:34" s="17" customFormat="1" x14ac:dyDescent="0.25">
      <c r="A10" s="37">
        <v>44255</v>
      </c>
      <c r="B10" s="17" t="s">
        <v>8</v>
      </c>
      <c r="C10" s="19">
        <v>3582.5495177493399</v>
      </c>
      <c r="D10" s="19">
        <v>679.99999999999795</v>
      </c>
      <c r="E10" s="19">
        <v>1089.9247555511799</v>
      </c>
      <c r="F10" s="20">
        <v>550648.10960867396</v>
      </c>
      <c r="G10" s="20">
        <v>135767.47991954099</v>
      </c>
      <c r="H10" s="20">
        <v>80846.047180038804</v>
      </c>
      <c r="I10" s="20">
        <v>52403.333333321003</v>
      </c>
      <c r="J10" s="20">
        <f t="shared" si="8"/>
        <v>95803.05</v>
      </c>
      <c r="K10" s="20">
        <f>I10-J10</f>
        <v>-43399.716666679</v>
      </c>
      <c r="L10" s="20">
        <v>10650.479754865901</v>
      </c>
      <c r="N10" s="37">
        <v>44255</v>
      </c>
      <c r="O10" s="17" t="s">
        <v>8</v>
      </c>
      <c r="P10" s="18">
        <v>3582.5495177339999</v>
      </c>
      <c r="Q10" s="19">
        <v>679.99999999999795</v>
      </c>
      <c r="R10" s="19">
        <v>1089.65369496522</v>
      </c>
      <c r="S10" s="20">
        <v>594135.29240380903</v>
      </c>
      <c r="T10" s="20">
        <v>135767.47991919899</v>
      </c>
      <c r="U10" s="20">
        <v>80846.047180038702</v>
      </c>
      <c r="V10" s="20">
        <v>95890.516129032301</v>
      </c>
      <c r="W10" s="25">
        <v>10650.4797548713</v>
      </c>
      <c r="Y10" s="38">
        <v>44255</v>
      </c>
      <c r="Z10" s="39" t="s">
        <v>8</v>
      </c>
      <c r="AA10" s="40">
        <f t="shared" si="0"/>
        <v>1.5339992387453094E-8</v>
      </c>
      <c r="AB10" s="40">
        <f t="shared" si="1"/>
        <v>0</v>
      </c>
      <c r="AC10" s="40">
        <f t="shared" si="2"/>
        <v>0.27106058595995819</v>
      </c>
      <c r="AD10" s="41">
        <f t="shared" si="3"/>
        <v>-43487.182795135072</v>
      </c>
      <c r="AE10" s="41">
        <f t="shared" si="4"/>
        <v>3.4199911169707775E-7</v>
      </c>
      <c r="AF10" s="20">
        <f t="shared" si="5"/>
        <v>0</v>
      </c>
      <c r="AG10" s="20">
        <f t="shared" si="6"/>
        <v>-43487.182795711298</v>
      </c>
      <c r="AH10" s="20">
        <f t="shared" si="9"/>
        <v>-5.398760549724102E-9</v>
      </c>
    </row>
    <row r="11" spans="1:34" s="17" customFormat="1" x14ac:dyDescent="0.25">
      <c r="A11" s="37">
        <v>44286</v>
      </c>
      <c r="B11" s="17" t="s">
        <v>5</v>
      </c>
      <c r="C11" s="19">
        <v>3579.5337922900198</v>
      </c>
      <c r="D11" s="19">
        <v>710</v>
      </c>
      <c r="E11" s="19">
        <v>1086.88449698163</v>
      </c>
      <c r="F11" s="20">
        <v>999187.11095670797</v>
      </c>
      <c r="G11" s="20">
        <v>179361.26349289401</v>
      </c>
      <c r="H11" s="20">
        <v>164693.12216028801</v>
      </c>
      <c r="I11" s="20">
        <v>121343.33333324399</v>
      </c>
      <c r="J11" s="20">
        <f t="shared" si="8"/>
        <v>106067.66250000001</v>
      </c>
      <c r="K11" s="20">
        <f t="shared" ref="K11:K19" si="10">I11-J11</f>
        <v>15275.670833243988</v>
      </c>
      <c r="L11" s="20">
        <v>14856.7729808228</v>
      </c>
      <c r="N11" s="37">
        <v>44286</v>
      </c>
      <c r="O11" s="17" t="s">
        <v>5</v>
      </c>
      <c r="P11" s="18">
        <v>3579.53379227491</v>
      </c>
      <c r="Q11" s="19">
        <v>710</v>
      </c>
      <c r="R11" s="19">
        <v>1086.7776161668901</v>
      </c>
      <c r="S11" s="20">
        <v>984008.27762108401</v>
      </c>
      <c r="T11" s="20">
        <v>179361.26349244299</v>
      </c>
      <c r="U11" s="20">
        <v>164693.12216028801</v>
      </c>
      <c r="V11" s="20">
        <v>106164.5</v>
      </c>
      <c r="W11" s="25">
        <v>14856.772980817501</v>
      </c>
      <c r="Y11" s="38">
        <v>44286</v>
      </c>
      <c r="Z11" s="39" t="s">
        <v>5</v>
      </c>
      <c r="AA11" s="40">
        <f t="shared" si="0"/>
        <v>1.5109890227904543E-8</v>
      </c>
      <c r="AB11" s="40">
        <f t="shared" si="1"/>
        <v>0</v>
      </c>
      <c r="AC11" s="40">
        <f t="shared" si="2"/>
        <v>0.10688081473995226</v>
      </c>
      <c r="AD11" s="41">
        <f t="shared" si="3"/>
        <v>15178.83333562396</v>
      </c>
      <c r="AE11" s="41">
        <f t="shared" si="4"/>
        <v>4.510220605880022E-7</v>
      </c>
      <c r="AF11" s="20">
        <f t="shared" si="5"/>
        <v>0</v>
      </c>
      <c r="AG11" s="20">
        <f t="shared" si="6"/>
        <v>15178.833333243994</v>
      </c>
      <c r="AH11" s="20">
        <f t="shared" si="9"/>
        <v>5.2987161325290799E-9</v>
      </c>
    </row>
    <row r="12" spans="1:34" s="17" customFormat="1" x14ac:dyDescent="0.25">
      <c r="A12" s="37">
        <v>44316</v>
      </c>
      <c r="B12" s="17" t="s">
        <v>9</v>
      </c>
      <c r="C12" s="19">
        <v>3578.2442882217802</v>
      </c>
      <c r="D12" s="19">
        <v>640.00000000000205</v>
      </c>
      <c r="E12" s="19">
        <v>1082.0200280643</v>
      </c>
      <c r="F12" s="20">
        <v>1063488.21220776</v>
      </c>
      <c r="G12" s="20">
        <v>166221.932721533</v>
      </c>
      <c r="H12" s="20">
        <v>158482.19525867401</v>
      </c>
      <c r="I12" s="20">
        <v>118849.33333333999</v>
      </c>
      <c r="J12" s="20">
        <f t="shared" si="8"/>
        <v>102646.125</v>
      </c>
      <c r="K12" s="20">
        <f t="shared" si="10"/>
        <v>16203.208333339993</v>
      </c>
      <c r="L12" s="20">
        <v>21043.293425406799</v>
      </c>
      <c r="N12" s="37">
        <v>44316</v>
      </c>
      <c r="O12" s="17" t="s">
        <v>9</v>
      </c>
      <c r="P12" s="18">
        <v>3578.24428823464</v>
      </c>
      <c r="Q12" s="19">
        <v>640.00000000000205</v>
      </c>
      <c r="R12" s="19">
        <v>1082.08692544617</v>
      </c>
      <c r="S12" s="20">
        <v>1047831.7174926799</v>
      </c>
      <c r="T12" s="20">
        <v>166221.93267248699</v>
      </c>
      <c r="U12" s="20">
        <v>158482.19525867401</v>
      </c>
      <c r="V12" s="20">
        <v>103192.838709677</v>
      </c>
      <c r="W12" s="25">
        <v>21043.293425405602</v>
      </c>
      <c r="Y12" s="38">
        <v>44316</v>
      </c>
      <c r="Z12" s="39" t="s">
        <v>9</v>
      </c>
      <c r="AA12" s="40">
        <f t="shared" si="0"/>
        <v>-1.2859800335718319E-8</v>
      </c>
      <c r="AB12" s="40">
        <f t="shared" si="1"/>
        <v>0</v>
      </c>
      <c r="AC12" s="40">
        <f t="shared" si="2"/>
        <v>-6.6897381869921446E-2</v>
      </c>
      <c r="AD12" s="41">
        <f t="shared" si="3"/>
        <v>15656.494715080014</v>
      </c>
      <c r="AE12" s="41">
        <f t="shared" si="4"/>
        <v>4.9046007916331291E-5</v>
      </c>
      <c r="AF12" s="20">
        <f t="shared" si="5"/>
        <v>0</v>
      </c>
      <c r="AG12" s="20">
        <f t="shared" si="6"/>
        <v>15656.494623662991</v>
      </c>
      <c r="AH12" s="20">
        <f t="shared" si="9"/>
        <v>1.1968950275331736E-9</v>
      </c>
    </row>
    <row r="13" spans="1:34" s="17" customFormat="1" x14ac:dyDescent="0.25">
      <c r="A13" s="37">
        <v>44347</v>
      </c>
      <c r="B13" s="17" t="s">
        <v>4</v>
      </c>
      <c r="C13" s="19">
        <v>3580.37139708005</v>
      </c>
      <c r="D13" s="19">
        <v>630</v>
      </c>
      <c r="E13" s="19">
        <v>1077.10408509186</v>
      </c>
      <c r="F13" s="20">
        <v>1023948.19205598</v>
      </c>
      <c r="G13" s="20">
        <v>140778.503337573</v>
      </c>
      <c r="H13" s="20">
        <v>166764.01538288101</v>
      </c>
      <c r="I13" s="20">
        <v>110102.33333324399</v>
      </c>
      <c r="J13" s="20">
        <f t="shared" si="8"/>
        <v>106067.66250000001</v>
      </c>
      <c r="K13" s="20">
        <f t="shared" si="10"/>
        <v>4034.6708332439885</v>
      </c>
      <c r="L13" s="20">
        <v>27429.188282873802</v>
      </c>
      <c r="N13" s="37">
        <v>44347</v>
      </c>
      <c r="O13" s="17" t="s">
        <v>4</v>
      </c>
      <c r="P13" s="18">
        <v>3580.37139707918</v>
      </c>
      <c r="Q13" s="19">
        <v>630</v>
      </c>
      <c r="R13" s="19">
        <v>1077.2173402435701</v>
      </c>
      <c r="S13" s="20">
        <v>1020010.35871311</v>
      </c>
      <c r="T13" s="20">
        <v>140778.50333723301</v>
      </c>
      <c r="U13" s="20">
        <v>166764.01538288101</v>
      </c>
      <c r="V13" s="20">
        <v>106164.5</v>
      </c>
      <c r="W13" s="25">
        <v>27429.188282792202</v>
      </c>
      <c r="Y13" s="38">
        <v>44347</v>
      </c>
      <c r="Z13" s="39" t="s">
        <v>4</v>
      </c>
      <c r="AA13" s="40">
        <f t="shared" si="0"/>
        <v>8.6993168224580586E-10</v>
      </c>
      <c r="AB13" s="40">
        <f t="shared" si="1"/>
        <v>0</v>
      </c>
      <c r="AC13" s="40">
        <f t="shared" si="2"/>
        <v>-0.11325515171006373</v>
      </c>
      <c r="AD13" s="41">
        <f t="shared" si="3"/>
        <v>3937.8333428699989</v>
      </c>
      <c r="AE13" s="41">
        <f t="shared" si="4"/>
        <v>3.3999094739556313E-7</v>
      </c>
      <c r="AF13" s="20">
        <f t="shared" si="5"/>
        <v>0</v>
      </c>
      <c r="AG13" s="20">
        <f t="shared" si="6"/>
        <v>3937.8333332439943</v>
      </c>
      <c r="AH13" s="20">
        <f t="shared" si="9"/>
        <v>8.1599864643067122E-8</v>
      </c>
    </row>
    <row r="14" spans="1:34" s="17" customFormat="1" x14ac:dyDescent="0.25">
      <c r="A14" s="37">
        <v>44377</v>
      </c>
      <c r="B14" s="17" t="s">
        <v>5</v>
      </c>
      <c r="C14" s="19">
        <v>3583.0380704724398</v>
      </c>
      <c r="D14" s="19">
        <v>660.00000000000102</v>
      </c>
      <c r="E14" s="19">
        <v>1072.7453620373999</v>
      </c>
      <c r="F14" s="20">
        <v>978301.92156447202</v>
      </c>
      <c r="G14" s="20">
        <v>150484.92434841901</v>
      </c>
      <c r="H14" s="20">
        <v>95337.917822777701</v>
      </c>
      <c r="I14" s="20">
        <v>107519.33333330799</v>
      </c>
      <c r="J14" s="20">
        <f t="shared" si="8"/>
        <v>102646.125</v>
      </c>
      <c r="K14" s="20">
        <f t="shared" si="10"/>
        <v>4873.2083333079936</v>
      </c>
      <c r="L14" s="20">
        <v>27521.272227658399</v>
      </c>
      <c r="N14" s="37">
        <v>44377</v>
      </c>
      <c r="O14" s="17" t="s">
        <v>5</v>
      </c>
      <c r="P14" s="18">
        <v>3583.0380704737299</v>
      </c>
      <c r="Q14" s="19">
        <v>660.00000000000102</v>
      </c>
      <c r="R14" s="19">
        <v>1072.9162559292499</v>
      </c>
      <c r="S14" s="20">
        <v>973522.42699666298</v>
      </c>
      <c r="T14" s="20">
        <v>150484.924352906</v>
      </c>
      <c r="U14" s="20">
        <v>95337.917822777701</v>
      </c>
      <c r="V14" s="20">
        <v>102739.838709677</v>
      </c>
      <c r="W14" s="25">
        <v>27521.272227686299</v>
      </c>
      <c r="Y14" s="38">
        <v>44377</v>
      </c>
      <c r="Z14" s="39" t="s">
        <v>5</v>
      </c>
      <c r="AA14" s="40">
        <f t="shared" si="0"/>
        <v>-1.2901182344648987E-9</v>
      </c>
      <c r="AB14" s="40">
        <f t="shared" si="1"/>
        <v>0</v>
      </c>
      <c r="AC14" s="40">
        <f t="shared" si="2"/>
        <v>-0.17089389185002801</v>
      </c>
      <c r="AD14" s="41">
        <f t="shared" si="3"/>
        <v>4779.4945678090444</v>
      </c>
      <c r="AE14" s="41">
        <f t="shared" si="4"/>
        <v>-4.4869957491755486E-6</v>
      </c>
      <c r="AF14" s="20">
        <f t="shared" si="5"/>
        <v>0</v>
      </c>
      <c r="AG14" s="20">
        <f t="shared" si="6"/>
        <v>4779.4946236309916</v>
      </c>
      <c r="AH14" s="20">
        <f t="shared" si="9"/>
        <v>-2.7899659471586347E-8</v>
      </c>
    </row>
    <row r="15" spans="1:34" s="17" customFormat="1" x14ac:dyDescent="0.25">
      <c r="A15" s="37">
        <v>44408</v>
      </c>
      <c r="B15" s="17" t="s">
        <v>6</v>
      </c>
      <c r="C15" s="19">
        <v>3577.1859208005199</v>
      </c>
      <c r="D15" s="19">
        <v>750</v>
      </c>
      <c r="E15" s="19">
        <v>1071.0518902198201</v>
      </c>
      <c r="F15" s="20">
        <v>858279.31887251697</v>
      </c>
      <c r="G15" s="20">
        <v>161399.837638319</v>
      </c>
      <c r="H15" s="20">
        <v>47720.519449375599</v>
      </c>
      <c r="I15" s="20">
        <v>110330.333333338</v>
      </c>
      <c r="J15" s="20">
        <f t="shared" si="8"/>
        <v>106067.66250000001</v>
      </c>
      <c r="K15" s="20">
        <f t="shared" si="10"/>
        <v>4262.6708333379938</v>
      </c>
      <c r="L15" s="20">
        <v>28006.191350299501</v>
      </c>
      <c r="N15" s="37">
        <v>44408</v>
      </c>
      <c r="O15" s="17" t="s">
        <v>6</v>
      </c>
      <c r="P15" s="18">
        <v>3577.18592081526</v>
      </c>
      <c r="Q15" s="19">
        <v>750</v>
      </c>
      <c r="R15" s="19">
        <v>1071.2695032029201</v>
      </c>
      <c r="S15" s="20">
        <v>854347.48549056705</v>
      </c>
      <c r="T15" s="20">
        <v>161399.83758928199</v>
      </c>
      <c r="U15" s="20">
        <v>47720.519449375497</v>
      </c>
      <c r="V15" s="20">
        <v>106398.5</v>
      </c>
      <c r="W15" s="25">
        <v>28006.191350340101</v>
      </c>
      <c r="Y15" s="38">
        <v>44408</v>
      </c>
      <c r="Z15" s="39" t="s">
        <v>6</v>
      </c>
      <c r="AA15" s="40">
        <f t="shared" si="0"/>
        <v>-1.4740180631633848E-8</v>
      </c>
      <c r="AB15" s="40">
        <f t="shared" si="1"/>
        <v>0</v>
      </c>
      <c r="AC15" s="40">
        <f t="shared" si="2"/>
        <v>-0.2176129831000253</v>
      </c>
      <c r="AD15" s="41">
        <f t="shared" si="3"/>
        <v>3931.8333819499239</v>
      </c>
      <c r="AE15" s="41">
        <f t="shared" si="4"/>
        <v>4.903701483272016E-5</v>
      </c>
      <c r="AF15" s="20">
        <f t="shared" si="5"/>
        <v>1.0186340659856796E-10</v>
      </c>
      <c r="AG15" s="20">
        <f t="shared" si="6"/>
        <v>3931.8333333379996</v>
      </c>
      <c r="AH15" s="20">
        <f t="shared" si="9"/>
        <v>-4.0599843487143517E-8</v>
      </c>
    </row>
    <row r="16" spans="1:34" s="17" customFormat="1" x14ac:dyDescent="0.25">
      <c r="A16" s="37">
        <v>44439</v>
      </c>
      <c r="B16" s="17" t="s">
        <v>10</v>
      </c>
      <c r="C16" s="19">
        <v>3570.5335713910699</v>
      </c>
      <c r="D16" s="19">
        <v>800.00000000000296</v>
      </c>
      <c r="E16" s="19">
        <v>1070.83773048884</v>
      </c>
      <c r="F16" s="20">
        <v>816751.07970816304</v>
      </c>
      <c r="G16" s="20">
        <v>127605.019138073</v>
      </c>
      <c r="H16" s="20">
        <v>47720.519449375599</v>
      </c>
      <c r="I16" s="20">
        <v>110330.333333338</v>
      </c>
      <c r="J16" s="20">
        <f t="shared" si="8"/>
        <v>106067.66250000001</v>
      </c>
      <c r="K16" s="20">
        <f t="shared" si="10"/>
        <v>4262.6708333379938</v>
      </c>
      <c r="L16" s="20">
        <v>28476.748756777499</v>
      </c>
      <c r="N16" s="37">
        <v>44439</v>
      </c>
      <c r="O16" s="17" t="s">
        <v>10</v>
      </c>
      <c r="P16" s="18">
        <v>3570.5335713818999</v>
      </c>
      <c r="Q16" s="19">
        <v>800.00000000000296</v>
      </c>
      <c r="R16" s="19">
        <v>1071.10108060829</v>
      </c>
      <c r="S16" s="20">
        <v>812819.24636886001</v>
      </c>
      <c r="T16" s="20">
        <v>127605.019132897</v>
      </c>
      <c r="U16" s="20">
        <v>47720.519449375497</v>
      </c>
      <c r="V16" s="20">
        <v>106398.5</v>
      </c>
      <c r="W16" s="25">
        <v>28476.748756817698</v>
      </c>
      <c r="Y16" s="38">
        <v>44439</v>
      </c>
      <c r="Z16" s="39" t="s">
        <v>10</v>
      </c>
      <c r="AA16" s="40">
        <f t="shared" si="0"/>
        <v>9.169980330625549E-9</v>
      </c>
      <c r="AB16" s="40">
        <f t="shared" si="1"/>
        <v>0</v>
      </c>
      <c r="AC16" s="40">
        <f t="shared" si="2"/>
        <v>-0.26335011945002407</v>
      </c>
      <c r="AD16" s="41">
        <f t="shared" si="3"/>
        <v>3931.8333393030334</v>
      </c>
      <c r="AE16" s="41">
        <f t="shared" si="4"/>
        <v>5.1759998314082623E-6</v>
      </c>
      <c r="AF16" s="20">
        <f t="shared" si="5"/>
        <v>1.0186340659856796E-10</v>
      </c>
      <c r="AG16" s="20">
        <f t="shared" si="6"/>
        <v>3931.8333333379996</v>
      </c>
      <c r="AH16" s="20">
        <f t="shared" si="9"/>
        <v>-4.0199665818363428E-8</v>
      </c>
    </row>
    <row r="17" spans="1:34" s="43" customFormat="1" x14ac:dyDescent="0.25">
      <c r="A17" s="42">
        <v>44469</v>
      </c>
      <c r="B17" s="43" t="s">
        <v>7</v>
      </c>
      <c r="C17" s="22">
        <v>3567.53787135826</v>
      </c>
      <c r="D17" s="22">
        <v>599.99999999999704</v>
      </c>
      <c r="E17" s="22">
        <v>1069.2242194783501</v>
      </c>
      <c r="F17" s="23">
        <v>744382.26079041196</v>
      </c>
      <c r="G17" s="23">
        <v>124008.88650594599</v>
      </c>
      <c r="H17" s="23">
        <v>135709.38087481001</v>
      </c>
      <c r="I17" s="23">
        <v>92004.333333430404</v>
      </c>
      <c r="J17" s="23">
        <f t="shared" si="8"/>
        <v>102646.125</v>
      </c>
      <c r="K17" s="23">
        <f t="shared" si="10"/>
        <v>-10641.791666569596</v>
      </c>
      <c r="L17" s="23">
        <v>24583.034059359499</v>
      </c>
      <c r="N17" s="42">
        <v>44469</v>
      </c>
      <c r="O17" s="43" t="s">
        <v>7</v>
      </c>
      <c r="P17" s="21">
        <v>3567.5378713525902</v>
      </c>
      <c r="Q17" s="22">
        <v>599.99999999999704</v>
      </c>
      <c r="R17" s="22">
        <v>1069.36161678587</v>
      </c>
      <c r="S17" s="23">
        <v>755117.76616228104</v>
      </c>
      <c r="T17" s="23">
        <v>124008.88650078099</v>
      </c>
      <c r="U17" s="23">
        <v>135709.38087481001</v>
      </c>
      <c r="V17" s="23">
        <v>102739.838709677</v>
      </c>
      <c r="W17" s="26">
        <v>24583.034059411399</v>
      </c>
      <c r="Y17" s="44">
        <v>44469</v>
      </c>
      <c r="Z17" s="45" t="s">
        <v>7</v>
      </c>
      <c r="AA17" s="46">
        <f t="shared" si="0"/>
        <v>5.6697899708524346E-9</v>
      </c>
      <c r="AB17" s="46">
        <f t="shared" si="1"/>
        <v>0</v>
      </c>
      <c r="AC17" s="46">
        <f t="shared" si="2"/>
        <v>-0.13739730751990464</v>
      </c>
      <c r="AD17" s="47">
        <f t="shared" si="3"/>
        <v>-10735.505371869076</v>
      </c>
      <c r="AE17" s="47">
        <f t="shared" si="4"/>
        <v>5.1649985834956169E-6</v>
      </c>
      <c r="AF17" s="23">
        <f t="shared" si="5"/>
        <v>0</v>
      </c>
      <c r="AG17" s="23">
        <f t="shared" si="6"/>
        <v>-10735.505376246598</v>
      </c>
      <c r="AH17" s="23">
        <f t="shared" si="9"/>
        <v>-5.1899405661970377E-8</v>
      </c>
    </row>
    <row r="18" spans="1:34" s="17" customFormat="1" x14ac:dyDescent="0.25">
      <c r="A18" s="37">
        <v>44500</v>
      </c>
      <c r="B18" s="17" t="s">
        <v>8</v>
      </c>
      <c r="C18" s="19">
        <v>3566.2580996390998</v>
      </c>
      <c r="D18" s="19">
        <v>480</v>
      </c>
      <c r="E18" s="19">
        <v>1068.2480958956701</v>
      </c>
      <c r="F18" s="20">
        <v>552194.36932967894</v>
      </c>
      <c r="G18" s="20">
        <v>88278.672327694294</v>
      </c>
      <c r="H18" s="20">
        <v>167799.02380263599</v>
      </c>
      <c r="I18" s="20">
        <v>78286.333333408198</v>
      </c>
      <c r="J18" s="20">
        <f t="shared" si="8"/>
        <v>106067.66250000001</v>
      </c>
      <c r="K18" s="20">
        <f t="shared" si="10"/>
        <v>-27781.329166591808</v>
      </c>
      <c r="L18" s="20">
        <v>23522.801482902501</v>
      </c>
      <c r="N18" s="37">
        <v>44500</v>
      </c>
      <c r="O18" s="17" t="s">
        <v>8</v>
      </c>
      <c r="P18" s="18">
        <v>3566.2580996358902</v>
      </c>
      <c r="Q18" s="19">
        <v>480</v>
      </c>
      <c r="R18" s="19">
        <v>1068.2365544834599</v>
      </c>
      <c r="S18" s="20">
        <v>564737.83707040199</v>
      </c>
      <c r="T18" s="20">
        <v>88278.672327498905</v>
      </c>
      <c r="U18" s="20">
        <v>167799.02380263599</v>
      </c>
      <c r="V18" s="20">
        <v>90829.801075268697</v>
      </c>
      <c r="W18" s="25">
        <v>23522.801482877399</v>
      </c>
      <c r="Y18" s="38">
        <v>44500</v>
      </c>
      <c r="Z18" s="39" t="s">
        <v>8</v>
      </c>
      <c r="AA18" s="40">
        <f t="shared" si="0"/>
        <v>3.2096068025566638E-9</v>
      </c>
      <c r="AB18" s="40">
        <f t="shared" si="1"/>
        <v>0</v>
      </c>
      <c r="AC18" s="40">
        <f t="shared" si="2"/>
        <v>1.1541412210135604E-2</v>
      </c>
      <c r="AD18" s="41">
        <f t="shared" si="3"/>
        <v>-12543.467740723048</v>
      </c>
      <c r="AE18" s="41">
        <f t="shared" si="4"/>
        <v>1.9538856577128172E-7</v>
      </c>
      <c r="AF18" s="20">
        <f t="shared" si="5"/>
        <v>0</v>
      </c>
      <c r="AG18" s="20">
        <f t="shared" si="6"/>
        <v>-12543.467741860499</v>
      </c>
      <c r="AH18" s="20">
        <f t="shared" si="9"/>
        <v>2.5102053768932819E-8</v>
      </c>
    </row>
    <row r="19" spans="1:34" s="17" customFormat="1" x14ac:dyDescent="0.25">
      <c r="A19" s="37">
        <v>44530</v>
      </c>
      <c r="B19" s="17" t="s">
        <v>10</v>
      </c>
      <c r="C19" s="19">
        <v>3564.82137290026</v>
      </c>
      <c r="D19" s="19">
        <v>500</v>
      </c>
      <c r="E19" s="19">
        <v>1066.1179665157499</v>
      </c>
      <c r="F19" s="20">
        <v>671323.38245514699</v>
      </c>
      <c r="G19" s="20">
        <v>103900.46125850501</v>
      </c>
      <c r="H19" s="20">
        <v>161588.09690102201</v>
      </c>
      <c r="I19" s="20">
        <v>76495.3333332771</v>
      </c>
      <c r="J19" s="20">
        <f t="shared" si="8"/>
        <v>102646.125</v>
      </c>
      <c r="K19" s="20">
        <f t="shared" si="10"/>
        <v>-26150.7916667229</v>
      </c>
      <c r="L19" s="20">
        <v>16775.329300589401</v>
      </c>
      <c r="N19" s="37">
        <v>44530</v>
      </c>
      <c r="O19" s="17" t="s">
        <v>10</v>
      </c>
      <c r="P19" s="18">
        <v>3564.8213728846799</v>
      </c>
      <c r="Q19" s="19">
        <v>500</v>
      </c>
      <c r="R19" s="19">
        <v>1066.10634143743</v>
      </c>
      <c r="S19" s="20">
        <v>671323.38245103601</v>
      </c>
      <c r="T19" s="20">
        <v>103900.461253398</v>
      </c>
      <c r="U19" s="20">
        <v>161588.09690102201</v>
      </c>
      <c r="V19" s="20">
        <v>76495.333333333299</v>
      </c>
      <c r="W19" s="25">
        <v>16775.329300585301</v>
      </c>
      <c r="Y19" s="38">
        <v>44530</v>
      </c>
      <c r="Z19" s="39" t="s">
        <v>10</v>
      </c>
      <c r="AA19" s="40">
        <f t="shared" si="0"/>
        <v>1.5580098988721147E-8</v>
      </c>
      <c r="AB19" s="40">
        <f t="shared" si="1"/>
        <v>0</v>
      </c>
      <c r="AC19" s="40">
        <f t="shared" si="2"/>
        <v>1.1625078319866589E-2</v>
      </c>
      <c r="AD19" s="41">
        <f t="shared" si="3"/>
        <v>4.1109742596745491E-6</v>
      </c>
      <c r="AE19" s="41">
        <f t="shared" si="4"/>
        <v>5.107009201310575E-6</v>
      </c>
      <c r="AF19" s="20">
        <f t="shared" si="5"/>
        <v>0</v>
      </c>
      <c r="AG19" s="20">
        <f t="shared" si="6"/>
        <v>-5.6199496611952782E-8</v>
      </c>
      <c r="AH19" s="20">
        <f t="shared" si="9"/>
        <v>4.1000021155923605E-9</v>
      </c>
    </row>
    <row r="20" spans="1:34" s="49" customFormat="1" x14ac:dyDescent="0.25">
      <c r="A20" s="48">
        <v>44561</v>
      </c>
      <c r="B20" s="49" t="s">
        <v>9</v>
      </c>
      <c r="C20" s="50">
        <v>3561.5700152887098</v>
      </c>
      <c r="D20" s="50">
        <v>600</v>
      </c>
      <c r="E20" s="50">
        <v>1067.28209433399</v>
      </c>
      <c r="F20" s="51">
        <v>508722.129122263</v>
      </c>
      <c r="G20" s="51">
        <v>109331.449345999</v>
      </c>
      <c r="H20" s="51">
        <v>83950.196056222994</v>
      </c>
      <c r="I20" s="51">
        <v>77976.333333338698</v>
      </c>
      <c r="J20" s="51">
        <f t="shared" si="8"/>
        <v>106067.66250000001</v>
      </c>
      <c r="K20" s="51">
        <f>I20-J20</f>
        <v>-28091.329166661308</v>
      </c>
      <c r="L20" s="51">
        <v>12222.6652727455</v>
      </c>
      <c r="N20" s="48">
        <v>44561</v>
      </c>
      <c r="O20" s="49" t="s">
        <v>9</v>
      </c>
      <c r="P20" s="52">
        <v>3561.57001530254</v>
      </c>
      <c r="Q20" s="50">
        <v>600</v>
      </c>
      <c r="R20" s="50">
        <v>1067.2705476445601</v>
      </c>
      <c r="S20" s="51">
        <v>508722.12912124599</v>
      </c>
      <c r="T20" s="51">
        <v>109331.449345741</v>
      </c>
      <c r="U20" s="51">
        <v>83950.196056222907</v>
      </c>
      <c r="V20" s="51">
        <v>77976.333333333299</v>
      </c>
      <c r="W20" s="53">
        <v>12222.665272743499</v>
      </c>
      <c r="Y20" s="54">
        <v>44561</v>
      </c>
      <c r="Z20" s="55" t="s">
        <v>9</v>
      </c>
      <c r="AA20" s="56">
        <f t="shared" si="0"/>
        <v>-1.3830231182510033E-8</v>
      </c>
      <c r="AB20" s="56">
        <f t="shared" si="1"/>
        <v>0</v>
      </c>
      <c r="AC20" s="56">
        <f t="shared" si="2"/>
        <v>1.154668942990611E-2</v>
      </c>
      <c r="AD20" s="57">
        <f t="shared" si="3"/>
        <v>1.0170042514801025E-6</v>
      </c>
      <c r="AE20" s="57">
        <f t="shared" si="4"/>
        <v>2.5800545699894428E-7</v>
      </c>
      <c r="AF20" s="51">
        <f t="shared" si="5"/>
        <v>0</v>
      </c>
      <c r="AG20" s="51">
        <f t="shared" si="6"/>
        <v>5.398760549724102E-9</v>
      </c>
      <c r="AH20" s="51">
        <f t="shared" si="9"/>
        <v>2.0008883439004421E-9</v>
      </c>
    </row>
    <row r="21" spans="1:34" x14ac:dyDescent="0.25">
      <c r="A21" s="1">
        <v>44592</v>
      </c>
      <c r="B21" t="s">
        <v>4</v>
      </c>
      <c r="C21" s="2">
        <v>3556.8684249343801</v>
      </c>
      <c r="D21" s="2">
        <v>720.00000000000296</v>
      </c>
      <c r="E21" s="2">
        <v>1069.77725996391</v>
      </c>
      <c r="F21" s="6">
        <v>565912.66514781304</v>
      </c>
      <c r="G21" s="6">
        <v>110402.34720134801</v>
      </c>
      <c r="H21" s="6">
        <v>76716.0011289994</v>
      </c>
      <c r="I21" s="6">
        <v>125722.666666633</v>
      </c>
      <c r="J21" s="6">
        <f t="shared" si="8"/>
        <v>106067.66250000001</v>
      </c>
      <c r="K21" s="6"/>
      <c r="L21" s="6">
        <v>10785.3641372036</v>
      </c>
      <c r="N21" s="1">
        <v>44592</v>
      </c>
      <c r="O21" t="s">
        <v>4</v>
      </c>
      <c r="P21" s="18">
        <v>3556.86842141235</v>
      </c>
      <c r="Q21" s="19">
        <v>720.00000000000296</v>
      </c>
      <c r="R21" s="19">
        <v>1070.31874319145</v>
      </c>
      <c r="S21" s="20">
        <v>519095.40603106201</v>
      </c>
      <c r="T21" s="20">
        <v>110399.69749800301</v>
      </c>
      <c r="U21" s="20">
        <v>76752.523325092494</v>
      </c>
      <c r="V21" s="20">
        <v>106164.5</v>
      </c>
      <c r="W21" s="25">
        <v>10785.3641372006</v>
      </c>
      <c r="Y21" s="9">
        <v>44592</v>
      </c>
      <c r="Z21" s="8" t="s">
        <v>4</v>
      </c>
      <c r="AA21" s="10">
        <f t="shared" si="0"/>
        <v>3.5220300560467876E-6</v>
      </c>
      <c r="AB21" s="10">
        <f t="shared" si="1"/>
        <v>0</v>
      </c>
      <c r="AC21" s="10">
        <f t="shared" si="2"/>
        <v>-0.54148322754008404</v>
      </c>
      <c r="AD21" s="11">
        <f t="shared" si="3"/>
        <v>46817.259116751025</v>
      </c>
      <c r="AE21" s="11">
        <f t="shared" si="4"/>
        <v>2.6497033449995797</v>
      </c>
      <c r="AF21" s="6">
        <f>H21-U21</f>
        <v>-36.522196093093953</v>
      </c>
      <c r="AG21" s="6">
        <f t="shared" si="6"/>
        <v>19558.166666632998</v>
      </c>
      <c r="AH21" s="6">
        <f t="shared" si="9"/>
        <v>2.9995135264471173E-9</v>
      </c>
    </row>
    <row r="22" spans="1:34" x14ac:dyDescent="0.25">
      <c r="A22" s="1">
        <v>44620</v>
      </c>
      <c r="B22" t="s">
        <v>4</v>
      </c>
      <c r="C22" s="2">
        <v>3553.3793705380499</v>
      </c>
      <c r="D22" s="2">
        <v>639.99999999999795</v>
      </c>
      <c r="E22" s="2">
        <v>1071.3853940649601</v>
      </c>
      <c r="F22" s="6">
        <v>564841.76683835802</v>
      </c>
      <c r="G22" s="6">
        <v>132361.11073303901</v>
      </c>
      <c r="H22" s="6">
        <v>72519.833819561696</v>
      </c>
      <c r="I22" s="6">
        <v>52510.666666586803</v>
      </c>
      <c r="J22" s="6">
        <f t="shared" si="8"/>
        <v>95803.05</v>
      </c>
      <c r="K22" s="6"/>
      <c r="L22" s="6">
        <v>10867.254290097701</v>
      </c>
      <c r="N22" s="1">
        <v>44620</v>
      </c>
      <c r="O22" t="s">
        <v>4</v>
      </c>
      <c r="P22" s="18">
        <v>3553.3793431622598</v>
      </c>
      <c r="Q22" s="19">
        <v>639.99999999999795</v>
      </c>
      <c r="R22" s="19">
        <v>1071.7149807204701</v>
      </c>
      <c r="S22" s="20">
        <v>582539.26800682303</v>
      </c>
      <c r="T22" s="20">
        <v>132357.814476567</v>
      </c>
      <c r="U22" s="20">
        <v>72340.368225685306</v>
      </c>
      <c r="V22" s="20">
        <v>95890.516129032301</v>
      </c>
      <c r="W22" s="25">
        <v>10867.2542900965</v>
      </c>
      <c r="Y22" s="9">
        <v>44620</v>
      </c>
      <c r="Z22" s="8" t="s">
        <v>4</v>
      </c>
      <c r="AA22" s="10">
        <f t="shared" si="0"/>
        <v>2.7375790068617789E-5</v>
      </c>
      <c r="AB22" s="10">
        <f t="shared" si="1"/>
        <v>0</v>
      </c>
      <c r="AC22" s="10">
        <f t="shared" si="2"/>
        <v>-0.32958665550995647</v>
      </c>
      <c r="AD22" s="11">
        <f t="shared" si="3"/>
        <v>-17697.501168465009</v>
      </c>
      <c r="AE22" s="11">
        <f t="shared" si="4"/>
        <v>3.2962564720073715</v>
      </c>
      <c r="AF22" s="6">
        <f t="shared" si="5"/>
        <v>179.4655938763899</v>
      </c>
      <c r="AG22" s="6">
        <f t="shared" si="6"/>
        <v>-43379.849462445498</v>
      </c>
      <c r="AH22" s="6">
        <f t="shared" si="9"/>
        <v>1.2005330063402653E-9</v>
      </c>
    </row>
    <row r="23" spans="1:34" x14ac:dyDescent="0.25">
      <c r="A23" s="1">
        <v>44651</v>
      </c>
      <c r="B23" t="s">
        <v>7</v>
      </c>
      <c r="C23" s="2">
        <v>3550.9449728018299</v>
      </c>
      <c r="D23" s="2">
        <v>675.00000000000205</v>
      </c>
      <c r="E23" s="2">
        <v>1068.40498730643</v>
      </c>
      <c r="F23" s="6">
        <v>951967.876003101</v>
      </c>
      <c r="G23" s="6">
        <v>174873.247314248</v>
      </c>
      <c r="H23" s="6">
        <v>143731.454240886</v>
      </c>
      <c r="I23" s="6">
        <v>121250.66666675999</v>
      </c>
      <c r="J23" s="6">
        <f t="shared" si="8"/>
        <v>106067.66250000001</v>
      </c>
      <c r="K23" s="6"/>
      <c r="L23" s="6">
        <v>15159.1603034491</v>
      </c>
      <c r="N23" s="1">
        <v>44651</v>
      </c>
      <c r="O23" t="s">
        <v>7</v>
      </c>
      <c r="P23" s="18">
        <v>3550.9449435216102</v>
      </c>
      <c r="Q23" s="19">
        <v>675.00000000000205</v>
      </c>
      <c r="R23" s="19">
        <v>1068.6553189316601</v>
      </c>
      <c r="S23" s="20">
        <v>958959.79657788505</v>
      </c>
      <c r="T23" s="20">
        <v>174868.90437560499</v>
      </c>
      <c r="U23" s="20">
        <v>143814.89023392901</v>
      </c>
      <c r="V23" s="20">
        <v>106164.5</v>
      </c>
      <c r="W23" s="25">
        <v>15159.1603034534</v>
      </c>
      <c r="Y23" s="9">
        <v>44651</v>
      </c>
      <c r="Z23" s="8" t="s">
        <v>7</v>
      </c>
      <c r="AA23" s="10">
        <f t="shared" si="0"/>
        <v>2.9280219678184949E-5</v>
      </c>
      <c r="AB23" s="10">
        <f t="shared" si="1"/>
        <v>0</v>
      </c>
      <c r="AC23" s="10">
        <f t="shared" si="2"/>
        <v>-0.25033162523004648</v>
      </c>
      <c r="AD23" s="11">
        <f t="shared" si="3"/>
        <v>-6991.920574784046</v>
      </c>
      <c r="AE23" s="11">
        <f t="shared" si="4"/>
        <v>4.3429386430070736</v>
      </c>
      <c r="AF23" s="6">
        <f t="shared" si="5"/>
        <v>-83.435993043007329</v>
      </c>
      <c r="AG23" s="6">
        <f t="shared" si="6"/>
        <v>15086.166666759993</v>
      </c>
      <c r="AH23" s="6">
        <f t="shared" si="9"/>
        <v>-4.3000909499824047E-9</v>
      </c>
    </row>
    <row r="24" spans="1:34" x14ac:dyDescent="0.25">
      <c r="A24" s="1">
        <v>44681</v>
      </c>
      <c r="B24" t="s">
        <v>6</v>
      </c>
      <c r="C24" s="2">
        <v>3551.2755963254599</v>
      </c>
      <c r="D24" s="2">
        <v>599.99999999999704</v>
      </c>
      <c r="E24" s="2">
        <v>1063.2544558464599</v>
      </c>
      <c r="F24" s="6">
        <v>1022493.61373153</v>
      </c>
      <c r="G24" s="6">
        <v>162094.18334826001</v>
      </c>
      <c r="H24" s="6">
        <v>138567.538337073</v>
      </c>
      <c r="I24" s="6">
        <v>118765.666666588</v>
      </c>
      <c r="J24" s="6">
        <f t="shared" si="8"/>
        <v>102646.125</v>
      </c>
      <c r="K24" s="6"/>
      <c r="L24" s="6">
        <v>21471.5980893833</v>
      </c>
      <c r="N24" s="1">
        <v>44681</v>
      </c>
      <c r="O24" t="s">
        <v>6</v>
      </c>
      <c r="P24" s="18">
        <v>3551.2755687092699</v>
      </c>
      <c r="Q24" s="19">
        <v>599.99999999999704</v>
      </c>
      <c r="R24" s="19">
        <v>1063.4916256269801</v>
      </c>
      <c r="S24" s="20">
        <v>1024047.35371692</v>
      </c>
      <c r="T24" s="20">
        <v>162104.99062812101</v>
      </c>
      <c r="U24" s="20">
        <v>138520.45352727399</v>
      </c>
      <c r="V24" s="20">
        <v>103192.838709677</v>
      </c>
      <c r="W24" s="25">
        <v>21471.5980893165</v>
      </c>
      <c r="Y24" s="9">
        <v>44681</v>
      </c>
      <c r="Z24" s="8" t="s">
        <v>6</v>
      </c>
      <c r="AA24" s="10">
        <f t="shared" si="0"/>
        <v>2.7616189981927164E-5</v>
      </c>
      <c r="AB24" s="10">
        <f t="shared" si="1"/>
        <v>0</v>
      </c>
      <c r="AC24" s="10">
        <f t="shared" si="2"/>
        <v>-0.23716978052016202</v>
      </c>
      <c r="AD24" s="11">
        <f t="shared" si="3"/>
        <v>-1553.7399853899842</v>
      </c>
      <c r="AE24" s="11">
        <f t="shared" si="4"/>
        <v>-10.807279861008283</v>
      </c>
      <c r="AF24" s="6">
        <f t="shared" si="5"/>
        <v>47.084809799009236</v>
      </c>
      <c r="AG24" s="6">
        <f t="shared" si="6"/>
        <v>15572.827956911002</v>
      </c>
      <c r="AH24" s="6">
        <f t="shared" si="9"/>
        <v>6.6800566855818033E-8</v>
      </c>
    </row>
    <row r="25" spans="1:34" x14ac:dyDescent="0.25">
      <c r="A25" s="1">
        <v>44712</v>
      </c>
      <c r="B25" t="s">
        <v>10</v>
      </c>
      <c r="C25" s="2">
        <v>3560.50332545931</v>
      </c>
      <c r="D25" s="2">
        <v>600</v>
      </c>
      <c r="E25" s="2">
        <v>1057.97807015748</v>
      </c>
      <c r="F25" s="6">
        <v>989929.64789082296</v>
      </c>
      <c r="G25" s="6">
        <v>137391.16240385201</v>
      </c>
      <c r="H25" s="6">
        <v>145495.52949466801</v>
      </c>
      <c r="I25" s="6">
        <v>110042.666666593</v>
      </c>
      <c r="J25" s="6">
        <f t="shared" si="8"/>
        <v>106067.66250000001</v>
      </c>
      <c r="K25" s="6"/>
      <c r="L25" s="6">
        <v>27987.468254986001</v>
      </c>
      <c r="N25" s="1">
        <v>44712</v>
      </c>
      <c r="O25" t="s">
        <v>10</v>
      </c>
      <c r="P25" s="18">
        <v>3560.5033255819499</v>
      </c>
      <c r="Q25" s="19">
        <v>600</v>
      </c>
      <c r="R25" s="19">
        <v>1058.1473581059799</v>
      </c>
      <c r="S25" s="20">
        <v>995786.03506512498</v>
      </c>
      <c r="T25" s="20">
        <v>137387.88456053499</v>
      </c>
      <c r="U25" s="20">
        <v>145580.200511595</v>
      </c>
      <c r="V25" s="20">
        <v>106164.5</v>
      </c>
      <c r="W25" s="25">
        <v>27987.468255005399</v>
      </c>
      <c r="Y25" s="9">
        <v>44712</v>
      </c>
      <c r="Z25" s="8" t="s">
        <v>10</v>
      </c>
      <c r="AA25" s="10">
        <f t="shared" si="0"/>
        <v>-1.2263990356586874E-7</v>
      </c>
      <c r="AB25" s="10">
        <f t="shared" si="1"/>
        <v>0</v>
      </c>
      <c r="AC25" s="10">
        <f t="shared" si="2"/>
        <v>-0.16928794849991391</v>
      </c>
      <c r="AD25" s="11">
        <f t="shared" si="3"/>
        <v>-5856.3871743020136</v>
      </c>
      <c r="AE25" s="11">
        <f t="shared" si="4"/>
        <v>3.2778433170169592</v>
      </c>
      <c r="AF25" s="6">
        <f t="shared" si="5"/>
        <v>-84.671016926993616</v>
      </c>
      <c r="AG25" s="6">
        <f t="shared" si="6"/>
        <v>3878.1666665929952</v>
      </c>
      <c r="AH25" s="6">
        <f t="shared" si="9"/>
        <v>-1.9397702999413013E-8</v>
      </c>
    </row>
    <row r="26" spans="1:34" x14ac:dyDescent="0.25">
      <c r="A26" s="1">
        <v>44742</v>
      </c>
      <c r="B26" t="s">
        <v>7</v>
      </c>
      <c r="C26" s="2">
        <v>3569.0016805774198</v>
      </c>
      <c r="D26" s="2">
        <v>629.99999999999898</v>
      </c>
      <c r="E26" s="2">
        <v>1052.8514780052501</v>
      </c>
      <c r="F26" s="6">
        <v>979245.060659813</v>
      </c>
      <c r="G26" s="6">
        <v>146742.57132677399</v>
      </c>
      <c r="H26" s="6">
        <v>84729.271546031305</v>
      </c>
      <c r="I26" s="6">
        <v>107466.666666566</v>
      </c>
      <c r="J26" s="6">
        <f t="shared" si="8"/>
        <v>102646.125</v>
      </c>
      <c r="K26" s="6"/>
      <c r="L26" s="6">
        <v>28081.426430512402</v>
      </c>
      <c r="N26" s="1">
        <v>44742</v>
      </c>
      <c r="O26" t="s">
        <v>7</v>
      </c>
      <c r="P26" s="18">
        <v>3569.00168067911</v>
      </c>
      <c r="Q26" s="19">
        <v>629.99999999999898</v>
      </c>
      <c r="R26" s="19">
        <v>1053.27700489218</v>
      </c>
      <c r="S26" s="20">
        <v>959497.65962668799</v>
      </c>
      <c r="T26" s="20">
        <v>146738.949952222</v>
      </c>
      <c r="U26" s="20">
        <v>84693.804853487105</v>
      </c>
      <c r="V26" s="20">
        <v>102739.838709677</v>
      </c>
      <c r="W26" s="25">
        <v>28081.426430433399</v>
      </c>
      <c r="Y26" s="9">
        <v>44742</v>
      </c>
      <c r="Z26" s="8" t="s">
        <v>7</v>
      </c>
      <c r="AA26" s="10">
        <f t="shared" si="0"/>
        <v>-1.0169014785788022E-7</v>
      </c>
      <c r="AB26" s="10">
        <f t="shared" si="1"/>
        <v>0</v>
      </c>
      <c r="AC26" s="10">
        <f t="shared" si="2"/>
        <v>-0.42552688692990159</v>
      </c>
      <c r="AD26" s="11">
        <f t="shared" si="3"/>
        <v>19747.401033125003</v>
      </c>
      <c r="AE26" s="11">
        <f t="shared" si="4"/>
        <v>3.6213745519926306</v>
      </c>
      <c r="AF26" s="6">
        <f t="shared" si="5"/>
        <v>35.466692544199759</v>
      </c>
      <c r="AG26" s="6">
        <f t="shared" si="6"/>
        <v>4726.8279568889993</v>
      </c>
      <c r="AH26" s="6">
        <f t="shared" si="9"/>
        <v>7.9002347774803638E-8</v>
      </c>
    </row>
    <row r="27" spans="1:34" x14ac:dyDescent="0.25">
      <c r="A27" s="1">
        <v>44773</v>
      </c>
      <c r="B27" t="s">
        <v>8</v>
      </c>
      <c r="C27" s="2">
        <v>3565.4937083005202</v>
      </c>
      <c r="D27" s="2">
        <v>710</v>
      </c>
      <c r="E27" s="2">
        <v>1050.7746706791299</v>
      </c>
      <c r="F27" s="6">
        <v>869446.63033807196</v>
      </c>
      <c r="G27" s="6">
        <v>157361.822846619</v>
      </c>
      <c r="H27" s="6">
        <v>44089.1924536195</v>
      </c>
      <c r="I27" s="6">
        <v>110269.66666659999</v>
      </c>
      <c r="J27" s="6">
        <f t="shared" si="8"/>
        <v>106067.66250000001</v>
      </c>
      <c r="K27" s="6"/>
      <c r="L27" s="6">
        <v>28576.215354325701</v>
      </c>
      <c r="N27" s="1">
        <v>44773</v>
      </c>
      <c r="O27" t="s">
        <v>8</v>
      </c>
      <c r="P27" s="18">
        <v>3565.49370842808</v>
      </c>
      <c r="Q27" s="19">
        <v>710</v>
      </c>
      <c r="R27" s="19">
        <v>1051.4909922362699</v>
      </c>
      <c r="S27" s="20">
        <v>847125.67406413204</v>
      </c>
      <c r="T27" s="20">
        <v>157365.56119747399</v>
      </c>
      <c r="U27" s="20">
        <v>44102.874414748403</v>
      </c>
      <c r="V27" s="20">
        <v>106398.5</v>
      </c>
      <c r="W27" s="25">
        <v>28576.2153542468</v>
      </c>
      <c r="Y27" s="9">
        <v>44773</v>
      </c>
      <c r="Z27" s="8" t="s">
        <v>8</v>
      </c>
      <c r="AA27" s="10">
        <f t="shared" si="0"/>
        <v>-1.2755981515510939E-7</v>
      </c>
      <c r="AB27" s="10">
        <f t="shared" si="1"/>
        <v>0</v>
      </c>
      <c r="AC27" s="10">
        <f t="shared" si="2"/>
        <v>-0.71632155713996326</v>
      </c>
      <c r="AD27" s="11">
        <f t="shared" si="3"/>
        <v>22320.956273939926</v>
      </c>
      <c r="AE27" s="11">
        <f t="shared" si="4"/>
        <v>-3.7383508549828548</v>
      </c>
      <c r="AF27" s="6">
        <f t="shared" si="5"/>
        <v>-13.681961128902913</v>
      </c>
      <c r="AG27" s="6">
        <f t="shared" si="6"/>
        <v>3871.1666665999946</v>
      </c>
      <c r="AH27" s="6">
        <f t="shared" si="9"/>
        <v>7.890048436820507E-8</v>
      </c>
    </row>
    <row r="28" spans="1:34" x14ac:dyDescent="0.25">
      <c r="A28" s="1">
        <v>44804</v>
      </c>
      <c r="B28" t="s">
        <v>5</v>
      </c>
      <c r="C28" s="2">
        <v>3560.58705341207</v>
      </c>
      <c r="D28" s="2">
        <v>760.00000000000296</v>
      </c>
      <c r="E28" s="2">
        <v>1049.9529773392401</v>
      </c>
      <c r="F28" s="6">
        <v>822490.68740568904</v>
      </c>
      <c r="G28" s="6">
        <v>124487.06715768699</v>
      </c>
      <c r="H28" s="6">
        <v>44089.1924536195</v>
      </c>
      <c r="I28" s="6">
        <v>110269.66666659999</v>
      </c>
      <c r="J28" s="6">
        <f t="shared" si="8"/>
        <v>106067.66250000001</v>
      </c>
      <c r="K28" s="6"/>
      <c r="L28" s="6">
        <v>29056.350250718799</v>
      </c>
      <c r="N28" s="1">
        <v>44804</v>
      </c>
      <c r="O28" t="s">
        <v>5</v>
      </c>
      <c r="P28" s="18">
        <v>3560.5870535324698</v>
      </c>
      <c r="Q28" s="19">
        <v>760.00000000000296</v>
      </c>
      <c r="R28" s="19">
        <v>1050.8761914300101</v>
      </c>
      <c r="S28" s="20">
        <v>806485.59807523305</v>
      </c>
      <c r="T28" s="20">
        <v>124491.695873897</v>
      </c>
      <c r="U28" s="20">
        <v>44102.874414748403</v>
      </c>
      <c r="V28" s="20">
        <v>106398.5</v>
      </c>
      <c r="W28" s="25">
        <v>29056.350250699801</v>
      </c>
      <c r="Y28" s="9">
        <v>44804</v>
      </c>
      <c r="Z28" s="8" t="s">
        <v>5</v>
      </c>
      <c r="AA28" s="10">
        <f t="shared" si="0"/>
        <v>-1.2039981811540201E-7</v>
      </c>
      <c r="AB28" s="10">
        <f t="shared" si="1"/>
        <v>0</v>
      </c>
      <c r="AC28" s="10">
        <f t="shared" si="2"/>
        <v>-0.92321409076998862</v>
      </c>
      <c r="AD28" s="11">
        <f t="shared" si="3"/>
        <v>16005.089330455987</v>
      </c>
      <c r="AE28" s="11">
        <f t="shared" si="4"/>
        <v>-4.6287162100052228</v>
      </c>
      <c r="AF28" s="6">
        <f t="shared" si="5"/>
        <v>-13.681961128902913</v>
      </c>
      <c r="AG28" s="6">
        <f t="shared" si="6"/>
        <v>3871.1666665999946</v>
      </c>
      <c r="AH28" s="6">
        <f t="shared" si="9"/>
        <v>1.8997525330632925E-8</v>
      </c>
    </row>
    <row r="29" spans="1:34" s="4" customFormat="1" x14ac:dyDescent="0.25">
      <c r="A29" s="3">
        <v>44834</v>
      </c>
      <c r="B29" s="4" t="s">
        <v>9</v>
      </c>
      <c r="C29" s="5">
        <v>3558.3798728674501</v>
      </c>
      <c r="D29" s="5">
        <v>565</v>
      </c>
      <c r="E29" s="5">
        <v>1048.0919650853</v>
      </c>
      <c r="F29" s="7">
        <v>717616.63506075402</v>
      </c>
      <c r="G29" s="7">
        <v>121003.93026968199</v>
      </c>
      <c r="H29" s="7">
        <v>119150.911717822</v>
      </c>
      <c r="I29" s="7">
        <v>91996.666666614503</v>
      </c>
      <c r="J29" s="7">
        <f t="shared" si="8"/>
        <v>102646.125</v>
      </c>
      <c r="K29" s="7"/>
      <c r="L29" s="7">
        <v>25083.3848328764</v>
      </c>
      <c r="N29" s="3">
        <v>44834</v>
      </c>
      <c r="O29" s="4" t="s">
        <v>9</v>
      </c>
      <c r="P29" s="21">
        <v>3558.3798697946299</v>
      </c>
      <c r="Q29" s="22">
        <v>565</v>
      </c>
      <c r="R29" s="22">
        <v>1048.78211302413</v>
      </c>
      <c r="S29" s="23">
        <v>735869.85821038997</v>
      </c>
      <c r="T29" s="23">
        <v>121001.022445375</v>
      </c>
      <c r="U29" s="23">
        <v>119108.016978325</v>
      </c>
      <c r="V29" s="23">
        <v>102739.838709677</v>
      </c>
      <c r="W29" s="26">
        <v>25083.384832832398</v>
      </c>
      <c r="Y29" s="12">
        <v>44834</v>
      </c>
      <c r="Z29" s="13" t="s">
        <v>9</v>
      </c>
      <c r="AA29" s="14">
        <f t="shared" si="0"/>
        <v>3.072820163652068E-6</v>
      </c>
      <c r="AB29" s="14">
        <f t="shared" si="1"/>
        <v>0</v>
      </c>
      <c r="AC29" s="14">
        <f t="shared" si="2"/>
        <v>-0.69014793883002312</v>
      </c>
      <c r="AD29" s="15">
        <f t="shared" si="3"/>
        <v>-18253.223149635945</v>
      </c>
      <c r="AE29" s="15">
        <f t="shared" si="4"/>
        <v>2.90782430699619</v>
      </c>
      <c r="AF29" s="7">
        <f t="shared" si="5"/>
        <v>42.894739497001865</v>
      </c>
      <c r="AG29" s="7">
        <f t="shared" si="6"/>
        <v>-10743.172043062499</v>
      </c>
      <c r="AH29" s="7">
        <f t="shared" si="9"/>
        <v>4.4001353671774268E-8</v>
      </c>
    </row>
    <row r="30" spans="1:34" x14ac:dyDescent="0.25">
      <c r="G30" s="6">
        <v>86326.408789073597</v>
      </c>
      <c r="H30" s="6">
        <v>146377.19395074499</v>
      </c>
      <c r="I30" s="6"/>
      <c r="J30" s="6"/>
      <c r="K30" s="6"/>
      <c r="L30" s="6"/>
      <c r="T30" s="17">
        <v>86332.165517116795</v>
      </c>
      <c r="U30" s="17">
        <v>146462.48211884199</v>
      </c>
      <c r="AE30" s="11">
        <f t="shared" si="4"/>
        <v>-5.7567280431976542</v>
      </c>
      <c r="AF30" s="6">
        <f t="shared" si="5"/>
        <v>-85.288168097002199</v>
      </c>
    </row>
    <row r="31" spans="1:34" x14ac:dyDescent="0.25">
      <c r="G31" s="6">
        <v>101469.08206818299</v>
      </c>
      <c r="H31" s="6">
        <v>141215.701646759</v>
      </c>
      <c r="I31" s="6"/>
      <c r="J31" s="6"/>
      <c r="K31" s="6"/>
      <c r="L31" s="6"/>
      <c r="T31" s="17">
        <v>101466.72927973499</v>
      </c>
      <c r="U31" s="17">
        <v>141168.04541218799</v>
      </c>
      <c r="AE31" s="11">
        <f t="shared" si="4"/>
        <v>2.3527884479990462</v>
      </c>
      <c r="AF31" s="6">
        <f t="shared" si="5"/>
        <v>47.656234571011737</v>
      </c>
    </row>
    <row r="32" spans="1:34" x14ac:dyDescent="0.25">
      <c r="G32" s="6">
        <v>106766.066544735</v>
      </c>
      <c r="H32" s="6">
        <v>74951.1792381548</v>
      </c>
      <c r="I32" s="6"/>
      <c r="J32" s="6"/>
      <c r="K32" s="6"/>
      <c r="L32" s="6"/>
      <c r="T32" s="17">
        <v>106763.584089312</v>
      </c>
      <c r="U32" s="17">
        <v>74986.465984252907</v>
      </c>
      <c r="AE32" s="11">
        <f t="shared" si="4"/>
        <v>2.4824554229999194</v>
      </c>
      <c r="AF32" s="6">
        <f t="shared" si="5"/>
        <v>-35.28674609810696</v>
      </c>
    </row>
    <row r="33" spans="32:32" x14ac:dyDescent="0.25">
      <c r="AF33" s="7"/>
    </row>
  </sheetData>
  <mergeCells count="3">
    <mergeCell ref="Y1:AE1"/>
    <mergeCell ref="N1:W1"/>
    <mergeCell ref="A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5B75-B249-493C-BF13-D1FB05B8FB62}">
  <dimension ref="A1:AF32"/>
  <sheetViews>
    <sheetView topLeftCell="V1" workbookViewId="0">
      <selection activeCell="AF4" sqref="AF4:AF8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20.5703125" bestFit="1" customWidth="1"/>
    <col min="4" max="4" width="18.85546875" bestFit="1" customWidth="1"/>
    <col min="5" max="5" width="19.42578125" bestFit="1" customWidth="1"/>
    <col min="6" max="6" width="14" bestFit="1" customWidth="1"/>
    <col min="7" max="7" width="15.7109375" bestFit="1" customWidth="1"/>
    <col min="8" max="8" width="37.7109375" bestFit="1" customWidth="1"/>
    <col min="9" max="9" width="39.140625" bestFit="1" customWidth="1"/>
    <col min="10" max="10" width="48.7109375" bestFit="1" customWidth="1"/>
    <col min="12" max="12" width="10.7109375" bestFit="1" customWidth="1"/>
    <col min="13" max="13" width="5.140625" bestFit="1" customWidth="1"/>
    <col min="14" max="14" width="20.5703125" bestFit="1" customWidth="1"/>
    <col min="15" max="15" width="18.85546875" bestFit="1" customWidth="1"/>
    <col min="16" max="16" width="19.42578125" bestFit="1" customWidth="1"/>
    <col min="17" max="17" width="14" bestFit="1" customWidth="1"/>
    <col min="18" max="18" width="15.7109375" bestFit="1" customWidth="1"/>
    <col min="19" max="19" width="37.7109375" bestFit="1" customWidth="1"/>
    <col min="20" max="20" width="39.140625" bestFit="1" customWidth="1"/>
    <col min="21" max="21" width="48.7109375" bestFit="1" customWidth="1"/>
    <col min="23" max="23" width="10.7109375" style="8" bestFit="1" customWidth="1"/>
    <col min="24" max="24" width="5.140625" style="8" bestFit="1" customWidth="1"/>
    <col min="25" max="25" width="20.5703125" style="8" bestFit="1" customWidth="1"/>
    <col min="26" max="26" width="18.85546875" style="8" bestFit="1" customWidth="1"/>
    <col min="27" max="27" width="19.42578125" style="8" bestFit="1" customWidth="1"/>
    <col min="28" max="28" width="14" style="8" bestFit="1" customWidth="1"/>
    <col min="29" max="29" width="15.7109375" style="8" bestFit="1" customWidth="1"/>
    <col min="30" max="30" width="37.7109375" bestFit="1" customWidth="1"/>
    <col min="31" max="31" width="39.140625" bestFit="1" customWidth="1"/>
    <col min="32" max="32" width="48.7109375" bestFit="1" customWidth="1"/>
  </cols>
  <sheetData>
    <row r="1" spans="1:32" ht="18.75" x14ac:dyDescent="0.3">
      <c r="A1" s="62" t="s">
        <v>0</v>
      </c>
      <c r="B1" s="62"/>
      <c r="C1" s="62"/>
      <c r="D1" s="62"/>
      <c r="E1" s="62"/>
      <c r="F1" s="62"/>
      <c r="G1" s="62"/>
      <c r="H1" s="59"/>
      <c r="I1" s="59"/>
      <c r="J1" s="59"/>
      <c r="L1" s="62" t="s">
        <v>11</v>
      </c>
      <c r="M1" s="62"/>
      <c r="N1" s="62"/>
      <c r="O1" s="62"/>
      <c r="P1" s="62"/>
      <c r="Q1" s="62"/>
      <c r="R1" s="62"/>
      <c r="S1" s="59"/>
      <c r="T1" s="59"/>
      <c r="U1" s="59"/>
      <c r="W1" s="60" t="s">
        <v>12</v>
      </c>
      <c r="X1" s="60"/>
      <c r="Y1" s="60"/>
      <c r="Z1" s="60"/>
      <c r="AA1" s="60"/>
      <c r="AB1" s="60"/>
      <c r="AC1" s="60"/>
    </row>
    <row r="2" spans="1:32" x14ac:dyDescent="0.25">
      <c r="C2" t="s">
        <v>1</v>
      </c>
      <c r="D2" t="s">
        <v>16</v>
      </c>
      <c r="E2" t="s">
        <v>2</v>
      </c>
      <c r="F2" t="s">
        <v>13</v>
      </c>
      <c r="G2" t="s">
        <v>15</v>
      </c>
      <c r="H2" t="s">
        <v>18</v>
      </c>
      <c r="I2" t="s">
        <v>19</v>
      </c>
      <c r="J2" t="s">
        <v>20</v>
      </c>
      <c r="N2" t="s">
        <v>1</v>
      </c>
      <c r="O2" t="s">
        <v>16</v>
      </c>
      <c r="P2" t="s">
        <v>2</v>
      </c>
      <c r="Q2" t="s">
        <v>13</v>
      </c>
      <c r="R2" t="s">
        <v>15</v>
      </c>
      <c r="S2" t="s">
        <v>18</v>
      </c>
      <c r="T2" t="s">
        <v>19</v>
      </c>
      <c r="U2" t="s">
        <v>20</v>
      </c>
      <c r="Y2" s="8" t="s">
        <v>1</v>
      </c>
      <c r="Z2" t="s">
        <v>16</v>
      </c>
      <c r="AA2" s="8" t="s">
        <v>2</v>
      </c>
      <c r="AB2" s="8" t="s">
        <v>13</v>
      </c>
      <c r="AC2" s="8" t="s">
        <v>15</v>
      </c>
      <c r="AD2" t="s">
        <v>18</v>
      </c>
      <c r="AE2" t="s">
        <v>19</v>
      </c>
      <c r="AF2" t="s">
        <v>20</v>
      </c>
    </row>
    <row r="3" spans="1:32" x14ac:dyDescent="0.25">
      <c r="C3" t="s">
        <v>3</v>
      </c>
      <c r="D3" t="s">
        <v>17</v>
      </c>
      <c r="E3" t="s">
        <v>3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N3" t="s">
        <v>3</v>
      </c>
      <c r="O3" t="s">
        <v>17</v>
      </c>
      <c r="P3" t="s">
        <v>3</v>
      </c>
      <c r="Q3" t="s">
        <v>14</v>
      </c>
      <c r="R3" t="s">
        <v>14</v>
      </c>
      <c r="S3" t="s">
        <v>14</v>
      </c>
      <c r="T3" t="s">
        <v>14</v>
      </c>
      <c r="U3" t="s">
        <v>14</v>
      </c>
      <c r="Y3" s="8" t="s">
        <v>3</v>
      </c>
      <c r="Z3" t="s">
        <v>17</v>
      </c>
      <c r="AA3" s="8" t="s">
        <v>3</v>
      </c>
      <c r="AB3" s="8" t="s">
        <v>14</v>
      </c>
      <c r="AC3" s="8" t="s">
        <v>14</v>
      </c>
      <c r="AD3" t="s">
        <v>14</v>
      </c>
      <c r="AE3" t="s">
        <v>14</v>
      </c>
      <c r="AF3" t="s">
        <v>14</v>
      </c>
    </row>
    <row r="4" spans="1:32" x14ac:dyDescent="0.25">
      <c r="A4" s="1">
        <v>44074</v>
      </c>
      <c r="B4" t="s">
        <v>4</v>
      </c>
      <c r="C4" s="2">
        <v>3601.61</v>
      </c>
      <c r="D4">
        <v>835.00000000000102</v>
      </c>
      <c r="E4" s="2">
        <v>1084.6300000000001</v>
      </c>
      <c r="F4" s="6">
        <v>825213.06214262405</v>
      </c>
      <c r="G4" s="6">
        <v>136065.99999996799</v>
      </c>
      <c r="H4" s="6">
        <v>51999.999999929903</v>
      </c>
      <c r="I4" s="6">
        <v>98995.999999910797</v>
      </c>
      <c r="J4" s="6">
        <v>28599.9011299784</v>
      </c>
      <c r="L4" s="1">
        <v>44074</v>
      </c>
      <c r="M4" t="s">
        <v>4</v>
      </c>
      <c r="N4" s="2">
        <v>3601.6090538003</v>
      </c>
      <c r="O4" s="2">
        <v>835.00000000000102</v>
      </c>
      <c r="P4" s="2">
        <v>1084.6284553396799</v>
      </c>
      <c r="Q4" s="6">
        <v>825213.06211528799</v>
      </c>
      <c r="R4" s="6">
        <v>136066.00000003399</v>
      </c>
      <c r="S4" s="6">
        <v>52000</v>
      </c>
      <c r="T4" s="6">
        <v>98996</v>
      </c>
      <c r="U4" s="6">
        <v>28751.901129990401</v>
      </c>
      <c r="W4" s="9">
        <v>44074</v>
      </c>
      <c r="X4" s="8" t="s">
        <v>4</v>
      </c>
      <c r="Y4" s="10">
        <f>C4-N4</f>
        <v>9.4619970013809507E-4</v>
      </c>
      <c r="Z4" s="10">
        <f>D4-O4</f>
        <v>0</v>
      </c>
      <c r="AA4" s="10">
        <f>E4-P4</f>
        <v>1.5446603201780817E-3</v>
      </c>
      <c r="AB4" s="11">
        <f>F4-Q4</f>
        <v>2.7336063794791698E-5</v>
      </c>
      <c r="AC4" s="11">
        <f>G4-R4</f>
        <v>-6.600748747587204E-8</v>
      </c>
      <c r="AD4" s="11">
        <f t="shared" ref="AD4:AF19" si="0">H4-S4</f>
        <v>-7.0096575655043125E-8</v>
      </c>
      <c r="AE4" s="11">
        <f t="shared" si="0"/>
        <v>-8.9203240349888802E-8</v>
      </c>
      <c r="AF4" s="11">
        <f t="shared" si="0"/>
        <v>-152.00000001200169</v>
      </c>
    </row>
    <row r="5" spans="1:32" s="4" customFormat="1" x14ac:dyDescent="0.25">
      <c r="A5" s="3">
        <v>44104</v>
      </c>
      <c r="B5" s="4" t="s">
        <v>5</v>
      </c>
      <c r="C5" s="5">
        <v>3599.11</v>
      </c>
      <c r="D5" s="4">
        <v>600.04999999999905</v>
      </c>
      <c r="E5" s="5">
        <v>1084.18</v>
      </c>
      <c r="F5" s="7">
        <v>632041.34186997404</v>
      </c>
      <c r="G5" s="7">
        <v>123542.999999962</v>
      </c>
      <c r="H5" s="7">
        <v>140000</v>
      </c>
      <c r="I5" s="7">
        <v>95803.000000076194</v>
      </c>
      <c r="J5" s="7">
        <v>23986.901129895701</v>
      </c>
      <c r="L5" s="3">
        <v>44104</v>
      </c>
      <c r="M5" s="4" t="s">
        <v>5</v>
      </c>
      <c r="N5" s="5">
        <v>3599.1097420331098</v>
      </c>
      <c r="O5" s="5">
        <v>600.04999999999905</v>
      </c>
      <c r="P5" s="5">
        <v>1084.17688218898</v>
      </c>
      <c r="Q5" s="7">
        <v>632041.34189699404</v>
      </c>
      <c r="R5" s="7">
        <v>123543.000000035</v>
      </c>
      <c r="S5" s="7">
        <v>140000</v>
      </c>
      <c r="T5" s="7">
        <v>95803</v>
      </c>
      <c r="U5" s="7">
        <v>24138.901129990401</v>
      </c>
      <c r="W5" s="12">
        <v>44104</v>
      </c>
      <c r="X5" s="13" t="s">
        <v>5</v>
      </c>
      <c r="Y5" s="14">
        <f>C5-N5</f>
        <v>2.5796689033086295E-4</v>
      </c>
      <c r="Z5" s="14">
        <f t="shared" ref="Z5:Z29" si="1">D5-O5</f>
        <v>0</v>
      </c>
      <c r="AA5" s="14">
        <f t="shared" ref="AA5:AA29" si="2">E5-P5</f>
        <v>3.1178110200471565E-3</v>
      </c>
      <c r="AB5" s="15">
        <f>F5-Q5</f>
        <v>-2.701999619603157E-5</v>
      </c>
      <c r="AC5" s="15">
        <f>G5-R5</f>
        <v>-7.2992406785488129E-8</v>
      </c>
      <c r="AD5" s="15">
        <f t="shared" si="0"/>
        <v>0</v>
      </c>
      <c r="AE5" s="15">
        <f t="shared" si="0"/>
        <v>7.6193828135728836E-8</v>
      </c>
      <c r="AF5" s="15">
        <f t="shared" si="0"/>
        <v>-152.00000009470023</v>
      </c>
    </row>
    <row r="6" spans="1:32" x14ac:dyDescent="0.25">
      <c r="A6" s="1">
        <v>44135</v>
      </c>
      <c r="B6" t="s">
        <v>6</v>
      </c>
      <c r="C6" s="2">
        <v>3596.91</v>
      </c>
      <c r="D6">
        <v>639.99999999999704</v>
      </c>
      <c r="E6" s="2">
        <v>1083.25</v>
      </c>
      <c r="F6" s="6">
        <v>748505.88361025404</v>
      </c>
      <c r="G6" s="6">
        <v>78520.000000011394</v>
      </c>
      <c r="H6" s="6">
        <v>169499.99999999299</v>
      </c>
      <c r="I6" s="6">
        <v>99464.000000059095</v>
      </c>
      <c r="J6" s="6">
        <v>22747.901130013001</v>
      </c>
      <c r="L6" s="1">
        <v>44135</v>
      </c>
      <c r="M6" t="s">
        <v>6</v>
      </c>
      <c r="N6" s="2">
        <v>3596.9137165781699</v>
      </c>
      <c r="O6" s="2">
        <v>639.99999999999704</v>
      </c>
      <c r="P6" s="2">
        <v>1083.2483428687799</v>
      </c>
      <c r="Q6" s="6">
        <v>748505.88358595804</v>
      </c>
      <c r="R6" s="6">
        <v>78520</v>
      </c>
      <c r="S6" s="6">
        <v>169500</v>
      </c>
      <c r="T6" s="6">
        <v>99464</v>
      </c>
      <c r="U6" s="6">
        <v>22899.901129990401</v>
      </c>
      <c r="W6" s="9">
        <v>44135</v>
      </c>
      <c r="X6" s="8" t="s">
        <v>6</v>
      </c>
      <c r="Y6" s="10">
        <f>C6-N6</f>
        <v>-3.7165781700423395E-3</v>
      </c>
      <c r="Z6" s="10">
        <f t="shared" si="1"/>
        <v>0</v>
      </c>
      <c r="AA6" s="10">
        <f t="shared" si="2"/>
        <v>1.6571312200994726E-3</v>
      </c>
      <c r="AB6" s="11">
        <f>F6-Q6</f>
        <v>2.4295994080603123E-5</v>
      </c>
      <c r="AC6" s="11">
        <f>G6-R6</f>
        <v>1.1394149623811245E-8</v>
      </c>
      <c r="AD6" s="11">
        <f t="shared" si="0"/>
        <v>-7.0140231400728226E-9</v>
      </c>
      <c r="AE6" s="11">
        <f t="shared" si="0"/>
        <v>5.9095327742397785E-8</v>
      </c>
      <c r="AF6" s="11">
        <f t="shared" si="0"/>
        <v>-151.99999997740088</v>
      </c>
    </row>
    <row r="7" spans="1:32" x14ac:dyDescent="0.25">
      <c r="A7" s="1">
        <v>44165</v>
      </c>
      <c r="B7" t="s">
        <v>4</v>
      </c>
      <c r="C7" s="2">
        <v>3595.69</v>
      </c>
      <c r="D7">
        <v>640.00000000000205</v>
      </c>
      <c r="E7" s="2">
        <v>1082.96</v>
      </c>
      <c r="F7" s="6">
        <v>690858.38353363296</v>
      </c>
      <c r="G7" s="6">
        <v>102269.000000015</v>
      </c>
      <c r="H7" s="6">
        <v>163758.36583039301</v>
      </c>
      <c r="I7" s="6">
        <v>72493.331894926305</v>
      </c>
      <c r="J7" s="6">
        <v>14778.901130001699</v>
      </c>
      <c r="L7" s="1">
        <v>44165</v>
      </c>
      <c r="M7" t="s">
        <v>4</v>
      </c>
      <c r="N7" s="2">
        <v>3595.6890651717799</v>
      </c>
      <c r="O7" s="2">
        <v>640.00000000000205</v>
      </c>
      <c r="P7" s="2">
        <v>1082.9577657023699</v>
      </c>
      <c r="Q7" s="6">
        <v>690858.38353359106</v>
      </c>
      <c r="R7" s="6">
        <v>102268.99999998001</v>
      </c>
      <c r="S7" s="6">
        <v>163758</v>
      </c>
      <c r="T7" s="6">
        <v>72493.331895000301</v>
      </c>
      <c r="U7" s="6">
        <v>14930.9011299904</v>
      </c>
      <c r="W7" s="9">
        <v>44165</v>
      </c>
      <c r="X7" s="8" t="s">
        <v>4</v>
      </c>
      <c r="Y7" s="10">
        <f>C7-N7</f>
        <v>9.3482822012447286E-4</v>
      </c>
      <c r="Z7" s="10">
        <f t="shared" si="1"/>
        <v>0</v>
      </c>
      <c r="AA7" s="10">
        <f t="shared" si="2"/>
        <v>2.2342976301388262E-3</v>
      </c>
      <c r="AB7" s="11">
        <f>F7-Q7</f>
        <v>4.1909515857696533E-8</v>
      </c>
      <c r="AC7" s="11">
        <f>G7-R7</f>
        <v>3.4997356124222279E-8</v>
      </c>
      <c r="AD7" s="11">
        <f t="shared" si="0"/>
        <v>0.36583039301331155</v>
      </c>
      <c r="AE7" s="11">
        <f t="shared" si="0"/>
        <v>-7.3996488936245441E-8</v>
      </c>
      <c r="AF7" s="11">
        <f t="shared" si="0"/>
        <v>-151.99999998870044</v>
      </c>
    </row>
    <row r="8" spans="1:32" s="4" customFormat="1" x14ac:dyDescent="0.25">
      <c r="A8" s="3">
        <v>44196</v>
      </c>
      <c r="B8" s="4" t="s">
        <v>7</v>
      </c>
      <c r="C8" s="5">
        <v>3593.17</v>
      </c>
      <c r="D8" s="4">
        <v>720.00000000000296</v>
      </c>
      <c r="E8" s="5">
        <v>1086.3399999999999</v>
      </c>
      <c r="F8" s="7">
        <v>448819.89645422302</v>
      </c>
      <c r="G8" s="7">
        <v>106580.000000004</v>
      </c>
      <c r="H8" s="7">
        <v>99547.365830434399</v>
      </c>
      <c r="I8" s="7">
        <v>75664.3318949534</v>
      </c>
      <c r="J8" s="7">
        <v>9371.9011299896702</v>
      </c>
      <c r="L8" s="3">
        <v>44196</v>
      </c>
      <c r="M8" s="4" t="s">
        <v>7</v>
      </c>
      <c r="N8" s="5">
        <v>3593.1690803879601</v>
      </c>
      <c r="O8" s="5">
        <v>720.00000000000296</v>
      </c>
      <c r="P8" s="5">
        <v>1086.33413571402</v>
      </c>
      <c r="Q8" s="7">
        <v>448819.89645399398</v>
      </c>
      <c r="R8" s="7">
        <v>106580.000000024</v>
      </c>
      <c r="S8" s="7">
        <v>99547</v>
      </c>
      <c r="T8" s="7">
        <v>75664.331895000301</v>
      </c>
      <c r="U8" s="7">
        <v>9523.9011299904505</v>
      </c>
      <c r="W8" s="12">
        <v>44196</v>
      </c>
      <c r="X8" s="13" t="s">
        <v>7</v>
      </c>
      <c r="Y8" s="14">
        <f>C8-N8</f>
        <v>9.1961203997925622E-4</v>
      </c>
      <c r="Z8" s="14">
        <f t="shared" si="1"/>
        <v>0</v>
      </c>
      <c r="AA8" s="14">
        <f t="shared" si="2"/>
        <v>5.8642859798965219E-3</v>
      </c>
      <c r="AB8" s="15">
        <f>F8-Q8</f>
        <v>2.2904714569449425E-7</v>
      </c>
      <c r="AC8" s="15">
        <f>G8-R8</f>
        <v>-1.9994331523776054E-8</v>
      </c>
      <c r="AD8" s="15">
        <f t="shared" si="0"/>
        <v>0.36583043439895846</v>
      </c>
      <c r="AE8" s="15">
        <f t="shared" si="0"/>
        <v>-4.6900822781026363E-8</v>
      </c>
      <c r="AF8" s="15">
        <f t="shared" si="0"/>
        <v>-152.00000000078035</v>
      </c>
    </row>
    <row r="9" spans="1:32" x14ac:dyDescent="0.25">
      <c r="A9" s="1">
        <v>44227</v>
      </c>
      <c r="B9" t="s">
        <v>8</v>
      </c>
      <c r="C9" s="2">
        <v>3590.36</v>
      </c>
      <c r="D9">
        <v>760.00000000000296</v>
      </c>
      <c r="E9" s="2">
        <v>1089.79</v>
      </c>
      <c r="F9" s="6">
        <v>501851.110834288</v>
      </c>
      <c r="G9" s="6">
        <v>113140.56996557</v>
      </c>
      <c r="H9" s="6">
        <v>86021.965661819399</v>
      </c>
      <c r="I9" s="6">
        <v>77181.000000015294</v>
      </c>
      <c r="J9" s="6">
        <v>10570.223105647599</v>
      </c>
      <c r="L9" s="1">
        <v>44227</v>
      </c>
      <c r="M9" t="s">
        <v>8</v>
      </c>
      <c r="N9" s="2">
        <v>3590.3561681125502</v>
      </c>
      <c r="O9" s="2">
        <v>760.00000000000296</v>
      </c>
      <c r="P9" s="2">
        <v>1089.7855641782101</v>
      </c>
      <c r="Q9" s="6">
        <v>501851.110839831</v>
      </c>
      <c r="R9" s="6">
        <v>113140.56997013099</v>
      </c>
      <c r="S9" s="6">
        <v>86022</v>
      </c>
      <c r="T9" s="6">
        <v>77181.000000000102</v>
      </c>
      <c r="U9" s="6">
        <v>10570.223105651599</v>
      </c>
      <c r="W9" s="9">
        <v>44227</v>
      </c>
      <c r="X9" s="8" t="s">
        <v>8</v>
      </c>
      <c r="Y9" s="10">
        <f>C9-N9</f>
        <v>3.83188744990548E-3</v>
      </c>
      <c r="Z9" s="10">
        <f t="shared" si="1"/>
        <v>0</v>
      </c>
      <c r="AA9" s="10">
        <f t="shared" si="2"/>
        <v>4.4358217899116426E-3</v>
      </c>
      <c r="AB9" s="11">
        <f>F9-Q9</f>
        <v>-5.5429991334676743E-6</v>
      </c>
      <c r="AC9" s="11">
        <f>G9-R9</f>
        <v>-4.560992238111794E-6</v>
      </c>
      <c r="AD9" s="11">
        <f t="shared" si="0"/>
        <v>-3.4338180601480417E-2</v>
      </c>
      <c r="AE9" s="11">
        <f t="shared" si="0"/>
        <v>1.5192199498414993E-8</v>
      </c>
      <c r="AF9" s="11">
        <f t="shared" si="0"/>
        <v>-3.9999576983973384E-9</v>
      </c>
    </row>
    <row r="10" spans="1:32" x14ac:dyDescent="0.25">
      <c r="A10" s="1">
        <v>44255</v>
      </c>
      <c r="B10" t="s">
        <v>8</v>
      </c>
      <c r="C10" s="2">
        <v>3588.46</v>
      </c>
      <c r="D10">
        <v>679.99999999999795</v>
      </c>
      <c r="E10" s="2">
        <v>1092.54</v>
      </c>
      <c r="F10" s="6">
        <v>502314.77627506101</v>
      </c>
      <c r="G10" s="6">
        <v>135767.47991953601</v>
      </c>
      <c r="H10" s="6">
        <v>80846.047180106107</v>
      </c>
      <c r="I10" s="6">
        <v>4070.0000000016798</v>
      </c>
      <c r="J10" s="6">
        <v>10650.479754865901</v>
      </c>
      <c r="L10" s="1">
        <v>44255</v>
      </c>
      <c r="M10" t="s">
        <v>8</v>
      </c>
      <c r="N10" s="2">
        <v>3588.4631540729001</v>
      </c>
      <c r="O10" s="2">
        <v>679.99999999999795</v>
      </c>
      <c r="P10" s="2">
        <v>1092.53539642961</v>
      </c>
      <c r="Q10" s="6">
        <v>502314.77627477702</v>
      </c>
      <c r="R10" s="6">
        <v>135767.47991919899</v>
      </c>
      <c r="S10" s="6">
        <v>80846</v>
      </c>
      <c r="T10" s="6">
        <v>4070.00000000003</v>
      </c>
      <c r="U10" s="6">
        <v>10650.4797548713</v>
      </c>
      <c r="W10" s="9">
        <v>44255</v>
      </c>
      <c r="X10" s="8" t="s">
        <v>8</v>
      </c>
      <c r="Y10" s="10">
        <f>C10-N10</f>
        <v>-3.1540729000880674E-3</v>
      </c>
      <c r="Z10" s="10">
        <f t="shared" si="1"/>
        <v>0</v>
      </c>
      <c r="AA10" s="10">
        <f t="shared" si="2"/>
        <v>4.603570389917877E-3</v>
      </c>
      <c r="AB10" s="11">
        <f>F10-Q10</f>
        <v>2.8399517759680748E-7</v>
      </c>
      <c r="AC10" s="11">
        <f>G10-R10</f>
        <v>3.3702235668897629E-7</v>
      </c>
      <c r="AD10" s="11">
        <f t="shared" si="0"/>
        <v>4.7180106106679887E-2</v>
      </c>
      <c r="AE10" s="11">
        <f t="shared" si="0"/>
        <v>1.6498233890160918E-9</v>
      </c>
      <c r="AF10" s="11">
        <f t="shared" si="0"/>
        <v>-5.398760549724102E-9</v>
      </c>
    </row>
    <row r="11" spans="1:32" x14ac:dyDescent="0.25">
      <c r="A11" s="1">
        <v>44286</v>
      </c>
      <c r="B11" t="s">
        <v>5</v>
      </c>
      <c r="C11" s="2">
        <v>3589.33</v>
      </c>
      <c r="D11">
        <v>710</v>
      </c>
      <c r="E11" s="2">
        <v>1090.8499999999999</v>
      </c>
      <c r="F11" s="6">
        <v>950853.77762267401</v>
      </c>
      <c r="G11" s="6">
        <v>179361.26349298301</v>
      </c>
      <c r="H11" s="6">
        <v>164693.12216033399</v>
      </c>
      <c r="I11" s="6">
        <v>73010.000000079206</v>
      </c>
      <c r="J11" s="6">
        <v>14856.7729808228</v>
      </c>
      <c r="L11" s="1">
        <v>44286</v>
      </c>
      <c r="M11" t="s">
        <v>5</v>
      </c>
      <c r="N11" s="2">
        <v>3589.3275727355399</v>
      </c>
      <c r="O11" s="2">
        <v>710</v>
      </c>
      <c r="P11" s="2">
        <v>1090.83948740031</v>
      </c>
      <c r="Q11" s="6">
        <v>950853.77762108401</v>
      </c>
      <c r="R11" s="6">
        <v>179361.26349244299</v>
      </c>
      <c r="S11" s="6">
        <v>164693</v>
      </c>
      <c r="T11" s="6">
        <v>73010</v>
      </c>
      <c r="U11" s="6">
        <v>14856.772980817501</v>
      </c>
      <c r="W11" s="9">
        <v>44286</v>
      </c>
      <c r="X11" s="8" t="s">
        <v>5</v>
      </c>
      <c r="Y11" s="10">
        <f>C11-N11</f>
        <v>2.4272644600387139E-3</v>
      </c>
      <c r="Z11" s="10">
        <f t="shared" si="1"/>
        <v>0</v>
      </c>
      <c r="AA11" s="10">
        <f t="shared" si="2"/>
        <v>1.0512599689946001E-2</v>
      </c>
      <c r="AB11" s="11">
        <f>F11-Q11</f>
        <v>1.5900004655122757E-6</v>
      </c>
      <c r="AC11" s="11">
        <f>G11-R11</f>
        <v>5.4002157412469387E-7</v>
      </c>
      <c r="AD11" s="11">
        <f t="shared" si="0"/>
        <v>0.12216033399454318</v>
      </c>
      <c r="AE11" s="11">
        <f t="shared" si="0"/>
        <v>7.9206074588000774E-8</v>
      </c>
      <c r="AF11" s="11">
        <f t="shared" si="0"/>
        <v>5.2987161325290799E-9</v>
      </c>
    </row>
    <row r="12" spans="1:32" x14ac:dyDescent="0.25">
      <c r="A12" s="1">
        <v>44316</v>
      </c>
      <c r="B12" t="s">
        <v>9</v>
      </c>
      <c r="C12" s="2">
        <v>3599.03</v>
      </c>
      <c r="D12">
        <v>640.00000000000205</v>
      </c>
      <c r="E12" s="2">
        <v>1087.06</v>
      </c>
      <c r="F12" s="6">
        <v>1015154.87887527</v>
      </c>
      <c r="G12" s="6">
        <v>166221.93272148899</v>
      </c>
      <c r="H12" s="6">
        <v>158482.195258611</v>
      </c>
      <c r="I12" s="6">
        <v>70516.000000006301</v>
      </c>
      <c r="J12" s="6">
        <v>21043.293425406799</v>
      </c>
      <c r="L12" s="1">
        <v>44316</v>
      </c>
      <c r="M12" t="s">
        <v>9</v>
      </c>
      <c r="N12" s="2">
        <v>3599.0314346320401</v>
      </c>
      <c r="O12" s="2">
        <v>640.00000000000205</v>
      </c>
      <c r="P12" s="2">
        <v>1087.04746907915</v>
      </c>
      <c r="Q12" s="6">
        <v>1015154.8787830099</v>
      </c>
      <c r="R12" s="6">
        <v>166221.93267248699</v>
      </c>
      <c r="S12" s="6">
        <v>158482</v>
      </c>
      <c r="T12" s="6">
        <v>70516</v>
      </c>
      <c r="U12" s="6">
        <v>21043.293425405602</v>
      </c>
      <c r="W12" s="9">
        <v>44316</v>
      </c>
      <c r="X12" s="8" t="s">
        <v>9</v>
      </c>
      <c r="Y12" s="10">
        <f>C12-N12</f>
        <v>-1.4346320399454271E-3</v>
      </c>
      <c r="Z12" s="10">
        <f t="shared" si="1"/>
        <v>0</v>
      </c>
      <c r="AA12" s="10">
        <f t="shared" si="2"/>
        <v>1.253092084994023E-2</v>
      </c>
      <c r="AB12" s="11">
        <f>F12-Q12</f>
        <v>9.2260073870420456E-5</v>
      </c>
      <c r="AC12" s="11">
        <f>G12-R12</f>
        <v>4.900200292468071E-5</v>
      </c>
      <c r="AD12" s="11">
        <f t="shared" si="0"/>
        <v>0.19525861099828035</v>
      </c>
      <c r="AE12" s="11">
        <f t="shared" si="0"/>
        <v>6.3009792938828468E-9</v>
      </c>
      <c r="AF12" s="11">
        <f t="shared" si="0"/>
        <v>1.1968950275331736E-9</v>
      </c>
    </row>
    <row r="13" spans="1:32" x14ac:dyDescent="0.25">
      <c r="A13" s="1">
        <v>44347</v>
      </c>
      <c r="B13" t="s">
        <v>4</v>
      </c>
      <c r="C13" s="2">
        <v>3621.88</v>
      </c>
      <c r="D13">
        <v>630</v>
      </c>
      <c r="E13" s="2">
        <v>1083.19</v>
      </c>
      <c r="F13" s="6">
        <v>975614.85872194602</v>
      </c>
      <c r="G13" s="6">
        <v>140778.50333762</v>
      </c>
      <c r="H13" s="6">
        <v>166764.01538289399</v>
      </c>
      <c r="I13" s="6">
        <v>61769.0000000785</v>
      </c>
      <c r="J13" s="6">
        <v>27429.188282873802</v>
      </c>
      <c r="L13" s="1">
        <v>44347</v>
      </c>
      <c r="M13" t="s">
        <v>4</v>
      </c>
      <c r="N13" s="2">
        <v>3621.8794582156802</v>
      </c>
      <c r="O13" s="2">
        <v>630</v>
      </c>
      <c r="P13" s="2">
        <v>1083.18333385543</v>
      </c>
      <c r="Q13" s="6">
        <v>975614.85871310905</v>
      </c>
      <c r="R13" s="6">
        <v>140778.50333723301</v>
      </c>
      <c r="S13" s="6">
        <v>166764</v>
      </c>
      <c r="T13" s="6">
        <v>61769</v>
      </c>
      <c r="U13" s="6">
        <v>27429.188282792202</v>
      </c>
      <c r="W13" s="9">
        <v>44347</v>
      </c>
      <c r="X13" s="8" t="s">
        <v>4</v>
      </c>
      <c r="Y13" s="10">
        <f>C13-N13</f>
        <v>5.4178431992113474E-4</v>
      </c>
      <c r="Z13" s="10">
        <f t="shared" si="1"/>
        <v>0</v>
      </c>
      <c r="AA13" s="10">
        <f t="shared" si="2"/>
        <v>6.6661445700901822E-3</v>
      </c>
      <c r="AB13" s="11">
        <f>F13-Q13</f>
        <v>8.8369706645607948E-6</v>
      </c>
      <c r="AC13" s="11">
        <f>G13-R13</f>
        <v>3.8699363358318806E-7</v>
      </c>
      <c r="AD13" s="11">
        <f t="shared" si="0"/>
        <v>1.53828939946834E-2</v>
      </c>
      <c r="AE13" s="11">
        <f t="shared" si="0"/>
        <v>7.8500306699424982E-8</v>
      </c>
      <c r="AF13" s="11">
        <f t="shared" si="0"/>
        <v>8.1599864643067122E-8</v>
      </c>
    </row>
    <row r="14" spans="1:32" x14ac:dyDescent="0.25">
      <c r="A14" s="1">
        <v>44377</v>
      </c>
      <c r="B14" t="s">
        <v>5</v>
      </c>
      <c r="C14" s="2">
        <v>3648.77</v>
      </c>
      <c r="D14">
        <v>660.00000000000102</v>
      </c>
      <c r="E14" s="2">
        <v>1079.72</v>
      </c>
      <c r="F14" s="6">
        <v>929968.58822987799</v>
      </c>
      <c r="G14" s="6">
        <v>150484.92434841499</v>
      </c>
      <c r="H14" s="6">
        <v>95337.9178227589</v>
      </c>
      <c r="I14" s="6">
        <v>59185.999999974403</v>
      </c>
      <c r="J14" s="6">
        <v>27521.272227658399</v>
      </c>
      <c r="L14" s="1">
        <v>44377</v>
      </c>
      <c r="M14" t="s">
        <v>5</v>
      </c>
      <c r="N14" s="2">
        <v>3648.7682857810701</v>
      </c>
      <c r="O14" s="2">
        <v>660.00000000000102</v>
      </c>
      <c r="P14" s="2">
        <v>1079.7111330128901</v>
      </c>
      <c r="Q14" s="6">
        <v>929968.58828698494</v>
      </c>
      <c r="R14" s="6">
        <v>150484.924352906</v>
      </c>
      <c r="S14" s="6">
        <v>95338</v>
      </c>
      <c r="T14" s="6">
        <v>59186</v>
      </c>
      <c r="U14" s="6">
        <v>27521.272227686299</v>
      </c>
      <c r="W14" s="9">
        <v>44377</v>
      </c>
      <c r="X14" s="8" t="s">
        <v>5</v>
      </c>
      <c r="Y14" s="10">
        <f>C14-N14</f>
        <v>1.7142189299192978E-3</v>
      </c>
      <c r="Z14" s="10">
        <f t="shared" si="1"/>
        <v>0</v>
      </c>
      <c r="AA14" s="10">
        <f t="shared" si="2"/>
        <v>8.8669871099682496E-3</v>
      </c>
      <c r="AB14" s="11">
        <f>F14-Q14</f>
        <v>-5.7106954045593739E-5</v>
      </c>
      <c r="AC14" s="11">
        <f>G14-R14</f>
        <v>-4.4910120777785778E-6</v>
      </c>
      <c r="AD14" s="11">
        <f t="shared" si="0"/>
        <v>-8.2177241099998355E-2</v>
      </c>
      <c r="AE14" s="11">
        <f t="shared" si="0"/>
        <v>-2.5596818886697292E-8</v>
      </c>
      <c r="AF14" s="11">
        <f t="shared" si="0"/>
        <v>-2.7899659471586347E-8</v>
      </c>
    </row>
    <row r="15" spans="1:32" x14ac:dyDescent="0.25">
      <c r="A15" s="1">
        <v>44408</v>
      </c>
      <c r="B15" t="s">
        <v>6</v>
      </c>
      <c r="C15" s="2">
        <v>3656.5</v>
      </c>
      <c r="D15">
        <v>750</v>
      </c>
      <c r="E15" s="2">
        <v>1078.9000000000001</v>
      </c>
      <c r="F15" s="6">
        <v>809945.98554065498</v>
      </c>
      <c r="G15" s="6">
        <v>161399.83763827899</v>
      </c>
      <c r="H15" s="6">
        <v>47720.519449457002</v>
      </c>
      <c r="I15" s="6">
        <v>61996.999999955799</v>
      </c>
      <c r="J15" s="6">
        <v>28006.191350299501</v>
      </c>
      <c r="L15" s="1">
        <v>44408</v>
      </c>
      <c r="M15" t="s">
        <v>6</v>
      </c>
      <c r="N15" s="2">
        <v>3656.49648572157</v>
      </c>
      <c r="O15" s="2">
        <v>750</v>
      </c>
      <c r="P15" s="2">
        <v>1078.88893094062</v>
      </c>
      <c r="Q15" s="6">
        <v>809945.98549056705</v>
      </c>
      <c r="R15" s="6">
        <v>161399.83758928199</v>
      </c>
      <c r="S15" s="6">
        <v>47721</v>
      </c>
      <c r="T15" s="6">
        <v>61997</v>
      </c>
      <c r="U15" s="6">
        <v>28006.191350340101</v>
      </c>
      <c r="W15" s="9">
        <v>44408</v>
      </c>
      <c r="X15" s="8" t="s">
        <v>6</v>
      </c>
      <c r="Y15" s="10">
        <f>C15-N15</f>
        <v>3.5142784299750929E-3</v>
      </c>
      <c r="Z15" s="10">
        <f t="shared" si="1"/>
        <v>0</v>
      </c>
      <c r="AA15" s="10">
        <f t="shared" si="2"/>
        <v>1.1069059380133695E-2</v>
      </c>
      <c r="AB15" s="11">
        <f>F15-Q15</f>
        <v>5.0087925046682358E-5</v>
      </c>
      <c r="AC15" s="11">
        <f>G15-R15</f>
        <v>4.8996997065842152E-5</v>
      </c>
      <c r="AD15" s="11">
        <f t="shared" si="0"/>
        <v>-0.48055054299766198</v>
      </c>
      <c r="AE15" s="11">
        <f t="shared" si="0"/>
        <v>-4.4201442506164312E-8</v>
      </c>
      <c r="AF15" s="11">
        <f t="shared" si="0"/>
        <v>-4.0599843487143517E-8</v>
      </c>
    </row>
    <row r="16" spans="1:32" x14ac:dyDescent="0.25">
      <c r="A16" s="1">
        <v>44439</v>
      </c>
      <c r="B16" t="s">
        <v>10</v>
      </c>
      <c r="C16" s="2">
        <v>3656.23</v>
      </c>
      <c r="D16">
        <v>800.00000000000296</v>
      </c>
      <c r="E16" s="2">
        <v>1079.18</v>
      </c>
      <c r="F16" s="6">
        <v>768417.74637413002</v>
      </c>
      <c r="G16" s="6">
        <v>127605.01913813299</v>
      </c>
      <c r="H16" s="6">
        <v>47720.519449457002</v>
      </c>
      <c r="I16" s="6">
        <v>61996.999999955799</v>
      </c>
      <c r="J16" s="6">
        <v>28476.748756777499</v>
      </c>
      <c r="L16" s="1">
        <v>44439</v>
      </c>
      <c r="M16" t="s">
        <v>10</v>
      </c>
      <c r="N16" s="2">
        <v>3656.2253930439001</v>
      </c>
      <c r="O16" s="2">
        <v>800.00000000000296</v>
      </c>
      <c r="P16" s="2">
        <v>1079.1674494849101</v>
      </c>
      <c r="Q16" s="6">
        <v>768417.74636886001</v>
      </c>
      <c r="R16" s="6">
        <v>127605.019132897</v>
      </c>
      <c r="S16" s="6">
        <v>47721</v>
      </c>
      <c r="T16" s="6">
        <v>61997</v>
      </c>
      <c r="U16" s="6">
        <v>28476.748756817698</v>
      </c>
      <c r="W16" s="9">
        <v>44439</v>
      </c>
      <c r="X16" s="8" t="s">
        <v>10</v>
      </c>
      <c r="Y16" s="10">
        <f>C16-N16</f>
        <v>4.6069560999058012E-3</v>
      </c>
      <c r="Z16" s="10">
        <f t="shared" si="1"/>
        <v>0</v>
      </c>
      <c r="AA16" s="10">
        <f t="shared" si="2"/>
        <v>1.2550515089969849E-2</v>
      </c>
      <c r="AB16" s="11">
        <f>F16-Q16</f>
        <v>5.2700052037835121E-6</v>
      </c>
      <c r="AC16" s="11">
        <f>G16-R16</f>
        <v>5.2359973778948188E-6</v>
      </c>
      <c r="AD16" s="11">
        <f t="shared" si="0"/>
        <v>-0.48055054299766198</v>
      </c>
      <c r="AE16" s="11">
        <f t="shared" si="0"/>
        <v>-4.4201442506164312E-8</v>
      </c>
      <c r="AF16" s="11">
        <f t="shared" si="0"/>
        <v>-4.0199665818363428E-8</v>
      </c>
    </row>
    <row r="17" spans="1:32" s="4" customFormat="1" x14ac:dyDescent="0.25">
      <c r="A17" s="3">
        <v>44469</v>
      </c>
      <c r="B17" s="4" t="s">
        <v>7</v>
      </c>
      <c r="C17" s="5">
        <v>3656.19</v>
      </c>
      <c r="D17" s="4">
        <v>599.99999999999704</v>
      </c>
      <c r="E17" s="5">
        <v>1077.95</v>
      </c>
      <c r="F17" s="7">
        <v>696048.92745792004</v>
      </c>
      <c r="G17" s="7">
        <v>124008.88650594999</v>
      </c>
      <c r="H17" s="7">
        <v>135709.38087486799</v>
      </c>
      <c r="I17" s="7">
        <v>43671.000000097098</v>
      </c>
      <c r="J17" s="7">
        <v>24583.034059359499</v>
      </c>
      <c r="L17" s="3">
        <v>44469</v>
      </c>
      <c r="M17" s="4" t="s">
        <v>7</v>
      </c>
      <c r="N17" s="5">
        <v>3656.1923609335099</v>
      </c>
      <c r="O17" s="5">
        <v>599.99999999999704</v>
      </c>
      <c r="P17" s="5">
        <v>1077.9451674326599</v>
      </c>
      <c r="Q17" s="7">
        <v>696048.92745260405</v>
      </c>
      <c r="R17" s="7">
        <v>124008.88650078099</v>
      </c>
      <c r="S17" s="7">
        <v>135709</v>
      </c>
      <c r="T17" s="7">
        <v>43671</v>
      </c>
      <c r="U17" s="7">
        <v>24583.034059411399</v>
      </c>
      <c r="W17" s="12">
        <v>44469</v>
      </c>
      <c r="X17" s="13" t="s">
        <v>7</v>
      </c>
      <c r="Y17" s="14">
        <f>C17-N17</f>
        <v>-2.3609335098626616E-3</v>
      </c>
      <c r="Z17" s="14">
        <f t="shared" si="1"/>
        <v>0</v>
      </c>
      <c r="AA17" s="14">
        <f t="shared" si="2"/>
        <v>4.8325673401450331E-3</v>
      </c>
      <c r="AB17" s="15">
        <f>F17-Q17</f>
        <v>5.3159892559051514E-6</v>
      </c>
      <c r="AC17" s="15">
        <f>G17-R17</f>
        <v>5.1690003601834178E-6</v>
      </c>
      <c r="AD17" s="15">
        <f t="shared" si="0"/>
        <v>0.38087486798758619</v>
      </c>
      <c r="AE17" s="15">
        <f t="shared" si="0"/>
        <v>9.7097654361277819E-8</v>
      </c>
      <c r="AF17" s="15">
        <f t="shared" si="0"/>
        <v>-5.1899405661970377E-8</v>
      </c>
    </row>
    <row r="18" spans="1:32" x14ac:dyDescent="0.25">
      <c r="A18" s="1">
        <v>44500</v>
      </c>
      <c r="B18" t="s">
        <v>8</v>
      </c>
      <c r="C18" s="2">
        <v>3656.86</v>
      </c>
      <c r="D18">
        <v>639.99999999999704</v>
      </c>
      <c r="E18" s="2">
        <v>1079.77</v>
      </c>
      <c r="F18" s="6">
        <v>503861.03599564498</v>
      </c>
      <c r="G18" s="6">
        <v>88278.672327672204</v>
      </c>
      <c r="H18" s="6">
        <v>167799.02380256701</v>
      </c>
      <c r="I18" s="6">
        <v>29953.000000025899</v>
      </c>
      <c r="J18" s="6">
        <v>23522.801482902501</v>
      </c>
      <c r="L18" s="1">
        <v>44500</v>
      </c>
      <c r="M18" t="s">
        <v>8</v>
      </c>
      <c r="N18" s="2">
        <v>3656.8623243283801</v>
      </c>
      <c r="O18" s="2">
        <v>639.99999999999704</v>
      </c>
      <c r="P18" s="2">
        <v>1079.7597290091501</v>
      </c>
      <c r="Q18" s="6">
        <v>503861.03599513299</v>
      </c>
      <c r="R18" s="6">
        <v>88278.672327498905</v>
      </c>
      <c r="S18" s="6">
        <v>167799</v>
      </c>
      <c r="T18" s="6">
        <v>29953</v>
      </c>
      <c r="U18" s="6">
        <v>23522.801482877399</v>
      </c>
      <c r="W18" s="9">
        <v>44500</v>
      </c>
      <c r="X18" s="8" t="s">
        <v>8</v>
      </c>
      <c r="Y18" s="10">
        <f>C18-N18</f>
        <v>-2.324328379927465E-3</v>
      </c>
      <c r="Z18" s="10">
        <f t="shared" si="1"/>
        <v>0</v>
      </c>
      <c r="AA18" s="10">
        <f t="shared" si="2"/>
        <v>1.0270990849903683E-2</v>
      </c>
      <c r="AB18" s="11">
        <f>F18-Q18</f>
        <v>5.1199458539485931E-7</v>
      </c>
      <c r="AC18" s="11">
        <f>G18-R18</f>
        <v>1.7329875845462084E-7</v>
      </c>
      <c r="AD18" s="11">
        <f t="shared" si="0"/>
        <v>2.3802567011443898E-2</v>
      </c>
      <c r="AE18" s="11">
        <f t="shared" si="0"/>
        <v>2.5898771127685905E-8</v>
      </c>
      <c r="AF18" s="11">
        <f t="shared" si="0"/>
        <v>2.5102053768932819E-8</v>
      </c>
    </row>
    <row r="19" spans="1:32" x14ac:dyDescent="0.25">
      <c r="A19" s="1">
        <v>44530</v>
      </c>
      <c r="B19" t="s">
        <v>10</v>
      </c>
      <c r="C19" s="2">
        <v>3656.79</v>
      </c>
      <c r="D19">
        <v>640.00000000000205</v>
      </c>
      <c r="E19" s="2">
        <v>1080.07</v>
      </c>
      <c r="F19" s="6">
        <v>622990.04912265402</v>
      </c>
      <c r="G19" s="6">
        <v>103900.461258426</v>
      </c>
      <c r="H19" s="6">
        <v>161588.096900971</v>
      </c>
      <c r="I19" s="6">
        <v>28161.999999943801</v>
      </c>
      <c r="J19" s="6">
        <v>16775.329300589401</v>
      </c>
      <c r="L19" s="1">
        <v>44530</v>
      </c>
      <c r="M19" t="s">
        <v>10</v>
      </c>
      <c r="N19" s="2">
        <v>3656.7946498561701</v>
      </c>
      <c r="O19" s="2">
        <v>640.00000000000205</v>
      </c>
      <c r="P19" s="2">
        <v>1080.06113546038</v>
      </c>
      <c r="Q19" s="6">
        <v>622990.04911770299</v>
      </c>
      <c r="R19" s="6">
        <v>103900.461253398</v>
      </c>
      <c r="S19" s="6">
        <v>161588</v>
      </c>
      <c r="T19" s="6">
        <v>28162</v>
      </c>
      <c r="U19" s="6">
        <v>16775.329300585301</v>
      </c>
      <c r="W19" s="9">
        <v>44530</v>
      </c>
      <c r="X19" s="8" t="s">
        <v>10</v>
      </c>
      <c r="Y19" s="10">
        <f>C19-N19</f>
        <v>-4.6498561700900609E-3</v>
      </c>
      <c r="Z19" s="10">
        <f t="shared" si="1"/>
        <v>0</v>
      </c>
      <c r="AA19" s="10">
        <f t="shared" si="2"/>
        <v>8.8645396199353854E-3</v>
      </c>
      <c r="AB19" s="11">
        <f>F19-Q19</f>
        <v>4.9510272219777107E-6</v>
      </c>
      <c r="AC19" s="11">
        <f>G19-R19</f>
        <v>5.0280068535357714E-6</v>
      </c>
      <c r="AD19" s="11">
        <f t="shared" si="0"/>
        <v>9.6900970995193347E-2</v>
      </c>
      <c r="AE19" s="11">
        <f t="shared" si="0"/>
        <v>-5.6199496611952782E-8</v>
      </c>
      <c r="AF19" s="11">
        <f t="shared" si="0"/>
        <v>4.1000021155923605E-9</v>
      </c>
    </row>
    <row r="20" spans="1:32" s="4" customFormat="1" x14ac:dyDescent="0.25">
      <c r="A20" s="3">
        <v>44561</v>
      </c>
      <c r="B20" s="4" t="s">
        <v>9</v>
      </c>
      <c r="C20" s="5">
        <v>3656.01</v>
      </c>
      <c r="D20" s="4">
        <v>720.00000000000296</v>
      </c>
      <c r="E20" s="5">
        <v>1083.08</v>
      </c>
      <c r="F20" s="7">
        <v>460388.79578822898</v>
      </c>
      <c r="G20" s="7">
        <v>109331.44934599999</v>
      </c>
      <c r="H20" s="7">
        <v>83950.196056264002</v>
      </c>
      <c r="I20" s="7">
        <v>29642.999999956399</v>
      </c>
      <c r="J20" s="7">
        <v>12222.6652727455</v>
      </c>
      <c r="L20" s="3">
        <v>44561</v>
      </c>
      <c r="M20" s="4" t="s">
        <v>9</v>
      </c>
      <c r="N20" s="5">
        <v>3656.0056231063199</v>
      </c>
      <c r="O20" s="5">
        <v>720.00000000000296</v>
      </c>
      <c r="P20" s="5">
        <v>1083.07313089135</v>
      </c>
      <c r="Q20" s="7">
        <v>460388.79578791303</v>
      </c>
      <c r="R20" s="7">
        <v>109331.449345741</v>
      </c>
      <c r="S20" s="7">
        <v>83950</v>
      </c>
      <c r="T20" s="7">
        <v>29643</v>
      </c>
      <c r="U20" s="7">
        <v>12222.665272743499</v>
      </c>
      <c r="W20" s="12">
        <v>44561</v>
      </c>
      <c r="X20" s="13" t="s">
        <v>9</v>
      </c>
      <c r="Y20" s="14">
        <f>C20-N20</f>
        <v>4.376893680273497E-3</v>
      </c>
      <c r="Z20" s="14">
        <f t="shared" si="1"/>
        <v>0</v>
      </c>
      <c r="AA20" s="14">
        <f t="shared" si="2"/>
        <v>6.8691086498802179E-3</v>
      </c>
      <c r="AB20" s="15">
        <f>F20-Q20</f>
        <v>3.1595118343830109E-7</v>
      </c>
      <c r="AC20" s="15">
        <f>G20-R20</f>
        <v>2.5899498723447323E-7</v>
      </c>
      <c r="AD20" s="15">
        <f t="shared" ref="AD20:AF29" si="3">H20-S20</f>
        <v>0.19605626400152687</v>
      </c>
      <c r="AE20" s="15">
        <f t="shared" si="3"/>
        <v>-4.360117600299418E-8</v>
      </c>
      <c r="AF20" s="15">
        <f t="shared" si="3"/>
        <v>2.0008883439004421E-9</v>
      </c>
    </row>
    <row r="21" spans="1:32" x14ac:dyDescent="0.25">
      <c r="A21" s="1">
        <v>44592</v>
      </c>
      <c r="B21" t="s">
        <v>4</v>
      </c>
      <c r="C21" s="2">
        <v>3651.04</v>
      </c>
      <c r="D21">
        <v>1290</v>
      </c>
      <c r="E21" s="2">
        <v>1091.97</v>
      </c>
      <c r="F21" s="6">
        <v>531403.89871962601</v>
      </c>
      <c r="G21" s="6">
        <v>113140.56996557</v>
      </c>
      <c r="H21" s="6">
        <v>90774.0035453335</v>
      </c>
      <c r="I21" s="6">
        <v>101852.749999943</v>
      </c>
      <c r="J21" s="6">
        <v>12506.492389586199</v>
      </c>
      <c r="L21" s="1">
        <v>44592</v>
      </c>
      <c r="M21" t="s">
        <v>4</v>
      </c>
      <c r="N21" s="2">
        <v>3651.0415854019798</v>
      </c>
      <c r="O21" s="2">
        <v>1290</v>
      </c>
      <c r="P21" s="2">
        <v>1091.96390637388</v>
      </c>
      <c r="Q21" s="6">
        <v>531403.89872345899</v>
      </c>
      <c r="R21" s="6">
        <v>113140.56997013099</v>
      </c>
      <c r="S21" s="6">
        <v>90774</v>
      </c>
      <c r="T21" s="6">
        <v>101852.75</v>
      </c>
      <c r="U21" s="6">
        <v>12506.4923895923</v>
      </c>
      <c r="W21" s="9">
        <v>44592</v>
      </c>
      <c r="X21" s="8" t="s">
        <v>4</v>
      </c>
      <c r="Y21" s="10">
        <f>C21-N21</f>
        <v>-1.5854019798098307E-3</v>
      </c>
      <c r="Z21" s="10">
        <f t="shared" si="1"/>
        <v>0</v>
      </c>
      <c r="AA21" s="10">
        <f t="shared" si="2"/>
        <v>6.0936261199913133E-3</v>
      </c>
      <c r="AB21" s="11">
        <f>F21-Q21</f>
        <v>-3.8329744711518288E-6</v>
      </c>
      <c r="AC21" s="11">
        <f>G21-R21</f>
        <v>-4.560992238111794E-6</v>
      </c>
      <c r="AD21" s="11">
        <f t="shared" si="3"/>
        <v>3.5453335003694519E-3</v>
      </c>
      <c r="AE21" s="11">
        <f t="shared" si="3"/>
        <v>-5.6999851949512959E-8</v>
      </c>
      <c r="AF21" s="11">
        <f t="shared" si="3"/>
        <v>-6.1008904594928026E-9</v>
      </c>
    </row>
    <row r="22" spans="1:32" x14ac:dyDescent="0.25">
      <c r="A22" s="1">
        <v>44620</v>
      </c>
      <c r="B22" t="s">
        <v>4</v>
      </c>
      <c r="C22" s="2">
        <v>3647.19</v>
      </c>
      <c r="D22">
        <v>1130</v>
      </c>
      <c r="E22" s="2">
        <v>1099.1099999999999</v>
      </c>
      <c r="F22" s="6">
        <v>531788.296120635</v>
      </c>
      <c r="G22" s="6">
        <v>135767.47991953601</v>
      </c>
      <c r="H22" s="6">
        <v>85555.817024815493</v>
      </c>
      <c r="I22" s="6">
        <v>28640.750000030101</v>
      </c>
      <c r="J22" s="6">
        <v>12601.4505718939</v>
      </c>
      <c r="L22" s="1">
        <v>44620</v>
      </c>
      <c r="M22" t="s">
        <v>4</v>
      </c>
      <c r="N22" s="2">
        <v>3647.1938337391098</v>
      </c>
      <c r="O22" s="2">
        <v>1130</v>
      </c>
      <c r="P22" s="2">
        <v>1099.0996311157801</v>
      </c>
      <c r="Q22" s="6">
        <v>531788.29611950996</v>
      </c>
      <c r="R22" s="6">
        <v>135767.47991919899</v>
      </c>
      <c r="S22" s="6">
        <v>85556</v>
      </c>
      <c r="T22" s="6">
        <v>28640.75</v>
      </c>
      <c r="U22" s="6">
        <v>12601.4505718982</v>
      </c>
      <c r="W22" s="9">
        <v>44620</v>
      </c>
      <c r="X22" s="8" t="s">
        <v>4</v>
      </c>
      <c r="Y22" s="10">
        <f>C22-N22</f>
        <v>-3.8337391097229556E-3</v>
      </c>
      <c r="Z22" s="10">
        <f t="shared" si="1"/>
        <v>0</v>
      </c>
      <c r="AA22" s="10">
        <f t="shared" si="2"/>
        <v>1.03688842198153E-2</v>
      </c>
      <c r="AB22" s="11">
        <f>F22-Q22</f>
        <v>1.125037670135498E-6</v>
      </c>
      <c r="AC22" s="11">
        <f>G22-R22</f>
        <v>3.3702235668897629E-7</v>
      </c>
      <c r="AD22" s="11">
        <f t="shared" si="3"/>
        <v>-0.18297518450708594</v>
      </c>
      <c r="AE22" s="11">
        <f t="shared" si="3"/>
        <v>3.0100636649876833E-8</v>
      </c>
      <c r="AF22" s="11">
        <f t="shared" si="3"/>
        <v>-4.3000909499824047E-9</v>
      </c>
    </row>
    <row r="23" spans="1:32" x14ac:dyDescent="0.25">
      <c r="A23" s="1">
        <v>44651</v>
      </c>
      <c r="B23" t="s">
        <v>7</v>
      </c>
      <c r="C23" s="2">
        <v>3643.81</v>
      </c>
      <c r="D23">
        <v>1210</v>
      </c>
      <c r="E23" s="2">
        <v>1101.8800000000001</v>
      </c>
      <c r="F23" s="6">
        <v>980799.01679285604</v>
      </c>
      <c r="G23" s="6">
        <v>179361.26349298301</v>
      </c>
      <c r="H23" s="6">
        <v>170087.61133070299</v>
      </c>
      <c r="I23" s="6">
        <v>97380.750000069806</v>
      </c>
      <c r="J23" s="6">
        <v>17578.2588845465</v>
      </c>
      <c r="L23" s="1">
        <v>44651</v>
      </c>
      <c r="M23" t="s">
        <v>7</v>
      </c>
      <c r="N23" s="2">
        <v>3643.8050107537201</v>
      </c>
      <c r="O23" s="2">
        <v>1210</v>
      </c>
      <c r="P23" s="2">
        <v>1101.87453634608</v>
      </c>
      <c r="Q23" s="6">
        <v>980799.01679151598</v>
      </c>
      <c r="R23" s="6">
        <v>179361.26349244299</v>
      </c>
      <c r="S23" s="6">
        <v>170088</v>
      </c>
      <c r="T23" s="6">
        <v>97380.75</v>
      </c>
      <c r="U23" s="6">
        <v>17578.258884540501</v>
      </c>
      <c r="W23" s="9">
        <v>44651</v>
      </c>
      <c r="X23" s="8" t="s">
        <v>7</v>
      </c>
      <c r="Y23" s="10">
        <f>C23-N23</f>
        <v>4.9892462798197812E-3</v>
      </c>
      <c r="Z23" s="10">
        <f t="shared" si="1"/>
        <v>0</v>
      </c>
      <c r="AA23" s="10">
        <f t="shared" si="2"/>
        <v>5.4636539200600964E-3</v>
      </c>
      <c r="AB23" s="11">
        <f>F23-Q23</f>
        <v>1.3400567695498466E-6</v>
      </c>
      <c r="AC23" s="11">
        <f>G23-R23</f>
        <v>5.4002157412469387E-7</v>
      </c>
      <c r="AD23" s="11">
        <f t="shared" si="3"/>
        <v>-0.38866929701180197</v>
      </c>
      <c r="AE23" s="11">
        <f t="shared" si="3"/>
        <v>6.9805537350475788E-8</v>
      </c>
      <c r="AF23" s="11">
        <f t="shared" si="3"/>
        <v>5.9990270528942347E-9</v>
      </c>
    </row>
    <row r="24" spans="1:32" x14ac:dyDescent="0.25">
      <c r="A24" s="1">
        <v>44681</v>
      </c>
      <c r="B24" t="s">
        <v>6</v>
      </c>
      <c r="C24" s="2">
        <v>3645.49</v>
      </c>
      <c r="D24">
        <v>1070</v>
      </c>
      <c r="E24" s="2">
        <v>1102.3</v>
      </c>
      <c r="F24" s="6">
        <v>1045046.39782948</v>
      </c>
      <c r="G24" s="6">
        <v>166221.93272148899</v>
      </c>
      <c r="H24" s="6">
        <v>163825.96421404899</v>
      </c>
      <c r="I24" s="6">
        <v>94895.749999989202</v>
      </c>
      <c r="J24" s="6">
        <v>24898.035400565499</v>
      </c>
      <c r="L24" s="1">
        <v>44681</v>
      </c>
      <c r="M24" t="s">
        <v>6</v>
      </c>
      <c r="N24" s="2">
        <v>3645.4913262271798</v>
      </c>
      <c r="O24" s="2">
        <v>1070</v>
      </c>
      <c r="P24" s="2">
        <v>1102.2901635482899</v>
      </c>
      <c r="Q24" s="6">
        <v>1045046.3977383201</v>
      </c>
      <c r="R24" s="6">
        <v>166221.93267248699</v>
      </c>
      <c r="S24" s="6">
        <v>163826</v>
      </c>
      <c r="T24" s="6">
        <v>94895.75</v>
      </c>
      <c r="U24" s="6">
        <v>24898.035400603902</v>
      </c>
      <c r="W24" s="9">
        <v>44681</v>
      </c>
      <c r="X24" s="8" t="s">
        <v>6</v>
      </c>
      <c r="Y24" s="10">
        <f>C24-N24</f>
        <v>-1.3262271800158487E-3</v>
      </c>
      <c r="Z24" s="10">
        <f t="shared" si="1"/>
        <v>0</v>
      </c>
      <c r="AA24" s="10">
        <f t="shared" si="2"/>
        <v>9.8364517100435478E-3</v>
      </c>
      <c r="AB24" s="11">
        <f>F24-Q24</f>
        <v>9.1159949079155922E-5</v>
      </c>
      <c r="AC24" s="11">
        <f>G24-R24</f>
        <v>4.900200292468071E-5</v>
      </c>
      <c r="AD24" s="11">
        <f t="shared" si="3"/>
        <v>-3.5785951011348516E-2</v>
      </c>
      <c r="AE24" s="11">
        <f t="shared" si="3"/>
        <v>-1.0797521099448204E-8</v>
      </c>
      <c r="AF24" s="11">
        <f t="shared" si="3"/>
        <v>-3.8402504287660122E-8</v>
      </c>
    </row>
    <row r="25" spans="1:32" x14ac:dyDescent="0.25">
      <c r="A25" s="1">
        <v>44712</v>
      </c>
      <c r="B25" t="s">
        <v>10</v>
      </c>
      <c r="C25" s="2">
        <v>3658.21</v>
      </c>
      <c r="D25">
        <v>1070</v>
      </c>
      <c r="E25" s="2">
        <v>1102.5899999999999</v>
      </c>
      <c r="F25" s="6">
        <v>1005638.0094025</v>
      </c>
      <c r="G25" s="6">
        <v>140778.50333762</v>
      </c>
      <c r="H25" s="6">
        <v>172175.416062882</v>
      </c>
      <c r="I25" s="6">
        <v>86172.749999902793</v>
      </c>
      <c r="J25" s="6">
        <v>32453.708032751802</v>
      </c>
      <c r="L25" s="1">
        <v>44712</v>
      </c>
      <c r="M25" t="s">
        <v>10</v>
      </c>
      <c r="N25" s="2">
        <v>3658.2100388407298</v>
      </c>
      <c r="O25" s="2">
        <v>1070</v>
      </c>
      <c r="P25" s="2">
        <v>1102.5833635865099</v>
      </c>
      <c r="Q25" s="6">
        <v>1005638.0093931101</v>
      </c>
      <c r="R25" s="6">
        <v>140778.50333723301</v>
      </c>
      <c r="S25" s="6">
        <v>172175</v>
      </c>
      <c r="T25" s="6">
        <v>86172.75</v>
      </c>
      <c r="U25" s="6">
        <v>32453.7080327113</v>
      </c>
      <c r="W25" s="9">
        <v>44712</v>
      </c>
      <c r="X25" s="8" t="s">
        <v>10</v>
      </c>
      <c r="Y25" s="10">
        <f>C25-N25</f>
        <v>-3.8840729757794179E-5</v>
      </c>
      <c r="Z25" s="10">
        <f t="shared" si="1"/>
        <v>0</v>
      </c>
      <c r="AA25" s="10">
        <f t="shared" si="2"/>
        <v>6.6364134900140925E-3</v>
      </c>
      <c r="AB25" s="11">
        <f>F25-Q25</f>
        <v>9.3899434432387352E-6</v>
      </c>
      <c r="AC25" s="11">
        <f>G25-R25</f>
        <v>3.8699363358318806E-7</v>
      </c>
      <c r="AD25" s="11">
        <f t="shared" si="3"/>
        <v>0.41606288199545816</v>
      </c>
      <c r="AE25" s="11">
        <f t="shared" si="3"/>
        <v>-9.720679372549057E-8</v>
      </c>
      <c r="AF25" s="11">
        <f t="shared" si="3"/>
        <v>4.050161805935204E-8</v>
      </c>
    </row>
    <row r="26" spans="1:32" x14ac:dyDescent="0.25">
      <c r="A26" s="1">
        <v>44742</v>
      </c>
      <c r="B26" t="s">
        <v>7</v>
      </c>
      <c r="C26" s="2">
        <v>3669.24</v>
      </c>
      <c r="D26">
        <v>1110</v>
      </c>
      <c r="E26" s="2">
        <v>1103.46</v>
      </c>
      <c r="F26" s="6">
        <v>959446.45285746094</v>
      </c>
      <c r="G26" s="6">
        <v>150484.92434841499</v>
      </c>
      <c r="H26" s="6">
        <v>100166.032450593</v>
      </c>
      <c r="I26" s="6">
        <v>83596.749999966996</v>
      </c>
      <c r="J26" s="6">
        <v>32562.660052504401</v>
      </c>
      <c r="L26" s="1">
        <v>44742</v>
      </c>
      <c r="M26" t="s">
        <v>7</v>
      </c>
      <c r="N26" s="2">
        <v>3669.2368002906601</v>
      </c>
      <c r="O26" s="2">
        <v>1110</v>
      </c>
      <c r="P26" s="2">
        <v>1103.4524807278799</v>
      </c>
      <c r="Q26" s="6">
        <v>959446.45291472902</v>
      </c>
      <c r="R26" s="6">
        <v>150484.924352906</v>
      </c>
      <c r="S26" s="6">
        <v>100166</v>
      </c>
      <c r="T26" s="6">
        <v>83596.75</v>
      </c>
      <c r="U26" s="6">
        <v>32562.660052409701</v>
      </c>
      <c r="W26" s="9">
        <v>44742</v>
      </c>
      <c r="X26" s="8" t="s">
        <v>7</v>
      </c>
      <c r="Y26" s="10">
        <f>C26-N26</f>
        <v>3.1997093396967102E-3</v>
      </c>
      <c r="Z26" s="10">
        <f t="shared" si="1"/>
        <v>0</v>
      </c>
      <c r="AA26" s="10">
        <f t="shared" si="2"/>
        <v>7.5192721201347013E-3</v>
      </c>
      <c r="AB26" s="11">
        <f>F26-Q26</f>
        <v>-5.7268072851002216E-5</v>
      </c>
      <c r="AC26" s="11">
        <f>G26-R26</f>
        <v>-4.4910120777785778E-6</v>
      </c>
      <c r="AD26" s="11">
        <f t="shared" si="3"/>
        <v>3.2450593003886752E-2</v>
      </c>
      <c r="AE26" s="11">
        <f t="shared" si="3"/>
        <v>-3.300374373793602E-8</v>
      </c>
      <c r="AF26" s="11">
        <f t="shared" si="3"/>
        <v>9.470022632740438E-8</v>
      </c>
    </row>
    <row r="27" spans="1:32" x14ac:dyDescent="0.25">
      <c r="A27" s="1">
        <v>44773</v>
      </c>
      <c r="B27" t="s">
        <v>8</v>
      </c>
      <c r="C27" s="2">
        <v>3668.62</v>
      </c>
      <c r="D27">
        <v>1300</v>
      </c>
      <c r="E27" s="2">
        <v>1107.9100000000001</v>
      </c>
      <c r="F27" s="6">
        <v>839075.99280014203</v>
      </c>
      <c r="G27" s="6">
        <v>161399.83763827899</v>
      </c>
      <c r="H27" s="6">
        <v>52159.776708881698</v>
      </c>
      <c r="I27" s="6">
        <v>86399.7499999102</v>
      </c>
      <c r="J27" s="6">
        <v>33136.4073854499</v>
      </c>
      <c r="L27" s="1">
        <v>44773</v>
      </c>
      <c r="M27" t="s">
        <v>8</v>
      </c>
      <c r="N27" s="2">
        <v>3668.6206178554698</v>
      </c>
      <c r="O27" s="2">
        <v>1300</v>
      </c>
      <c r="P27" s="2">
        <v>1107.90125166296</v>
      </c>
      <c r="Q27" s="6">
        <v>839075.99275013804</v>
      </c>
      <c r="R27" s="6">
        <v>161399.83758928199</v>
      </c>
      <c r="S27" s="6">
        <v>52160</v>
      </c>
      <c r="T27" s="6">
        <v>86399.75</v>
      </c>
      <c r="U27" s="6">
        <v>33136.407385500002</v>
      </c>
      <c r="W27" s="9">
        <v>44773</v>
      </c>
      <c r="X27" s="8" t="s">
        <v>8</v>
      </c>
      <c r="Y27" s="10">
        <f>C27-N27</f>
        <v>-6.1785546995452023E-4</v>
      </c>
      <c r="Z27" s="10">
        <f t="shared" si="1"/>
        <v>0</v>
      </c>
      <c r="AA27" s="10">
        <f t="shared" si="2"/>
        <v>8.7483370400605054E-3</v>
      </c>
      <c r="AB27" s="11">
        <f>F27-Q27</f>
        <v>5.0003989599645138E-5</v>
      </c>
      <c r="AC27" s="11">
        <f>G27-R27</f>
        <v>4.8996997065842152E-5</v>
      </c>
      <c r="AD27" s="11">
        <f t="shared" si="3"/>
        <v>-0.22329111830185866</v>
      </c>
      <c r="AE27" s="11">
        <f t="shared" si="3"/>
        <v>-8.9799868874251842E-8</v>
      </c>
      <c r="AF27" s="11">
        <f t="shared" si="3"/>
        <v>-5.0102244131267071E-8</v>
      </c>
    </row>
    <row r="28" spans="1:32" x14ac:dyDescent="0.25">
      <c r="A28" s="1">
        <v>44804</v>
      </c>
      <c r="B28" t="s">
        <v>5</v>
      </c>
      <c r="C28" s="2">
        <v>3663.58</v>
      </c>
      <c r="D28">
        <v>1350</v>
      </c>
      <c r="E28" s="2">
        <v>1113.26</v>
      </c>
      <c r="F28" s="6">
        <v>797530.753633874</v>
      </c>
      <c r="G28" s="6">
        <v>127605.01913813299</v>
      </c>
      <c r="H28" s="6">
        <v>52159.776708881698</v>
      </c>
      <c r="I28" s="6">
        <v>86399.7499999102</v>
      </c>
      <c r="J28" s="6">
        <v>33693.162201814899</v>
      </c>
      <c r="L28" s="1">
        <v>44804</v>
      </c>
      <c r="M28" t="s">
        <v>5</v>
      </c>
      <c r="N28" s="2">
        <v>3663.5836117814101</v>
      </c>
      <c r="O28" s="2">
        <v>1350</v>
      </c>
      <c r="P28" s="2">
        <v>1113.25357820862</v>
      </c>
      <c r="Q28" s="6">
        <v>797530.753628431</v>
      </c>
      <c r="R28" s="6">
        <v>127605.019132897</v>
      </c>
      <c r="S28" s="6">
        <v>52160</v>
      </c>
      <c r="T28" s="6">
        <v>86399.75</v>
      </c>
      <c r="U28" s="6">
        <v>33693.162201756597</v>
      </c>
      <c r="W28" s="9">
        <v>44804</v>
      </c>
      <c r="X28" s="8" t="s">
        <v>5</v>
      </c>
      <c r="Y28" s="10">
        <f>C28-N28</f>
        <v>-3.6117814101999102E-3</v>
      </c>
      <c r="Z28" s="10">
        <f t="shared" si="1"/>
        <v>0</v>
      </c>
      <c r="AA28" s="10">
        <f t="shared" si="2"/>
        <v>6.421791380034847E-3</v>
      </c>
      <c r="AB28" s="11">
        <f>F28-Q28</f>
        <v>5.4429983720183372E-6</v>
      </c>
      <c r="AC28" s="11">
        <f>G28-R28</f>
        <v>5.2359973778948188E-6</v>
      </c>
      <c r="AD28" s="11">
        <f t="shared" si="3"/>
        <v>-0.22329111830185866</v>
      </c>
      <c r="AE28" s="11">
        <f t="shared" si="3"/>
        <v>-8.9799868874251842E-8</v>
      </c>
      <c r="AF28" s="11">
        <f t="shared" si="3"/>
        <v>5.8302248362451792E-8</v>
      </c>
    </row>
    <row r="29" spans="1:32" s="4" customFormat="1" x14ac:dyDescent="0.25">
      <c r="A29" s="3">
        <v>44834</v>
      </c>
      <c r="B29" s="4" t="s">
        <v>9</v>
      </c>
      <c r="C29" s="5">
        <v>3660</v>
      </c>
      <c r="D29" s="4">
        <v>1020</v>
      </c>
      <c r="E29" s="5">
        <v>1115.95</v>
      </c>
      <c r="F29" s="7">
        <v>725897.47706175898</v>
      </c>
      <c r="G29" s="7">
        <v>124008.88650594999</v>
      </c>
      <c r="H29" s="7">
        <v>140867.180479128</v>
      </c>
      <c r="I29" s="7">
        <v>68126.750000015702</v>
      </c>
      <c r="J29" s="7">
        <v>29086.191020171402</v>
      </c>
      <c r="L29" s="3">
        <v>44834</v>
      </c>
      <c r="M29" s="4" t="s">
        <v>9</v>
      </c>
      <c r="N29" s="5">
        <v>3660.0024022754201</v>
      </c>
      <c r="O29" s="5">
        <v>1020</v>
      </c>
      <c r="P29" s="5">
        <v>1115.9440308313799</v>
      </c>
      <c r="Q29" s="7">
        <v>725897.47705701401</v>
      </c>
      <c r="R29" s="7">
        <v>124008.88650078099</v>
      </c>
      <c r="S29" s="7">
        <v>140867</v>
      </c>
      <c r="T29" s="7">
        <v>68126.75</v>
      </c>
      <c r="U29" s="7">
        <v>29086.1910202004</v>
      </c>
      <c r="W29" s="12">
        <v>44834</v>
      </c>
      <c r="X29" s="13" t="s">
        <v>9</v>
      </c>
      <c r="Y29" s="14">
        <f>C29-N29</f>
        <v>-2.4022754200814234E-3</v>
      </c>
      <c r="Z29" s="14">
        <f t="shared" si="1"/>
        <v>0</v>
      </c>
      <c r="AA29" s="14">
        <f t="shared" si="2"/>
        <v>5.9691686201404082E-3</v>
      </c>
      <c r="AB29" s="15">
        <f>F29-Q29</f>
        <v>4.7449721023440361E-6</v>
      </c>
      <c r="AC29" s="15">
        <f>G29-R29</f>
        <v>5.1690003601834178E-6</v>
      </c>
      <c r="AD29" s="15">
        <f t="shared" si="3"/>
        <v>0.18047912800102495</v>
      </c>
      <c r="AE29" s="15">
        <f t="shared" si="3"/>
        <v>1.5701516531407833E-8</v>
      </c>
      <c r="AF29" s="15">
        <f t="shared" si="3"/>
        <v>-2.8998329071328044E-8</v>
      </c>
    </row>
    <row r="30" spans="1:32" x14ac:dyDescent="0.25">
      <c r="G30" s="6"/>
      <c r="H30" s="6"/>
      <c r="I30" s="6"/>
      <c r="J30" s="6"/>
    </row>
    <row r="31" spans="1:32" x14ac:dyDescent="0.25">
      <c r="G31" s="6"/>
      <c r="H31" s="6"/>
      <c r="I31" s="6"/>
      <c r="J31" s="6"/>
    </row>
    <row r="32" spans="1:32" x14ac:dyDescent="0.25">
      <c r="G32" s="6"/>
      <c r="H32" s="6"/>
      <c r="I32" s="6"/>
      <c r="J32" s="6"/>
    </row>
  </sheetData>
  <mergeCells count="3">
    <mergeCell ref="A1:G1"/>
    <mergeCell ref="L1:R1"/>
    <mergeCell ref="W1:A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MOST</vt:lpstr>
      <vt:lpstr>MIN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2020-08-14T21:39:01Z</dcterms:created>
  <dcterms:modified xsi:type="dcterms:W3CDTF">2020-08-20T21:02:40Z</dcterms:modified>
</cp:coreProperties>
</file>